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ink/ink1.xml" ContentType="application/inkml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10.xml" ContentType="application/vnd.openxmlformats-officedocument.drawing+xml"/>
  <Override PartName="/xl/charts/chart2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1.xml" ContentType="application/vnd.openxmlformats-officedocument.drawing+xml"/>
  <Override PartName="/xl/ink/ink2.xml" ContentType="application/inkml+xml"/>
  <Override PartName="/xl/charts/chart27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8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2.xml" ContentType="application/vnd.openxmlformats-officedocument.drawing+xml"/>
  <Override PartName="/xl/charts/chart29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0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1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3.xml" ContentType="application/vnd.openxmlformats-officedocument.drawing+xml"/>
  <Override PartName="/xl/charts/chart32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3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4.xml" ContentType="application/vnd.openxmlformats-officedocument.drawing+xml"/>
  <Override PartName="/xl/ink/ink3.xml" ContentType="application/inkml+xml"/>
  <Override PartName="/xl/charts/chart34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5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5.xml" ContentType="application/vnd.openxmlformats-officedocument.drawing+xml"/>
  <Override PartName="/xl/charts/chart36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7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8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farkas\Downloads\"/>
    </mc:Choice>
  </mc:AlternateContent>
  <xr:revisionPtr revIDLastSave="0" documentId="13_ncr:1_{040DABC7-6EC2-444B-80B3-375E207CF6C3}" xr6:coauthVersionLast="47" xr6:coauthVersionMax="47" xr10:uidLastSave="{00000000-0000-0000-0000-000000000000}"/>
  <bookViews>
    <workbookView xWindow="14295" yWindow="0" windowWidth="14610" windowHeight="17385" tabRatio="667" firstSheet="2" activeTab="2" xr2:uid="{00000000-000D-0000-FFFF-FFFF00000000}"/>
  </bookViews>
  <sheets>
    <sheet name="All Chart" sheetId="24" r:id="rId1"/>
    <sheet name="EA_output_policy" sheetId="28" r:id="rId2"/>
    <sheet name="EA_core_obs_with_text" sheetId="27" r:id="rId3"/>
    <sheet name="EA_raw_policy_shocks" sheetId="25" r:id="rId4"/>
    <sheet name="EA_core_obs" sheetId="26" r:id="rId5"/>
    <sheet name="Chart NA - DSGE Raw Data" sheetId="1" r:id="rId6"/>
    <sheet name="DSGE HVD wFG - difference" sheetId="21" r:id="rId7"/>
    <sheet name="YC Chart - Policy rate" sheetId="20" r:id="rId8"/>
    <sheet name="Chart 2 - Real rate gaps" sheetId="11" r:id="rId9"/>
    <sheet name="Decomposition" sheetId="14" r:id="rId10"/>
    <sheet name="DSGE HVD wFG" sheetId="15" r:id="rId11"/>
    <sheet name="EA_output_withoutFG" sheetId="23" r:id="rId12"/>
    <sheet name="EA_policy_rarte_vs_shadow_rate" sheetId="18" r:id="rId13"/>
    <sheet name="shockdec_obs_nominalrate_cond=n" sheetId="17" r:id="rId14"/>
    <sheet name="DSGE HVD wo FG" sheetId="16" r:id="rId15"/>
    <sheet name="Chart 3 - rstar" sheetId="12" r:id="rId16"/>
    <sheet name="2025Q2" sheetId="13" r:id="rId17"/>
    <sheet name="hist_ExAnteRealRate_wFG" sheetId="2" r:id="rId18"/>
    <sheet name="hist_RealNaturalRate_wFG" sheetId="3" r:id="rId19"/>
    <sheet name="hist_Forward5YearRealR_wFG" sheetId="5" r:id="rId20"/>
    <sheet name="hist_Forward5YearRNatR_wFG" sheetId="4" r:id="rId21"/>
    <sheet name="hist_ExAnteRealRate_woFG" sheetId="7" r:id="rId22"/>
    <sheet name="hist_RealNaturalRate_woFG" sheetId="8" r:id="rId23"/>
    <sheet name="hist_Forward5YearRealR_woFG" sheetId="10" r:id="rId24"/>
    <sheet name="hist_Forward5YearRNatR_woFG" sheetId="9" r:id="rId25"/>
  </sheets>
  <externalReferences>
    <externalReference r:id="rId26"/>
    <externalReference r:id="rId27"/>
    <externalReference r:id="rId28"/>
  </externalReference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32" i="28" l="1"/>
  <c r="AV132" i="28"/>
  <c r="AT132" i="28"/>
  <c r="BD132" i="28" s="1"/>
  <c r="AS132" i="28"/>
  <c r="AR132" i="28"/>
  <c r="BC132" i="28" s="1"/>
  <c r="AN132" i="28"/>
  <c r="BA132" i="28" s="1"/>
  <c r="AM132" i="28"/>
  <c r="AZ132" i="28" s="1"/>
  <c r="AL132" i="28"/>
  <c r="AY132" i="28" s="1"/>
  <c r="AK132" i="28"/>
  <c r="AJ132" i="28"/>
  <c r="AW132" i="28" s="1"/>
  <c r="AI132" i="28"/>
  <c r="AH132" i="28"/>
  <c r="BC131" i="28"/>
  <c r="AZ131" i="28"/>
  <c r="AY131" i="28"/>
  <c r="AX131" i="28"/>
  <c r="AW131" i="28"/>
  <c r="AV131" i="28"/>
  <c r="AT131" i="28"/>
  <c r="BD131" i="28" s="1"/>
  <c r="AS131" i="28"/>
  <c r="AR131" i="28"/>
  <c r="AN131" i="28"/>
  <c r="BA131" i="28" s="1"/>
  <c r="AU131" i="28" s="1"/>
  <c r="BE131" i="28" s="1"/>
  <c r="AM131" i="28"/>
  <c r="AL131" i="28"/>
  <c r="AK131" i="28"/>
  <c r="AJ131" i="28"/>
  <c r="AI131" i="28"/>
  <c r="AH131" i="28"/>
  <c r="BC130" i="28"/>
  <c r="BA130" i="28"/>
  <c r="AZ130" i="28"/>
  <c r="AY130" i="28"/>
  <c r="AX130" i="28"/>
  <c r="AT130" i="28"/>
  <c r="BD130" i="28" s="1"/>
  <c r="AS130" i="28"/>
  <c r="AR130" i="28"/>
  <c r="AN130" i="28"/>
  <c r="AM130" i="28"/>
  <c r="AL130" i="28"/>
  <c r="AK130" i="28"/>
  <c r="AJ130" i="28"/>
  <c r="AW130" i="28" s="1"/>
  <c r="AU130" i="28" s="1"/>
  <c r="BE130" i="28" s="1"/>
  <c r="AI130" i="28"/>
  <c r="AV130" i="28" s="1"/>
  <c r="AH130" i="28"/>
  <c r="BC129" i="28"/>
  <c r="AX129" i="28"/>
  <c r="AS129" i="28"/>
  <c r="AR129" i="28"/>
  <c r="AN129" i="28"/>
  <c r="BA129" i="28" s="1"/>
  <c r="AM129" i="28"/>
  <c r="AZ129" i="28" s="1"/>
  <c r="AL129" i="28"/>
  <c r="AY129" i="28" s="1"/>
  <c r="AK129" i="28"/>
  <c r="AJ129" i="28"/>
  <c r="AW129" i="28" s="1"/>
  <c r="AI129" i="28"/>
  <c r="AV129" i="28" s="1"/>
  <c r="AU129" i="28" s="1"/>
  <c r="BE129" i="28" s="1"/>
  <c r="AH129" i="28"/>
  <c r="AT129" i="28" s="1"/>
  <c r="BD129" i="28" s="1"/>
  <c r="BD128" i="28"/>
  <c r="BC128" i="28"/>
  <c r="AZ128" i="28"/>
  <c r="AY128" i="28"/>
  <c r="AX128" i="28"/>
  <c r="AT128" i="28"/>
  <c r="AS128" i="28"/>
  <c r="AR128" i="28"/>
  <c r="AN128" i="28"/>
  <c r="BA128" i="28" s="1"/>
  <c r="AM128" i="28"/>
  <c r="AL128" i="28"/>
  <c r="AK128" i="28"/>
  <c r="AJ128" i="28"/>
  <c r="AW128" i="28" s="1"/>
  <c r="AI128" i="28"/>
  <c r="AV128" i="28" s="1"/>
  <c r="AH128" i="28"/>
  <c r="BD127" i="28"/>
  <c r="BC127" i="28"/>
  <c r="AY127" i="28"/>
  <c r="AT127" i="28"/>
  <c r="AS127" i="28"/>
  <c r="AR127" i="28"/>
  <c r="AN127" i="28"/>
  <c r="BA127" i="28" s="1"/>
  <c r="AM127" i="28"/>
  <c r="AZ127" i="28" s="1"/>
  <c r="AL127" i="28"/>
  <c r="AK127" i="28"/>
  <c r="AX127" i="28" s="1"/>
  <c r="AJ127" i="28"/>
  <c r="AW127" i="28" s="1"/>
  <c r="AI127" i="28"/>
  <c r="AV127" i="28" s="1"/>
  <c r="AU127" i="28" s="1"/>
  <c r="BE127" i="28" s="1"/>
  <c r="AH127" i="28"/>
  <c r="BA126" i="28"/>
  <c r="AY126" i="28"/>
  <c r="AX126" i="28"/>
  <c r="AW126" i="28"/>
  <c r="AU126" i="28" s="1"/>
  <c r="BE126" i="28" s="1"/>
  <c r="AT126" i="28"/>
  <c r="BD126" i="28" s="1"/>
  <c r="AS126" i="28"/>
  <c r="AR126" i="28"/>
  <c r="BC126" i="28" s="1"/>
  <c r="AN126" i="28"/>
  <c r="AM126" i="28"/>
  <c r="AZ126" i="28" s="1"/>
  <c r="AL126" i="28"/>
  <c r="AK126" i="28"/>
  <c r="AJ126" i="28"/>
  <c r="AI126" i="28"/>
  <c r="AV126" i="28" s="1"/>
  <c r="AH126" i="28"/>
  <c r="AY125" i="28"/>
  <c r="AX125" i="28"/>
  <c r="AV125" i="28"/>
  <c r="AU125" i="28"/>
  <c r="BE125" i="28" s="1"/>
  <c r="AT125" i="28"/>
  <c r="BD125" i="28" s="1"/>
  <c r="AS125" i="28"/>
  <c r="AR125" i="28"/>
  <c r="BC125" i="28" s="1"/>
  <c r="AN125" i="28"/>
  <c r="BA125" i="28" s="1"/>
  <c r="AM125" i="28"/>
  <c r="AZ125" i="28" s="1"/>
  <c r="AL125" i="28"/>
  <c r="AK125" i="28"/>
  <c r="AJ125" i="28"/>
  <c r="AW125" i="28" s="1"/>
  <c r="AI125" i="28"/>
  <c r="AH125" i="28"/>
  <c r="BD124" i="28"/>
  <c r="BC124" i="28"/>
  <c r="AZ124" i="28"/>
  <c r="AY124" i="28"/>
  <c r="AX124" i="28"/>
  <c r="AW124" i="28"/>
  <c r="AT124" i="28"/>
  <c r="AS124" i="28"/>
  <c r="AR124" i="28"/>
  <c r="AN124" i="28"/>
  <c r="BA124" i="28" s="1"/>
  <c r="AM124" i="28"/>
  <c r="AL124" i="28"/>
  <c r="AK124" i="28"/>
  <c r="AJ124" i="28"/>
  <c r="AI124" i="28"/>
  <c r="AV124" i="28" s="1"/>
  <c r="AH124" i="28"/>
  <c r="BD123" i="28"/>
  <c r="BC123" i="28"/>
  <c r="BA123" i="28"/>
  <c r="AY123" i="28"/>
  <c r="AX123" i="28"/>
  <c r="AW123" i="28"/>
  <c r="AS123" i="28"/>
  <c r="AR123" i="28"/>
  <c r="AN123" i="28"/>
  <c r="AM123" i="28"/>
  <c r="AZ123" i="28" s="1"/>
  <c r="AL123" i="28"/>
  <c r="AK123" i="28"/>
  <c r="AJ123" i="28"/>
  <c r="AI123" i="28"/>
  <c r="AV123" i="28" s="1"/>
  <c r="AH123" i="28"/>
  <c r="AT123" i="28" s="1"/>
  <c r="BC122" i="28"/>
  <c r="AS122" i="28"/>
  <c r="AR122" i="28"/>
  <c r="AN122" i="28"/>
  <c r="BA122" i="28" s="1"/>
  <c r="AM122" i="28"/>
  <c r="AZ122" i="28" s="1"/>
  <c r="AL122" i="28"/>
  <c r="AY122" i="28" s="1"/>
  <c r="AK122" i="28"/>
  <c r="AX122" i="28" s="1"/>
  <c r="AJ122" i="28"/>
  <c r="AW122" i="28" s="1"/>
  <c r="AI122" i="28"/>
  <c r="AV122" i="28" s="1"/>
  <c r="AH122" i="28"/>
  <c r="AT122" i="28" s="1"/>
  <c r="BD122" i="28" s="1"/>
  <c r="AX121" i="28"/>
  <c r="AT121" i="28"/>
  <c r="BD121" i="28" s="1"/>
  <c r="AS121" i="28"/>
  <c r="AR121" i="28"/>
  <c r="BC121" i="28" s="1"/>
  <c r="AN121" i="28"/>
  <c r="BA121" i="28" s="1"/>
  <c r="AM121" i="28"/>
  <c r="AZ121" i="28" s="1"/>
  <c r="AL121" i="28"/>
  <c r="AY121" i="28" s="1"/>
  <c r="AK121" i="28"/>
  <c r="AJ121" i="28"/>
  <c r="AW121" i="28" s="1"/>
  <c r="AI121" i="28"/>
  <c r="AV121" i="28" s="1"/>
  <c r="AU121" i="28" s="1"/>
  <c r="BE121" i="28" s="1"/>
  <c r="AH121" i="28"/>
  <c r="AX120" i="28"/>
  <c r="AW120" i="28"/>
  <c r="AU120" i="28" s="1"/>
  <c r="BE120" i="28" s="1"/>
  <c r="AV120" i="28"/>
  <c r="AT120" i="28"/>
  <c r="BD120" i="28" s="1"/>
  <c r="AS120" i="28"/>
  <c r="AR120" i="28"/>
  <c r="BC120" i="28" s="1"/>
  <c r="AN120" i="28"/>
  <c r="BA120" i="28" s="1"/>
  <c r="AM120" i="28"/>
  <c r="AZ120" i="28" s="1"/>
  <c r="AL120" i="28"/>
  <c r="AY120" i="28" s="1"/>
  <c r="AK120" i="28"/>
  <c r="AJ120" i="28"/>
  <c r="AI120" i="28"/>
  <c r="AH120" i="28"/>
  <c r="BC119" i="28"/>
  <c r="BA119" i="28"/>
  <c r="AZ119" i="28"/>
  <c r="AY119" i="28"/>
  <c r="AX119" i="28"/>
  <c r="AW119" i="28"/>
  <c r="AV119" i="28"/>
  <c r="AS119" i="28"/>
  <c r="AR119" i="28"/>
  <c r="AN119" i="28"/>
  <c r="AM119" i="28"/>
  <c r="AL119" i="28"/>
  <c r="AK119" i="28"/>
  <c r="AJ119" i="28"/>
  <c r="AI119" i="28"/>
  <c r="AH119" i="28"/>
  <c r="AT119" i="28" s="1"/>
  <c r="BD119" i="28" s="1"/>
  <c r="BC118" i="28"/>
  <c r="BA118" i="28"/>
  <c r="AZ118" i="28"/>
  <c r="AY118" i="28"/>
  <c r="AW118" i="28"/>
  <c r="AS118" i="28"/>
  <c r="AR118" i="28"/>
  <c r="AN118" i="28"/>
  <c r="AM118" i="28"/>
  <c r="AL118" i="28"/>
  <c r="AK118" i="28"/>
  <c r="AX118" i="28" s="1"/>
  <c r="AJ118" i="28"/>
  <c r="AI118" i="28"/>
  <c r="AV118" i="28" s="1"/>
  <c r="AU118" i="28" s="1"/>
  <c r="BE118" i="28" s="1"/>
  <c r="AH118" i="28"/>
  <c r="AT118" i="28" s="1"/>
  <c r="BD118" i="28" s="1"/>
  <c r="BA117" i="28"/>
  <c r="AY117" i="28"/>
  <c r="AS117" i="28"/>
  <c r="AR117" i="28"/>
  <c r="BC117" i="28" s="1"/>
  <c r="AN117" i="28"/>
  <c r="AM117" i="28"/>
  <c r="AZ117" i="28" s="1"/>
  <c r="AL117" i="28"/>
  <c r="AK117" i="28"/>
  <c r="AX117" i="28" s="1"/>
  <c r="AJ117" i="28"/>
  <c r="AW117" i="28" s="1"/>
  <c r="AI117" i="28"/>
  <c r="AV117" i="28" s="1"/>
  <c r="AH117" i="28"/>
  <c r="AT117" i="28" s="1"/>
  <c r="BD117" i="28" s="1"/>
  <c r="AZ116" i="28"/>
  <c r="AY116" i="28"/>
  <c r="AX116" i="28"/>
  <c r="AT116" i="28"/>
  <c r="BD116" i="28" s="1"/>
  <c r="AS116" i="28"/>
  <c r="AR116" i="28"/>
  <c r="BC116" i="28" s="1"/>
  <c r="AN116" i="28"/>
  <c r="BA116" i="28" s="1"/>
  <c r="AM116" i="28"/>
  <c r="AL116" i="28"/>
  <c r="AK116" i="28"/>
  <c r="AJ116" i="28"/>
  <c r="AW116" i="28" s="1"/>
  <c r="AI116" i="28"/>
  <c r="AV116" i="28" s="1"/>
  <c r="AH116" i="28"/>
  <c r="BD115" i="28"/>
  <c r="BC115" i="28"/>
  <c r="AY115" i="28"/>
  <c r="AV115" i="28"/>
  <c r="AU115" i="28" s="1"/>
  <c r="BE115" i="28" s="1"/>
  <c r="AT115" i="28"/>
  <c r="AS115" i="28"/>
  <c r="AR115" i="28"/>
  <c r="AN115" i="28"/>
  <c r="BA115" i="28" s="1"/>
  <c r="AM115" i="28"/>
  <c r="AZ115" i="28" s="1"/>
  <c r="AL115" i="28"/>
  <c r="AK115" i="28"/>
  <c r="AX115" i="28" s="1"/>
  <c r="AJ115" i="28"/>
  <c r="AW115" i="28" s="1"/>
  <c r="AI115" i="28"/>
  <c r="AH115" i="28"/>
  <c r="BC114" i="28"/>
  <c r="AZ114" i="28"/>
  <c r="AY114" i="28"/>
  <c r="AX114" i="28"/>
  <c r="AW114" i="28"/>
  <c r="AU114" i="28"/>
  <c r="BE114" i="28" s="1"/>
  <c r="AT114" i="28"/>
  <c r="BD114" i="28" s="1"/>
  <c r="AS114" i="28"/>
  <c r="AR114" i="28"/>
  <c r="AN114" i="28"/>
  <c r="BA114" i="28" s="1"/>
  <c r="AM114" i="28"/>
  <c r="AL114" i="28"/>
  <c r="AK114" i="28"/>
  <c r="AJ114" i="28"/>
  <c r="AI114" i="28"/>
  <c r="AV114" i="28" s="1"/>
  <c r="AH114" i="28"/>
  <c r="BD113" i="28"/>
  <c r="BA113" i="28"/>
  <c r="AY113" i="28"/>
  <c r="AX113" i="28"/>
  <c r="AV113" i="28"/>
  <c r="AU113" i="28" s="1"/>
  <c r="BE113" i="28" s="1"/>
  <c r="AS113" i="28"/>
  <c r="AR113" i="28"/>
  <c r="BC113" i="28" s="1"/>
  <c r="AN113" i="28"/>
  <c r="AM113" i="28"/>
  <c r="AZ113" i="28" s="1"/>
  <c r="AL113" i="28"/>
  <c r="AK113" i="28"/>
  <c r="AJ113" i="28"/>
  <c r="AW113" i="28" s="1"/>
  <c r="AI113" i="28"/>
  <c r="AH113" i="28"/>
  <c r="AT113" i="28" s="1"/>
  <c r="BC112" i="28"/>
  <c r="AZ112" i="28"/>
  <c r="AY112" i="28"/>
  <c r="AX112" i="28"/>
  <c r="AV112" i="28"/>
  <c r="AU112" i="28"/>
  <c r="BE112" i="28" s="1"/>
  <c r="AT112" i="28"/>
  <c r="BD112" i="28" s="1"/>
  <c r="AS112" i="28"/>
  <c r="AR112" i="28"/>
  <c r="AN112" i="28"/>
  <c r="BA112" i="28" s="1"/>
  <c r="AM112" i="28"/>
  <c r="AL112" i="28"/>
  <c r="AK112" i="28"/>
  <c r="AJ112" i="28"/>
  <c r="AW112" i="28" s="1"/>
  <c r="AI112" i="28"/>
  <c r="AH112" i="28"/>
  <c r="BD111" i="28"/>
  <c r="BC111" i="28"/>
  <c r="AZ111" i="28"/>
  <c r="AY111" i="28"/>
  <c r="AX111" i="28"/>
  <c r="AS111" i="28"/>
  <c r="AR111" i="28"/>
  <c r="AN111" i="28"/>
  <c r="BA111" i="28" s="1"/>
  <c r="AM111" i="28"/>
  <c r="AL111" i="28"/>
  <c r="AK111" i="28"/>
  <c r="AJ111" i="28"/>
  <c r="AW111" i="28" s="1"/>
  <c r="AI111" i="28"/>
  <c r="AV111" i="28" s="1"/>
  <c r="AH111" i="28"/>
  <c r="AT111" i="28" s="1"/>
  <c r="AW110" i="28"/>
  <c r="AS110" i="28"/>
  <c r="AR110" i="28"/>
  <c r="BC110" i="28" s="1"/>
  <c r="AN110" i="28"/>
  <c r="BA110" i="28" s="1"/>
  <c r="AM110" i="28"/>
  <c r="AZ110" i="28" s="1"/>
  <c r="AL110" i="28"/>
  <c r="AY110" i="28" s="1"/>
  <c r="AK110" i="28"/>
  <c r="AX110" i="28" s="1"/>
  <c r="AJ110" i="28"/>
  <c r="AI110" i="28"/>
  <c r="AV110" i="28" s="1"/>
  <c r="AH110" i="28"/>
  <c r="AT110" i="28" s="1"/>
  <c r="BD110" i="28" s="1"/>
  <c r="AY109" i="28"/>
  <c r="AV109" i="28"/>
  <c r="AT109" i="28"/>
  <c r="BD109" i="28" s="1"/>
  <c r="AS109" i="28"/>
  <c r="AR109" i="28"/>
  <c r="BC109" i="28" s="1"/>
  <c r="AN109" i="28"/>
  <c r="BA109" i="28" s="1"/>
  <c r="AM109" i="28"/>
  <c r="AZ109" i="28" s="1"/>
  <c r="AL109" i="28"/>
  <c r="AK109" i="28"/>
  <c r="AX109" i="28" s="1"/>
  <c r="AJ109" i="28"/>
  <c r="AW109" i="28" s="1"/>
  <c r="AI109" i="28"/>
  <c r="AH109" i="28"/>
  <c r="AX108" i="28"/>
  <c r="AW108" i="28"/>
  <c r="AV108" i="28"/>
  <c r="AU108" i="28"/>
  <c r="BE108" i="28" s="1"/>
  <c r="AT108" i="28"/>
  <c r="BD108" i="28" s="1"/>
  <c r="AS108" i="28"/>
  <c r="AR108" i="28"/>
  <c r="BC108" i="28" s="1"/>
  <c r="AN108" i="28"/>
  <c r="BA108" i="28" s="1"/>
  <c r="AM108" i="28"/>
  <c r="AZ108" i="28" s="1"/>
  <c r="AL108" i="28"/>
  <c r="AY108" i="28" s="1"/>
  <c r="AK108" i="28"/>
  <c r="AJ108" i="28"/>
  <c r="AI108" i="28"/>
  <c r="AH108" i="28"/>
  <c r="BC107" i="28"/>
  <c r="BA107" i="28"/>
  <c r="AZ107" i="28"/>
  <c r="AY107" i="28"/>
  <c r="AX107" i="28"/>
  <c r="AW107" i="28"/>
  <c r="AT107" i="28"/>
  <c r="BD107" i="28" s="1"/>
  <c r="AS107" i="28"/>
  <c r="AR107" i="28"/>
  <c r="AN107" i="28"/>
  <c r="AM107" i="28"/>
  <c r="AL107" i="28"/>
  <c r="AK107" i="28"/>
  <c r="AJ107" i="28"/>
  <c r="AI107" i="28"/>
  <c r="AV107" i="28" s="1"/>
  <c r="AH107" i="28"/>
  <c r="BD106" i="28"/>
  <c r="BC106" i="28"/>
  <c r="BA106" i="28"/>
  <c r="AZ106" i="28"/>
  <c r="AX106" i="28"/>
  <c r="AS106" i="28"/>
  <c r="AR106" i="28"/>
  <c r="AN106" i="28"/>
  <c r="AM106" i="28"/>
  <c r="AL106" i="28"/>
  <c r="AY106" i="28" s="1"/>
  <c r="AK106" i="28"/>
  <c r="AJ106" i="28"/>
  <c r="AW106" i="28" s="1"/>
  <c r="AI106" i="28"/>
  <c r="AV106" i="28" s="1"/>
  <c r="AH106" i="28"/>
  <c r="AT106" i="28" s="1"/>
  <c r="BC105" i="28"/>
  <c r="BA105" i="28"/>
  <c r="AY105" i="28"/>
  <c r="AS105" i="28"/>
  <c r="AR105" i="28"/>
  <c r="AN105" i="28"/>
  <c r="AM105" i="28"/>
  <c r="AZ105" i="28" s="1"/>
  <c r="AL105" i="28"/>
  <c r="AK105" i="28"/>
  <c r="AX105" i="28" s="1"/>
  <c r="AJ105" i="28"/>
  <c r="AW105" i="28" s="1"/>
  <c r="AI105" i="28"/>
  <c r="AV105" i="28" s="1"/>
  <c r="AH105" i="28"/>
  <c r="AT105" i="28" s="1"/>
  <c r="BD105" i="28" s="1"/>
  <c r="BD104" i="28"/>
  <c r="BC104" i="28"/>
  <c r="AZ104" i="28"/>
  <c r="AX104" i="28"/>
  <c r="AT104" i="28"/>
  <c r="AS104" i="28"/>
  <c r="AR104" i="28"/>
  <c r="AN104" i="28"/>
  <c r="BA104" i="28" s="1"/>
  <c r="AM104" i="28"/>
  <c r="AL104" i="28"/>
  <c r="AY104" i="28" s="1"/>
  <c r="AK104" i="28"/>
  <c r="AJ104" i="28"/>
  <c r="AW104" i="28" s="1"/>
  <c r="AI104" i="28"/>
  <c r="AV104" i="28" s="1"/>
  <c r="AH104" i="28"/>
  <c r="BC103" i="28"/>
  <c r="AY103" i="28"/>
  <c r="AW103" i="28"/>
  <c r="AV103" i="28"/>
  <c r="AU103" i="28"/>
  <c r="BE103" i="28" s="1"/>
  <c r="AT103" i="28"/>
  <c r="BD103" i="28" s="1"/>
  <c r="AS103" i="28"/>
  <c r="AR103" i="28"/>
  <c r="AN103" i="28"/>
  <c r="BA103" i="28" s="1"/>
  <c r="AM103" i="28"/>
  <c r="AZ103" i="28" s="1"/>
  <c r="AL103" i="28"/>
  <c r="AK103" i="28"/>
  <c r="AX103" i="28" s="1"/>
  <c r="AJ103" i="28"/>
  <c r="AI103" i="28"/>
  <c r="AH103" i="28"/>
  <c r="BD102" i="28"/>
  <c r="AZ102" i="28"/>
  <c r="AY102" i="28"/>
  <c r="AX102" i="28"/>
  <c r="AW102" i="28"/>
  <c r="AT102" i="28"/>
  <c r="AS102" i="28"/>
  <c r="AR102" i="28"/>
  <c r="BC102" i="28" s="1"/>
  <c r="AN102" i="28"/>
  <c r="BA102" i="28" s="1"/>
  <c r="AU102" i="28" s="1"/>
  <c r="BE102" i="28" s="1"/>
  <c r="AM102" i="28"/>
  <c r="AL102" i="28"/>
  <c r="AK102" i="28"/>
  <c r="AJ102" i="28"/>
  <c r="AI102" i="28"/>
  <c r="AV102" i="28" s="1"/>
  <c r="AH102" i="28"/>
  <c r="BC101" i="28"/>
  <c r="BA101" i="28"/>
  <c r="AY101" i="28"/>
  <c r="AX101" i="28"/>
  <c r="AT101" i="28"/>
  <c r="BD101" i="28" s="1"/>
  <c r="AS101" i="28"/>
  <c r="AR101" i="28"/>
  <c r="AN101" i="28"/>
  <c r="AM101" i="28"/>
  <c r="AZ101" i="28" s="1"/>
  <c r="AL101" i="28"/>
  <c r="AK101" i="28"/>
  <c r="AJ101" i="28"/>
  <c r="AW101" i="28" s="1"/>
  <c r="AI101" i="28"/>
  <c r="AV101" i="28" s="1"/>
  <c r="AH101" i="28"/>
  <c r="BD100" i="28"/>
  <c r="BC100" i="28"/>
  <c r="AZ100" i="28"/>
  <c r="AY100" i="28"/>
  <c r="AX100" i="28"/>
  <c r="AW100" i="28"/>
  <c r="AV100" i="28"/>
  <c r="AU100" i="28" s="1"/>
  <c r="BE100" i="28" s="1"/>
  <c r="AT100" i="28"/>
  <c r="AS100" i="28"/>
  <c r="AR100" i="28"/>
  <c r="AN100" i="28"/>
  <c r="BA100" i="28" s="1"/>
  <c r="AM100" i="28"/>
  <c r="AL100" i="28"/>
  <c r="AK100" i="28"/>
  <c r="AJ100" i="28"/>
  <c r="AI100" i="28"/>
  <c r="AH100" i="28"/>
  <c r="BD99" i="28"/>
  <c r="BC99" i="28"/>
  <c r="BA99" i="28"/>
  <c r="AZ99" i="28"/>
  <c r="AY99" i="28"/>
  <c r="AT99" i="28"/>
  <c r="AS99" i="28"/>
  <c r="AR99" i="28"/>
  <c r="AN99" i="28"/>
  <c r="AM99" i="28"/>
  <c r="AL99" i="28"/>
  <c r="AK99" i="28"/>
  <c r="AX99" i="28" s="1"/>
  <c r="AJ99" i="28"/>
  <c r="AW99" i="28" s="1"/>
  <c r="AI99" i="28"/>
  <c r="AV99" i="28" s="1"/>
  <c r="AH99" i="28"/>
  <c r="BD98" i="28"/>
  <c r="AX98" i="28"/>
  <c r="AU98" i="28"/>
  <c r="BE98" i="28" s="1"/>
  <c r="AT98" i="28"/>
  <c r="AS98" i="28"/>
  <c r="AR98" i="28"/>
  <c r="BC98" i="28" s="1"/>
  <c r="AN98" i="28"/>
  <c r="BA98" i="28" s="1"/>
  <c r="AM98" i="28"/>
  <c r="AZ98" i="28" s="1"/>
  <c r="AL98" i="28"/>
  <c r="AY98" i="28" s="1"/>
  <c r="AK98" i="28"/>
  <c r="AJ98" i="28"/>
  <c r="AW98" i="28" s="1"/>
  <c r="AI98" i="28"/>
  <c r="AV98" i="28" s="1"/>
  <c r="AH98" i="28"/>
  <c r="BA97" i="28"/>
  <c r="AV97" i="28"/>
  <c r="AT97" i="28"/>
  <c r="BD97" i="28" s="1"/>
  <c r="AS97" i="28"/>
  <c r="AR97" i="28"/>
  <c r="BC97" i="28" s="1"/>
  <c r="AN97" i="28"/>
  <c r="AM97" i="28"/>
  <c r="AZ97" i="28" s="1"/>
  <c r="AL97" i="28"/>
  <c r="AY97" i="28" s="1"/>
  <c r="AK97" i="28"/>
  <c r="AX97" i="28" s="1"/>
  <c r="AU97" i="28" s="1"/>
  <c r="BE97" i="28" s="1"/>
  <c r="AJ97" i="28"/>
  <c r="AW97" i="28" s="1"/>
  <c r="AI97" i="28"/>
  <c r="AH97" i="28"/>
  <c r="BC96" i="28"/>
  <c r="AY96" i="28"/>
  <c r="AX96" i="28"/>
  <c r="AW96" i="28"/>
  <c r="AU96" i="28" s="1"/>
  <c r="BE96" i="28" s="1"/>
  <c r="AV96" i="28"/>
  <c r="AT96" i="28"/>
  <c r="BD96" i="28" s="1"/>
  <c r="AS96" i="28"/>
  <c r="AR96" i="28"/>
  <c r="AN96" i="28"/>
  <c r="BA96" i="28" s="1"/>
  <c r="AM96" i="28"/>
  <c r="AZ96" i="28" s="1"/>
  <c r="AL96" i="28"/>
  <c r="AK96" i="28"/>
  <c r="AJ96" i="28"/>
  <c r="AI96" i="28"/>
  <c r="AH96" i="28"/>
  <c r="BC95" i="28"/>
  <c r="BA95" i="28"/>
  <c r="AZ95" i="28"/>
  <c r="AY95" i="28"/>
  <c r="AX95" i="28"/>
  <c r="AV95" i="28"/>
  <c r="AU95" i="28"/>
  <c r="BE95" i="28" s="1"/>
  <c r="AT95" i="28"/>
  <c r="BD95" i="28" s="1"/>
  <c r="AS95" i="28"/>
  <c r="AR95" i="28"/>
  <c r="AN95" i="28"/>
  <c r="AM95" i="28"/>
  <c r="AL95" i="28"/>
  <c r="AK95" i="28"/>
  <c r="AJ95" i="28"/>
  <c r="AW95" i="28" s="1"/>
  <c r="AI95" i="28"/>
  <c r="AH95" i="28"/>
  <c r="BD94" i="28"/>
  <c r="BC94" i="28"/>
  <c r="BA94" i="28"/>
  <c r="AY94" i="28"/>
  <c r="AX94" i="28"/>
  <c r="AS94" i="28"/>
  <c r="AR94" i="28"/>
  <c r="AN94" i="28"/>
  <c r="AM94" i="28"/>
  <c r="AZ94" i="28" s="1"/>
  <c r="AL94" i="28"/>
  <c r="AK94" i="28"/>
  <c r="AJ94" i="28"/>
  <c r="AW94" i="28" s="1"/>
  <c r="AI94" i="28"/>
  <c r="AV94" i="28" s="1"/>
  <c r="AH94" i="28"/>
  <c r="AT94" i="28" s="1"/>
  <c r="BA93" i="28"/>
  <c r="AT93" i="28"/>
  <c r="BD93" i="28" s="1"/>
  <c r="AS93" i="28"/>
  <c r="AR93" i="28"/>
  <c r="BC93" i="28" s="1"/>
  <c r="AN93" i="28"/>
  <c r="AM93" i="28"/>
  <c r="AZ93" i="28" s="1"/>
  <c r="AL93" i="28"/>
  <c r="AY93" i="28" s="1"/>
  <c r="AK93" i="28"/>
  <c r="AX93" i="28" s="1"/>
  <c r="AJ93" i="28"/>
  <c r="AW93" i="28" s="1"/>
  <c r="AI93" i="28"/>
  <c r="AV93" i="28" s="1"/>
  <c r="AH93" i="28"/>
  <c r="BD92" i="28"/>
  <c r="AX92" i="28"/>
  <c r="AT92" i="28"/>
  <c r="AS92" i="28"/>
  <c r="AR92" i="28"/>
  <c r="BC92" i="28" s="1"/>
  <c r="AN92" i="28"/>
  <c r="BA92" i="28" s="1"/>
  <c r="AM92" i="28"/>
  <c r="AZ92" i="28" s="1"/>
  <c r="AL92" i="28"/>
  <c r="AY92" i="28" s="1"/>
  <c r="AK92" i="28"/>
  <c r="AJ92" i="28"/>
  <c r="AW92" i="28" s="1"/>
  <c r="AI92" i="28"/>
  <c r="AV92" i="28" s="1"/>
  <c r="AU92" i="28" s="1"/>
  <c r="BE92" i="28" s="1"/>
  <c r="AH92" i="28"/>
  <c r="BC91" i="28"/>
  <c r="AY91" i="28"/>
  <c r="AX91" i="28"/>
  <c r="AU91" i="28" s="1"/>
  <c r="BE91" i="28" s="1"/>
  <c r="AW91" i="28"/>
  <c r="AV91" i="28"/>
  <c r="AT91" i="28"/>
  <c r="BD91" i="28" s="1"/>
  <c r="AS91" i="28"/>
  <c r="AR91" i="28"/>
  <c r="AN91" i="28"/>
  <c r="BA91" i="28" s="1"/>
  <c r="AM91" i="28"/>
  <c r="AZ91" i="28" s="1"/>
  <c r="AL91" i="28"/>
  <c r="AK91" i="28"/>
  <c r="AJ91" i="28"/>
  <c r="AI91" i="28"/>
  <c r="AH91" i="28"/>
  <c r="BA90" i="28"/>
  <c r="AZ90" i="28"/>
  <c r="AY90" i="28"/>
  <c r="AX90" i="28"/>
  <c r="AW90" i="28"/>
  <c r="AS90" i="28"/>
  <c r="AR90" i="28"/>
  <c r="BC90" i="28" s="1"/>
  <c r="AN90" i="28"/>
  <c r="AM90" i="28"/>
  <c r="AL90" i="28"/>
  <c r="AK90" i="28"/>
  <c r="AJ90" i="28"/>
  <c r="AI90" i="28"/>
  <c r="AV90" i="28" s="1"/>
  <c r="AH90" i="28"/>
  <c r="AT90" i="28" s="1"/>
  <c r="BD90" i="28" s="1"/>
  <c r="BC89" i="28"/>
  <c r="BA89" i="28"/>
  <c r="AY89" i="28"/>
  <c r="AX89" i="28"/>
  <c r="AV89" i="28"/>
  <c r="AS89" i="28"/>
  <c r="AR89" i="28"/>
  <c r="AN89" i="28"/>
  <c r="AM89" i="28"/>
  <c r="AZ89" i="28" s="1"/>
  <c r="AL89" i="28"/>
  <c r="AK89" i="28"/>
  <c r="AJ89" i="28"/>
  <c r="AW89" i="28" s="1"/>
  <c r="AU89" i="28" s="1"/>
  <c r="BE89" i="28" s="1"/>
  <c r="AI89" i="28"/>
  <c r="AH89" i="28"/>
  <c r="AT89" i="28" s="1"/>
  <c r="BD89" i="28" s="1"/>
  <c r="BD88" i="28"/>
  <c r="BC88" i="28"/>
  <c r="AZ88" i="28"/>
  <c r="AX88" i="28"/>
  <c r="AT88" i="28"/>
  <c r="AS88" i="28"/>
  <c r="AR88" i="28"/>
  <c r="AN88" i="28"/>
  <c r="BA88" i="28" s="1"/>
  <c r="AM88" i="28"/>
  <c r="AL88" i="28"/>
  <c r="AY88" i="28" s="1"/>
  <c r="AK88" i="28"/>
  <c r="AJ88" i="28"/>
  <c r="AW88" i="28" s="1"/>
  <c r="AI88" i="28"/>
  <c r="AV88" i="28" s="1"/>
  <c r="AH88" i="28"/>
  <c r="BC87" i="28"/>
  <c r="BA87" i="28"/>
  <c r="AY87" i="28"/>
  <c r="AS87" i="28"/>
  <c r="AR87" i="28"/>
  <c r="AN87" i="28"/>
  <c r="AM87" i="28"/>
  <c r="AZ87" i="28" s="1"/>
  <c r="AL87" i="28"/>
  <c r="AK87" i="28"/>
  <c r="AX87" i="28" s="1"/>
  <c r="AJ87" i="28"/>
  <c r="AW87" i="28" s="1"/>
  <c r="AI87" i="28"/>
  <c r="AV87" i="28" s="1"/>
  <c r="AH87" i="28"/>
  <c r="AT87" i="28" s="1"/>
  <c r="BD87" i="28" s="1"/>
  <c r="AY86" i="28"/>
  <c r="AT86" i="28"/>
  <c r="BD86" i="28" s="1"/>
  <c r="AS86" i="28"/>
  <c r="AR86" i="28"/>
  <c r="BC86" i="28" s="1"/>
  <c r="AN86" i="28"/>
  <c r="BA86" i="28" s="1"/>
  <c r="AM86" i="28"/>
  <c r="AZ86" i="28" s="1"/>
  <c r="AL86" i="28"/>
  <c r="AK86" i="28"/>
  <c r="AX86" i="28" s="1"/>
  <c r="AJ86" i="28"/>
  <c r="AW86" i="28" s="1"/>
  <c r="AU86" i="28" s="1"/>
  <c r="BE86" i="28" s="1"/>
  <c r="AI86" i="28"/>
  <c r="AV86" i="28" s="1"/>
  <c r="AH86" i="28"/>
  <c r="BC85" i="28"/>
  <c r="AY85" i="28"/>
  <c r="AX85" i="28"/>
  <c r="AV85" i="28"/>
  <c r="AU85" i="28" s="1"/>
  <c r="BE85" i="28" s="1"/>
  <c r="AT85" i="28"/>
  <c r="BD85" i="28" s="1"/>
  <c r="AS85" i="28"/>
  <c r="AR85" i="28"/>
  <c r="AN85" i="28"/>
  <c r="BA85" i="28" s="1"/>
  <c r="AM85" i="28"/>
  <c r="AZ85" i="28" s="1"/>
  <c r="AL85" i="28"/>
  <c r="AK85" i="28"/>
  <c r="AJ85" i="28"/>
  <c r="AW85" i="28" s="1"/>
  <c r="AI85" i="28"/>
  <c r="AH85" i="28"/>
  <c r="BA84" i="28"/>
  <c r="AZ84" i="28"/>
  <c r="AY84" i="28"/>
  <c r="AX84" i="28"/>
  <c r="AW84" i="28"/>
  <c r="AV84" i="28"/>
  <c r="AS84" i="28"/>
  <c r="AR84" i="28"/>
  <c r="BC84" i="28" s="1"/>
  <c r="AN84" i="28"/>
  <c r="AM84" i="28"/>
  <c r="AL84" i="28"/>
  <c r="AK84" i="28"/>
  <c r="AJ84" i="28"/>
  <c r="AI84" i="28"/>
  <c r="AH84" i="28"/>
  <c r="AT84" i="28" s="1"/>
  <c r="BD84" i="28" s="1"/>
  <c r="BD83" i="28"/>
  <c r="BC83" i="28"/>
  <c r="BA83" i="28"/>
  <c r="AZ83" i="28"/>
  <c r="AX83" i="28"/>
  <c r="AW83" i="28"/>
  <c r="AS83" i="28"/>
  <c r="AR83" i="28"/>
  <c r="AN83" i="28"/>
  <c r="AM83" i="28"/>
  <c r="AL83" i="28"/>
  <c r="AY83" i="28" s="1"/>
  <c r="AK83" i="28"/>
  <c r="AJ83" i="28"/>
  <c r="AI83" i="28"/>
  <c r="AV83" i="28" s="1"/>
  <c r="AU83" i="28" s="1"/>
  <c r="BE83" i="28" s="1"/>
  <c r="AH83" i="28"/>
  <c r="AT83" i="28" s="1"/>
  <c r="BA82" i="28"/>
  <c r="AZ82" i="28"/>
  <c r="AT82" i="28"/>
  <c r="BD82" i="28" s="1"/>
  <c r="AS82" i="28"/>
  <c r="AR82" i="28"/>
  <c r="BC82" i="28" s="1"/>
  <c r="AN82" i="28"/>
  <c r="AM82" i="28"/>
  <c r="AL82" i="28"/>
  <c r="AY82" i="28" s="1"/>
  <c r="AK82" i="28"/>
  <c r="AX82" i="28" s="1"/>
  <c r="AJ82" i="28"/>
  <c r="AW82" i="28" s="1"/>
  <c r="AI82" i="28"/>
  <c r="AV82" i="28" s="1"/>
  <c r="AH82" i="28"/>
  <c r="BD81" i="28"/>
  <c r="AT81" i="28"/>
  <c r="AS81" i="28"/>
  <c r="AR81" i="28"/>
  <c r="BC81" i="28" s="1"/>
  <c r="AN81" i="28"/>
  <c r="BA81" i="28" s="1"/>
  <c r="AM81" i="28"/>
  <c r="AZ81" i="28" s="1"/>
  <c r="AL81" i="28"/>
  <c r="AY81" i="28" s="1"/>
  <c r="AK81" i="28"/>
  <c r="AX81" i="28" s="1"/>
  <c r="AJ81" i="28"/>
  <c r="AW81" i="28" s="1"/>
  <c r="AI81" i="28"/>
  <c r="AV81" i="28" s="1"/>
  <c r="AU81" i="28" s="1"/>
  <c r="BE81" i="28" s="1"/>
  <c r="AH81" i="28"/>
  <c r="AX80" i="28"/>
  <c r="AW80" i="28"/>
  <c r="AV80" i="28"/>
  <c r="AT80" i="28"/>
  <c r="BD80" i="28" s="1"/>
  <c r="AS80" i="28"/>
  <c r="AR80" i="28"/>
  <c r="BC80" i="28" s="1"/>
  <c r="AN80" i="28"/>
  <c r="BA80" i="28" s="1"/>
  <c r="AM80" i="28"/>
  <c r="AZ80" i="28" s="1"/>
  <c r="AL80" i="28"/>
  <c r="AY80" i="28" s="1"/>
  <c r="AU80" i="28" s="1"/>
  <c r="BE80" i="28" s="1"/>
  <c r="AK80" i="28"/>
  <c r="AJ80" i="28"/>
  <c r="AI80" i="28"/>
  <c r="AH80" i="28"/>
  <c r="BC79" i="28"/>
  <c r="BA79" i="28"/>
  <c r="AZ79" i="28"/>
  <c r="AY79" i="28"/>
  <c r="AW79" i="28"/>
  <c r="AT79" i="28"/>
  <c r="BD79" i="28" s="1"/>
  <c r="AS79" i="28"/>
  <c r="AR79" i="28"/>
  <c r="AN79" i="28"/>
  <c r="AM79" i="28"/>
  <c r="AL79" i="28"/>
  <c r="AK79" i="28"/>
  <c r="AX79" i="28" s="1"/>
  <c r="AJ79" i="28"/>
  <c r="AI79" i="28"/>
  <c r="AV79" i="28" s="1"/>
  <c r="AH79" i="28"/>
  <c r="BC78" i="28"/>
  <c r="AZ78" i="28"/>
  <c r="AX78" i="28"/>
  <c r="AS78" i="28"/>
  <c r="AR78" i="28"/>
  <c r="AN78" i="28"/>
  <c r="BA78" i="28" s="1"/>
  <c r="AM78" i="28"/>
  <c r="AL78" i="28"/>
  <c r="AY78" i="28" s="1"/>
  <c r="AK78" i="28"/>
  <c r="AJ78" i="28"/>
  <c r="AW78" i="28" s="1"/>
  <c r="AI78" i="28"/>
  <c r="AV78" i="28" s="1"/>
  <c r="AH78" i="28"/>
  <c r="AT78" i="28" s="1"/>
  <c r="BD78" i="28" s="1"/>
  <c r="BA77" i="28"/>
  <c r="AT77" i="28"/>
  <c r="BD77" i="28" s="1"/>
  <c r="AS77" i="28"/>
  <c r="AR77" i="28"/>
  <c r="BC77" i="28" s="1"/>
  <c r="AN77" i="28"/>
  <c r="AM77" i="28"/>
  <c r="AZ77" i="28" s="1"/>
  <c r="AL77" i="28"/>
  <c r="AY77" i="28" s="1"/>
  <c r="AK77" i="28"/>
  <c r="AX77" i="28" s="1"/>
  <c r="AJ77" i="28"/>
  <c r="AW77" i="28" s="1"/>
  <c r="AI77" i="28"/>
  <c r="AV77" i="28" s="1"/>
  <c r="AH77" i="28"/>
  <c r="BD76" i="28"/>
  <c r="BC76" i="28"/>
  <c r="AX76" i="28"/>
  <c r="AW76" i="28"/>
  <c r="AT76" i="28"/>
  <c r="AS76" i="28"/>
  <c r="AR76" i="28"/>
  <c r="AN76" i="28"/>
  <c r="BA76" i="28" s="1"/>
  <c r="AM76" i="28"/>
  <c r="AZ76" i="28" s="1"/>
  <c r="AL76" i="28"/>
  <c r="AY76" i="28" s="1"/>
  <c r="AK76" i="28"/>
  <c r="AJ76" i="28"/>
  <c r="AI76" i="28"/>
  <c r="AV76" i="28" s="1"/>
  <c r="AU76" i="28" s="1"/>
  <c r="BE76" i="28" s="1"/>
  <c r="AH76" i="28"/>
  <c r="BC75" i="28"/>
  <c r="BA75" i="28"/>
  <c r="AY75" i="28"/>
  <c r="AX75" i="28"/>
  <c r="AW75" i="28"/>
  <c r="AV75" i="28"/>
  <c r="AU75" i="28" s="1"/>
  <c r="BE75" i="28" s="1"/>
  <c r="AS75" i="28"/>
  <c r="AR75" i="28"/>
  <c r="AN75" i="28"/>
  <c r="AM75" i="28"/>
  <c r="AZ75" i="28" s="1"/>
  <c r="AL75" i="28"/>
  <c r="AK75" i="28"/>
  <c r="AJ75" i="28"/>
  <c r="AI75" i="28"/>
  <c r="AH75" i="28"/>
  <c r="AT75" i="28" s="1"/>
  <c r="BD75" i="28" s="1"/>
  <c r="BD74" i="28"/>
  <c r="BC74" i="28"/>
  <c r="BA74" i="28"/>
  <c r="AZ74" i="28"/>
  <c r="AY74" i="28"/>
  <c r="AW74" i="28"/>
  <c r="AT74" i="28"/>
  <c r="AS74" i="28"/>
  <c r="AR74" i="28"/>
  <c r="AN74" i="28"/>
  <c r="AM74" i="28"/>
  <c r="AL74" i="28"/>
  <c r="AK74" i="28"/>
  <c r="AX74" i="28" s="1"/>
  <c r="AJ74" i="28"/>
  <c r="AI74" i="28"/>
  <c r="AV74" i="28" s="1"/>
  <c r="AH74" i="28"/>
  <c r="BD73" i="28"/>
  <c r="BC73" i="28"/>
  <c r="AX73" i="28"/>
  <c r="AS73" i="28"/>
  <c r="AR73" i="28"/>
  <c r="AN73" i="28"/>
  <c r="BA73" i="28" s="1"/>
  <c r="AM73" i="28"/>
  <c r="AZ73" i="28" s="1"/>
  <c r="AL73" i="28"/>
  <c r="AY73" i="28" s="1"/>
  <c r="AK73" i="28"/>
  <c r="AJ73" i="28"/>
  <c r="AW73" i="28" s="1"/>
  <c r="AI73" i="28"/>
  <c r="AV73" i="28" s="1"/>
  <c r="AH73" i="28"/>
  <c r="AT73" i="28" s="1"/>
  <c r="BD72" i="28"/>
  <c r="BA72" i="28"/>
  <c r="AZ72" i="28"/>
  <c r="AX72" i="28"/>
  <c r="AT72" i="28"/>
  <c r="AS72" i="28"/>
  <c r="AR72" i="28"/>
  <c r="BC72" i="28" s="1"/>
  <c r="AN72" i="28"/>
  <c r="AM72" i="28"/>
  <c r="AL72" i="28"/>
  <c r="AY72" i="28" s="1"/>
  <c r="AK72" i="28"/>
  <c r="AJ72" i="28"/>
  <c r="AW72" i="28" s="1"/>
  <c r="AI72" i="28"/>
  <c r="AV72" i="28" s="1"/>
  <c r="AH72" i="28"/>
  <c r="BD71" i="28"/>
  <c r="BC71" i="28"/>
  <c r="AX71" i="28"/>
  <c r="AV71" i="28"/>
  <c r="AT71" i="28"/>
  <c r="AS71" i="28"/>
  <c r="AR71" i="28"/>
  <c r="AN71" i="28"/>
  <c r="BA71" i="28" s="1"/>
  <c r="AM71" i="28"/>
  <c r="AZ71" i="28" s="1"/>
  <c r="AL71" i="28"/>
  <c r="AY71" i="28" s="1"/>
  <c r="AK71" i="28"/>
  <c r="AJ71" i="28"/>
  <c r="AW71" i="28" s="1"/>
  <c r="AI71" i="28"/>
  <c r="AH71" i="28"/>
  <c r="BC70" i="28"/>
  <c r="AZ70" i="28"/>
  <c r="AY70" i="28"/>
  <c r="AX70" i="28"/>
  <c r="AW70" i="28"/>
  <c r="AU70" i="28" s="1"/>
  <c r="BE70" i="28" s="1"/>
  <c r="AS70" i="28"/>
  <c r="AR70" i="28"/>
  <c r="AN70" i="28"/>
  <c r="BA70" i="28" s="1"/>
  <c r="AM70" i="28"/>
  <c r="AL70" i="28"/>
  <c r="AK70" i="28"/>
  <c r="AJ70" i="28"/>
  <c r="AI70" i="28"/>
  <c r="AV70" i="28" s="1"/>
  <c r="AH70" i="28"/>
  <c r="AT70" i="28" s="1"/>
  <c r="BD70" i="28" s="1"/>
  <c r="BD69" i="28"/>
  <c r="BC69" i="28"/>
  <c r="BA69" i="28"/>
  <c r="AY69" i="28"/>
  <c r="AX69" i="28"/>
  <c r="AW69" i="28"/>
  <c r="AT69" i="28"/>
  <c r="AS69" i="28"/>
  <c r="AR69" i="28"/>
  <c r="AN69" i="28"/>
  <c r="AM69" i="28"/>
  <c r="AZ69" i="28" s="1"/>
  <c r="AL69" i="28"/>
  <c r="AK69" i="28"/>
  <c r="AJ69" i="28"/>
  <c r="AI69" i="28"/>
  <c r="AV69" i="28" s="1"/>
  <c r="AU69" i="28" s="1"/>
  <c r="BE69" i="28" s="1"/>
  <c r="AH69" i="28"/>
  <c r="BD68" i="28"/>
  <c r="BC68" i="28"/>
  <c r="AZ68" i="28"/>
  <c r="AX68" i="28"/>
  <c r="AS68" i="28"/>
  <c r="AR68" i="28"/>
  <c r="AN68" i="28"/>
  <c r="BA68" i="28" s="1"/>
  <c r="AM68" i="28"/>
  <c r="AL68" i="28"/>
  <c r="AY68" i="28" s="1"/>
  <c r="AK68" i="28"/>
  <c r="AJ68" i="28"/>
  <c r="AW68" i="28" s="1"/>
  <c r="AI68" i="28"/>
  <c r="AV68" i="28" s="1"/>
  <c r="AH68" i="28"/>
  <c r="AT68" i="28" s="1"/>
  <c r="BE67" i="28"/>
  <c r="BC67" i="28"/>
  <c r="BA67" i="28"/>
  <c r="AZ67" i="28"/>
  <c r="AU67" i="28"/>
  <c r="AS67" i="28"/>
  <c r="AR67" i="28"/>
  <c r="AN67" i="28"/>
  <c r="AM67" i="28"/>
  <c r="AL67" i="28"/>
  <c r="AY67" i="28" s="1"/>
  <c r="AK67" i="28"/>
  <c r="AX67" i="28" s="1"/>
  <c r="AJ67" i="28"/>
  <c r="AW67" i="28" s="1"/>
  <c r="AI67" i="28"/>
  <c r="AV67" i="28" s="1"/>
  <c r="AH67" i="28"/>
  <c r="AT67" i="28" s="1"/>
  <c r="BD67" i="28" s="1"/>
  <c r="AY66" i="28"/>
  <c r="AW66" i="28"/>
  <c r="AU66" i="28" s="1"/>
  <c r="BE66" i="28" s="1"/>
  <c r="AT66" i="28"/>
  <c r="BD66" i="28" s="1"/>
  <c r="AS66" i="28"/>
  <c r="AR66" i="28"/>
  <c r="BC66" i="28" s="1"/>
  <c r="AN66" i="28"/>
  <c r="BA66" i="28" s="1"/>
  <c r="AM66" i="28"/>
  <c r="AZ66" i="28" s="1"/>
  <c r="AL66" i="28"/>
  <c r="AK66" i="28"/>
  <c r="AX66" i="28" s="1"/>
  <c r="AJ66" i="28"/>
  <c r="AI66" i="28"/>
  <c r="AV66" i="28" s="1"/>
  <c r="AH66" i="28"/>
  <c r="BC65" i="28"/>
  <c r="AY65" i="28"/>
  <c r="AX65" i="28"/>
  <c r="AW65" i="28"/>
  <c r="AV65" i="28"/>
  <c r="AU65" i="28"/>
  <c r="BE65" i="28" s="1"/>
  <c r="AT65" i="28"/>
  <c r="BD65" i="28" s="1"/>
  <c r="AS65" i="28"/>
  <c r="AR65" i="28"/>
  <c r="AN65" i="28"/>
  <c r="BA65" i="28" s="1"/>
  <c r="AM65" i="28"/>
  <c r="AZ65" i="28" s="1"/>
  <c r="AL65" i="28"/>
  <c r="AK65" i="28"/>
  <c r="AJ65" i="28"/>
  <c r="AI65" i="28"/>
  <c r="AH65" i="28"/>
  <c r="BC64" i="28"/>
  <c r="BA64" i="28"/>
  <c r="AZ64" i="28"/>
  <c r="AY64" i="28"/>
  <c r="AX64" i="28"/>
  <c r="AW64" i="28"/>
  <c r="AT64" i="28"/>
  <c r="BD64" i="28" s="1"/>
  <c r="AS64" i="28"/>
  <c r="AR64" i="28"/>
  <c r="AN64" i="28"/>
  <c r="AM64" i="28"/>
  <c r="AL64" i="28"/>
  <c r="AK64" i="28"/>
  <c r="AJ64" i="28"/>
  <c r="AI64" i="28"/>
  <c r="AV64" i="28" s="1"/>
  <c r="AH64" i="28"/>
  <c r="BC63" i="28"/>
  <c r="BA63" i="28"/>
  <c r="AY63" i="28"/>
  <c r="AX63" i="28"/>
  <c r="AW63" i="28"/>
  <c r="AS63" i="28"/>
  <c r="AR63" i="28"/>
  <c r="AN63" i="28"/>
  <c r="AM63" i="28"/>
  <c r="AZ63" i="28" s="1"/>
  <c r="AL63" i="28"/>
  <c r="AK63" i="28"/>
  <c r="AJ63" i="28"/>
  <c r="AI63" i="28"/>
  <c r="AV63" i="28" s="1"/>
  <c r="AH63" i="28"/>
  <c r="AT63" i="28" s="1"/>
  <c r="BD63" i="28" s="1"/>
  <c r="BC62" i="28"/>
  <c r="AS62" i="28"/>
  <c r="AR62" i="28"/>
  <c r="AN62" i="28"/>
  <c r="BA62" i="28" s="1"/>
  <c r="AM62" i="28"/>
  <c r="AZ62" i="28" s="1"/>
  <c r="AL62" i="28"/>
  <c r="AY62" i="28" s="1"/>
  <c r="AK62" i="28"/>
  <c r="AX62" i="28" s="1"/>
  <c r="AJ62" i="28"/>
  <c r="AW62" i="28" s="1"/>
  <c r="AU62" i="28" s="1"/>
  <c r="BE62" i="28" s="1"/>
  <c r="AI62" i="28"/>
  <c r="AV62" i="28" s="1"/>
  <c r="AH62" i="28"/>
  <c r="AT62" i="28" s="1"/>
  <c r="BD62" i="28" s="1"/>
  <c r="AV61" i="28"/>
  <c r="AT61" i="28"/>
  <c r="BD61" i="28" s="1"/>
  <c r="AS61" i="28"/>
  <c r="AR61" i="28"/>
  <c r="BC61" i="28" s="1"/>
  <c r="AN61" i="28"/>
  <c r="BA61" i="28" s="1"/>
  <c r="AM61" i="28"/>
  <c r="AZ61" i="28" s="1"/>
  <c r="AL61" i="28"/>
  <c r="AY61" i="28" s="1"/>
  <c r="AK61" i="28"/>
  <c r="AX61" i="28" s="1"/>
  <c r="AJ61" i="28"/>
  <c r="AW61" i="28" s="1"/>
  <c r="AI61" i="28"/>
  <c r="AH61" i="28"/>
  <c r="BA60" i="28"/>
  <c r="AY60" i="28"/>
  <c r="AX60" i="28"/>
  <c r="AW60" i="28"/>
  <c r="AV60" i="28"/>
  <c r="AS60" i="28"/>
  <c r="AR60" i="28"/>
  <c r="BC60" i="28" s="1"/>
  <c r="AN60" i="28"/>
  <c r="AM60" i="28"/>
  <c r="AZ60" i="28" s="1"/>
  <c r="AU60" i="28" s="1"/>
  <c r="BE60" i="28" s="1"/>
  <c r="AL60" i="28"/>
  <c r="AK60" i="28"/>
  <c r="AJ60" i="28"/>
  <c r="AI60" i="28"/>
  <c r="AH60" i="28"/>
  <c r="AT60" i="28" s="1"/>
  <c r="BD60" i="28" s="1"/>
  <c r="BD59" i="28"/>
  <c r="BC59" i="28"/>
  <c r="BA59" i="28"/>
  <c r="AZ59" i="28"/>
  <c r="AX59" i="28"/>
  <c r="AV59" i="28"/>
  <c r="AT59" i="28"/>
  <c r="AS59" i="28"/>
  <c r="AR59" i="28"/>
  <c r="AN59" i="28"/>
  <c r="AM59" i="28"/>
  <c r="AL59" i="28"/>
  <c r="AY59" i="28" s="1"/>
  <c r="AU59" i="28" s="1"/>
  <c r="BE59" i="28" s="1"/>
  <c r="AK59" i="28"/>
  <c r="AJ59" i="28"/>
  <c r="AW59" i="28" s="1"/>
  <c r="AI59" i="28"/>
  <c r="AH59" i="28"/>
  <c r="BA58" i="28"/>
  <c r="AY58" i="28"/>
  <c r="AX58" i="28"/>
  <c r="AS58" i="28"/>
  <c r="AR58" i="28"/>
  <c r="BC58" i="28" s="1"/>
  <c r="AN58" i="28"/>
  <c r="AM58" i="28"/>
  <c r="AZ58" i="28" s="1"/>
  <c r="AL58" i="28"/>
  <c r="AK58" i="28"/>
  <c r="AJ58" i="28"/>
  <c r="AW58" i="28" s="1"/>
  <c r="AI58" i="28"/>
  <c r="AV58" i="28" s="1"/>
  <c r="AH58" i="28"/>
  <c r="AT58" i="28" s="1"/>
  <c r="BD58" i="28" s="1"/>
  <c r="BC57" i="28"/>
  <c r="AS57" i="28"/>
  <c r="AR57" i="28"/>
  <c r="AN57" i="28"/>
  <c r="BA57" i="28" s="1"/>
  <c r="AM57" i="28"/>
  <c r="AZ57" i="28" s="1"/>
  <c r="AL57" i="28"/>
  <c r="AY57" i="28" s="1"/>
  <c r="AK57" i="28"/>
  <c r="AX57" i="28" s="1"/>
  <c r="AJ57" i="28"/>
  <c r="AW57" i="28" s="1"/>
  <c r="AI57" i="28"/>
  <c r="AV57" i="28" s="1"/>
  <c r="AU57" i="28" s="1"/>
  <c r="BE57" i="28" s="1"/>
  <c r="AH57" i="28"/>
  <c r="AT57" i="28" s="1"/>
  <c r="BD57" i="28" s="1"/>
  <c r="AX56" i="28"/>
  <c r="AV56" i="28"/>
  <c r="AT56" i="28"/>
  <c r="BD56" i="28" s="1"/>
  <c r="AS56" i="28"/>
  <c r="AR56" i="28"/>
  <c r="BC56" i="28" s="1"/>
  <c r="AN56" i="28"/>
  <c r="BA56" i="28" s="1"/>
  <c r="AM56" i="28"/>
  <c r="AZ56" i="28" s="1"/>
  <c r="AL56" i="28"/>
  <c r="AY56" i="28" s="1"/>
  <c r="AK56" i="28"/>
  <c r="AJ56" i="28"/>
  <c r="AW56" i="28" s="1"/>
  <c r="AI56" i="28"/>
  <c r="AH56" i="28"/>
  <c r="BC55" i="28"/>
  <c r="AZ55" i="28"/>
  <c r="AY55" i="28"/>
  <c r="AX55" i="28"/>
  <c r="AW55" i="28"/>
  <c r="AT55" i="28"/>
  <c r="BD55" i="28" s="1"/>
  <c r="AS55" i="28"/>
  <c r="AR55" i="28"/>
  <c r="AN55" i="28"/>
  <c r="BA55" i="28" s="1"/>
  <c r="AM55" i="28"/>
  <c r="AL55" i="28"/>
  <c r="AK55" i="28"/>
  <c r="AJ55" i="28"/>
  <c r="AI55" i="28"/>
  <c r="AV55" i="28" s="1"/>
  <c r="AU55" i="28" s="1"/>
  <c r="BE55" i="28" s="1"/>
  <c r="AH55" i="28"/>
  <c r="BC54" i="28"/>
  <c r="BA54" i="28"/>
  <c r="AZ54" i="28"/>
  <c r="AX54" i="28"/>
  <c r="AS54" i="28"/>
  <c r="AR54" i="28"/>
  <c r="AN54" i="28"/>
  <c r="AM54" i="28"/>
  <c r="AL54" i="28"/>
  <c r="AY54" i="28" s="1"/>
  <c r="AK54" i="28"/>
  <c r="AJ54" i="28"/>
  <c r="AW54" i="28" s="1"/>
  <c r="AU54" i="28" s="1"/>
  <c r="BE54" i="28" s="1"/>
  <c r="AI54" i="28"/>
  <c r="AV54" i="28" s="1"/>
  <c r="AH54" i="28"/>
  <c r="AT54" i="28" s="1"/>
  <c r="BD54" i="28" s="1"/>
  <c r="BC53" i="28"/>
  <c r="BA53" i="28"/>
  <c r="AY53" i="28"/>
  <c r="AS53" i="28"/>
  <c r="AR53" i="28"/>
  <c r="AN53" i="28"/>
  <c r="AM53" i="28"/>
  <c r="AZ53" i="28" s="1"/>
  <c r="AL53" i="28"/>
  <c r="AK53" i="28"/>
  <c r="AX53" i="28" s="1"/>
  <c r="AJ53" i="28"/>
  <c r="AW53" i="28" s="1"/>
  <c r="AI53" i="28"/>
  <c r="AV53" i="28" s="1"/>
  <c r="AH53" i="28"/>
  <c r="AT53" i="28" s="1"/>
  <c r="BD53" i="28" s="1"/>
  <c r="BC52" i="28"/>
  <c r="BA52" i="28"/>
  <c r="AZ52" i="28"/>
  <c r="AX52" i="28"/>
  <c r="AU52" i="28"/>
  <c r="BE52" i="28" s="1"/>
  <c r="AS52" i="28"/>
  <c r="AR52" i="28"/>
  <c r="AN52" i="28"/>
  <c r="AM52" i="28"/>
  <c r="AL52" i="28"/>
  <c r="AY52" i="28" s="1"/>
  <c r="AK52" i="28"/>
  <c r="AJ52" i="28"/>
  <c r="AW52" i="28" s="1"/>
  <c r="AI52" i="28"/>
  <c r="AV52" i="28" s="1"/>
  <c r="AH52" i="28"/>
  <c r="AT52" i="28" s="1"/>
  <c r="BD52" i="28" s="1"/>
  <c r="BC51" i="28"/>
  <c r="AY51" i="28"/>
  <c r="AU51" i="28" s="1"/>
  <c r="BE51" i="28" s="1"/>
  <c r="AW51" i="28"/>
  <c r="AV51" i="28"/>
  <c r="AT51" i="28"/>
  <c r="BD51" i="28" s="1"/>
  <c r="AS51" i="28"/>
  <c r="AR51" i="28"/>
  <c r="AN51" i="28"/>
  <c r="BA51" i="28" s="1"/>
  <c r="AM51" i="28"/>
  <c r="AZ51" i="28" s="1"/>
  <c r="AL51" i="28"/>
  <c r="AK51" i="28"/>
  <c r="AX51" i="28" s="1"/>
  <c r="AJ51" i="28"/>
  <c r="AI51" i="28"/>
  <c r="AH51" i="28"/>
  <c r="BD50" i="28"/>
  <c r="BA50" i="28"/>
  <c r="AU50" i="28" s="1"/>
  <c r="BE50" i="28" s="1"/>
  <c r="AZ50" i="28"/>
  <c r="AY50" i="28"/>
  <c r="AX50" i="28"/>
  <c r="AW50" i="28"/>
  <c r="AT50" i="28"/>
  <c r="AS50" i="28"/>
  <c r="AR50" i="28"/>
  <c r="BC50" i="28" s="1"/>
  <c r="AN50" i="28"/>
  <c r="AM50" i="28"/>
  <c r="AL50" i="28"/>
  <c r="AK50" i="28"/>
  <c r="AJ50" i="28"/>
  <c r="AI50" i="28"/>
  <c r="AV50" i="28" s="1"/>
  <c r="AH50" i="28"/>
  <c r="BC49" i="28"/>
  <c r="BA49" i="28"/>
  <c r="AX49" i="28"/>
  <c r="AV49" i="28"/>
  <c r="AS49" i="28"/>
  <c r="AR49" i="28"/>
  <c r="AN49" i="28"/>
  <c r="AM49" i="28"/>
  <c r="AZ49" i="28" s="1"/>
  <c r="AL49" i="28"/>
  <c r="AY49" i="28" s="1"/>
  <c r="AK49" i="28"/>
  <c r="AJ49" i="28"/>
  <c r="AW49" i="28" s="1"/>
  <c r="AU49" i="28" s="1"/>
  <c r="BE49" i="28" s="1"/>
  <c r="AI49" i="28"/>
  <c r="AH49" i="28"/>
  <c r="AT49" i="28" s="1"/>
  <c r="BD49" i="28" s="1"/>
  <c r="BD48" i="28"/>
  <c r="BC48" i="28"/>
  <c r="BA48" i="28"/>
  <c r="AY48" i="28"/>
  <c r="AX48" i="28"/>
  <c r="AS48" i="28"/>
  <c r="AR48" i="28"/>
  <c r="AN48" i="28"/>
  <c r="AM48" i="28"/>
  <c r="AZ48" i="28" s="1"/>
  <c r="AL48" i="28"/>
  <c r="AK48" i="28"/>
  <c r="AJ48" i="28"/>
  <c r="AW48" i="28" s="1"/>
  <c r="AI48" i="28"/>
  <c r="AV48" i="28" s="1"/>
  <c r="AH48" i="28"/>
  <c r="AT48" i="28" s="1"/>
  <c r="BC47" i="28"/>
  <c r="BA47" i="28"/>
  <c r="AV47" i="28"/>
  <c r="AS47" i="28"/>
  <c r="AR47" i="28"/>
  <c r="AN47" i="28"/>
  <c r="AM47" i="28"/>
  <c r="AZ47" i="28" s="1"/>
  <c r="AL47" i="28"/>
  <c r="AY47" i="28" s="1"/>
  <c r="AK47" i="28"/>
  <c r="AX47" i="28" s="1"/>
  <c r="AJ47" i="28"/>
  <c r="AW47" i="28" s="1"/>
  <c r="AI47" i="28"/>
  <c r="AH47" i="28"/>
  <c r="AT47" i="28" s="1"/>
  <c r="BD47" i="28" s="1"/>
  <c r="AZ46" i="28"/>
  <c r="AX46" i="28"/>
  <c r="AW46" i="28"/>
  <c r="AU46" i="28"/>
  <c r="BE46" i="28" s="1"/>
  <c r="AT46" i="28"/>
  <c r="BD46" i="28" s="1"/>
  <c r="AS46" i="28"/>
  <c r="AR46" i="28"/>
  <c r="BC46" i="28" s="1"/>
  <c r="AN46" i="28"/>
  <c r="BA46" i="28" s="1"/>
  <c r="AM46" i="28"/>
  <c r="AL46" i="28"/>
  <c r="AY46" i="28" s="1"/>
  <c r="AK46" i="28"/>
  <c r="AJ46" i="28"/>
  <c r="AI46" i="28"/>
  <c r="AV46" i="28" s="1"/>
  <c r="AH46" i="28"/>
  <c r="BD45" i="28"/>
  <c r="AY45" i="28"/>
  <c r="AX45" i="28"/>
  <c r="AW45" i="28"/>
  <c r="AV45" i="28"/>
  <c r="AT45" i="28"/>
  <c r="AS45" i="28"/>
  <c r="AR45" i="28"/>
  <c r="BC45" i="28" s="1"/>
  <c r="AN45" i="28"/>
  <c r="BA45" i="28" s="1"/>
  <c r="AU45" i="28" s="1"/>
  <c r="BE45" i="28" s="1"/>
  <c r="AM45" i="28"/>
  <c r="AZ45" i="28" s="1"/>
  <c r="AL45" i="28"/>
  <c r="AK45" i="28"/>
  <c r="AJ45" i="28"/>
  <c r="AI45" i="28"/>
  <c r="AH45" i="28"/>
  <c r="BD44" i="28"/>
  <c r="BC44" i="28"/>
  <c r="BA44" i="28"/>
  <c r="AZ44" i="28"/>
  <c r="AY44" i="28"/>
  <c r="AX44" i="28"/>
  <c r="AV44" i="28"/>
  <c r="AT44" i="28"/>
  <c r="AS44" i="28"/>
  <c r="AR44" i="28"/>
  <c r="AN44" i="28"/>
  <c r="AM44" i="28"/>
  <c r="AL44" i="28"/>
  <c r="AK44" i="28"/>
  <c r="AJ44" i="28"/>
  <c r="AW44" i="28" s="1"/>
  <c r="AU44" i="28" s="1"/>
  <c r="BE44" i="28" s="1"/>
  <c r="AI44" i="28"/>
  <c r="AH44" i="28"/>
  <c r="BD43" i="28"/>
  <c r="BC43" i="28"/>
  <c r="AZ43" i="28"/>
  <c r="AY43" i="28"/>
  <c r="AX43" i="28"/>
  <c r="AS43" i="28"/>
  <c r="AR43" i="28"/>
  <c r="AN43" i="28"/>
  <c r="BA43" i="28" s="1"/>
  <c r="AM43" i="28"/>
  <c r="AL43" i="28"/>
  <c r="AK43" i="28"/>
  <c r="AJ43" i="28"/>
  <c r="AW43" i="28" s="1"/>
  <c r="AI43" i="28"/>
  <c r="AV43" i="28" s="1"/>
  <c r="AH43" i="28"/>
  <c r="AT43" i="28" s="1"/>
  <c r="BC42" i="28"/>
  <c r="AW42" i="28"/>
  <c r="AT42" i="28"/>
  <c r="BD42" i="28" s="1"/>
  <c r="AS42" i="28"/>
  <c r="AR42" i="28"/>
  <c r="AN42" i="28"/>
  <c r="BA42" i="28" s="1"/>
  <c r="AM42" i="28"/>
  <c r="AZ42" i="28" s="1"/>
  <c r="AL42" i="28"/>
  <c r="AY42" i="28" s="1"/>
  <c r="AK42" i="28"/>
  <c r="AX42" i="28" s="1"/>
  <c r="AJ42" i="28"/>
  <c r="AI42" i="28"/>
  <c r="AV42" i="28" s="1"/>
  <c r="AH42" i="28"/>
  <c r="AY41" i="28"/>
  <c r="AW41" i="28"/>
  <c r="AU41" i="28" s="1"/>
  <c r="BE41" i="28" s="1"/>
  <c r="AV41" i="28"/>
  <c r="AT41" i="28"/>
  <c r="BD41" i="28" s="1"/>
  <c r="AS41" i="28"/>
  <c r="AR41" i="28"/>
  <c r="BC41" i="28" s="1"/>
  <c r="AN41" i="28"/>
  <c r="BA41" i="28" s="1"/>
  <c r="AM41" i="28"/>
  <c r="AZ41" i="28" s="1"/>
  <c r="AL41" i="28"/>
  <c r="AK41" i="28"/>
  <c r="AX41" i="28" s="1"/>
  <c r="AJ41" i="28"/>
  <c r="AI41" i="28"/>
  <c r="AH41" i="28"/>
  <c r="AZ40" i="28"/>
  <c r="AY40" i="28"/>
  <c r="AX40" i="28"/>
  <c r="AW40" i="28"/>
  <c r="AV40" i="28"/>
  <c r="AU40" i="28"/>
  <c r="BE40" i="28" s="1"/>
  <c r="AT40" i="28"/>
  <c r="BD40" i="28" s="1"/>
  <c r="AS40" i="28"/>
  <c r="AR40" i="28"/>
  <c r="BC40" i="28" s="1"/>
  <c r="AN40" i="28"/>
  <c r="BA40" i="28" s="1"/>
  <c r="AM40" i="28"/>
  <c r="AL40" i="28"/>
  <c r="AK40" i="28"/>
  <c r="AJ40" i="28"/>
  <c r="AI40" i="28"/>
  <c r="AH40" i="28"/>
  <c r="BC39" i="28"/>
  <c r="BA39" i="28"/>
  <c r="AZ39" i="28"/>
  <c r="AY39" i="28"/>
  <c r="AW39" i="28"/>
  <c r="AV39" i="28"/>
  <c r="AU39" i="28"/>
  <c r="BE39" i="28" s="1"/>
  <c r="AS39" i="28"/>
  <c r="AR39" i="28"/>
  <c r="AN39" i="28"/>
  <c r="AM39" i="28"/>
  <c r="AL39" i="28"/>
  <c r="AK39" i="28"/>
  <c r="AX39" i="28" s="1"/>
  <c r="AJ39" i="28"/>
  <c r="AI39" i="28"/>
  <c r="AH39" i="28"/>
  <c r="AT39" i="28" s="1"/>
  <c r="BD39" i="28" s="1"/>
  <c r="BD38" i="28"/>
  <c r="BC38" i="28"/>
  <c r="AZ38" i="28"/>
  <c r="AY38" i="28"/>
  <c r="AS38" i="28"/>
  <c r="AR38" i="28"/>
  <c r="AN38" i="28"/>
  <c r="BA38" i="28" s="1"/>
  <c r="AM38" i="28"/>
  <c r="AL38" i="28"/>
  <c r="AK38" i="28"/>
  <c r="AX38" i="28" s="1"/>
  <c r="AJ38" i="28"/>
  <c r="AW38" i="28" s="1"/>
  <c r="AI38" i="28"/>
  <c r="AV38" i="28" s="1"/>
  <c r="AH38" i="28"/>
  <c r="AT38" i="28" s="1"/>
  <c r="AV37" i="28"/>
  <c r="AS37" i="28"/>
  <c r="AR37" i="28"/>
  <c r="BC37" i="28" s="1"/>
  <c r="AN37" i="28"/>
  <c r="BA37" i="28" s="1"/>
  <c r="AM37" i="28"/>
  <c r="AZ37" i="28" s="1"/>
  <c r="AL37" i="28"/>
  <c r="AY37" i="28" s="1"/>
  <c r="AK37" i="28"/>
  <c r="AX37" i="28" s="1"/>
  <c r="AJ37" i="28"/>
  <c r="AW37" i="28" s="1"/>
  <c r="AI37" i="28"/>
  <c r="AH37" i="28"/>
  <c r="AT37" i="28" s="1"/>
  <c r="BD37" i="28" s="1"/>
  <c r="AX36" i="28"/>
  <c r="AW36" i="28"/>
  <c r="AV36" i="28"/>
  <c r="AT36" i="28"/>
  <c r="BD36" i="28" s="1"/>
  <c r="AS36" i="28"/>
  <c r="AR36" i="28"/>
  <c r="BC36" i="28" s="1"/>
  <c r="AN36" i="28"/>
  <c r="BA36" i="28" s="1"/>
  <c r="AM36" i="28"/>
  <c r="AZ36" i="28" s="1"/>
  <c r="AL36" i="28"/>
  <c r="AY36" i="28" s="1"/>
  <c r="AK36" i="28"/>
  <c r="AJ36" i="28"/>
  <c r="AI36" i="28"/>
  <c r="AH36" i="28"/>
  <c r="BD35" i="28"/>
  <c r="BC35" i="28"/>
  <c r="BA35" i="28"/>
  <c r="AZ35" i="28"/>
  <c r="AY35" i="28"/>
  <c r="AX35" i="28"/>
  <c r="AW35" i="28"/>
  <c r="AV35" i="28"/>
  <c r="AS35" i="28"/>
  <c r="AR35" i="28"/>
  <c r="AN35" i="28"/>
  <c r="AM35" i="28"/>
  <c r="AL35" i="28"/>
  <c r="AK35" i="28"/>
  <c r="AJ35" i="28"/>
  <c r="AI35" i="28"/>
  <c r="AH35" i="28"/>
  <c r="AT35" i="28" s="1"/>
  <c r="BD34" i="28"/>
  <c r="BC34" i="28"/>
  <c r="BA34" i="28"/>
  <c r="AY34" i="28"/>
  <c r="AW34" i="28"/>
  <c r="AS34" i="28"/>
  <c r="AR34" i="28"/>
  <c r="AN34" i="28"/>
  <c r="AM34" i="28"/>
  <c r="AZ34" i="28" s="1"/>
  <c r="AL34" i="28"/>
  <c r="AK34" i="28"/>
  <c r="AX34" i="28" s="1"/>
  <c r="AJ34" i="28"/>
  <c r="AI34" i="28"/>
  <c r="AV34" i="28" s="1"/>
  <c r="AH34" i="28"/>
  <c r="AT34" i="28" s="1"/>
  <c r="BC33" i="28"/>
  <c r="AS33" i="28"/>
  <c r="AR33" i="28"/>
  <c r="AN33" i="28"/>
  <c r="BA33" i="28" s="1"/>
  <c r="AM33" i="28"/>
  <c r="AZ33" i="28" s="1"/>
  <c r="AL33" i="28"/>
  <c r="AY33" i="28" s="1"/>
  <c r="AK33" i="28"/>
  <c r="AX33" i="28" s="1"/>
  <c r="AJ33" i="28"/>
  <c r="AW33" i="28" s="1"/>
  <c r="AI33" i="28"/>
  <c r="AV33" i="28" s="1"/>
  <c r="AH33" i="28"/>
  <c r="AT33" i="28" s="1"/>
  <c r="BD33" i="28" s="1"/>
  <c r="BC32" i="28"/>
  <c r="BA32" i="28"/>
  <c r="AX32" i="28"/>
  <c r="AS32" i="28"/>
  <c r="AR32" i="28"/>
  <c r="AN32" i="28"/>
  <c r="AM32" i="28"/>
  <c r="AZ32" i="28" s="1"/>
  <c r="AL32" i="28"/>
  <c r="AY32" i="28" s="1"/>
  <c r="AK32" i="28"/>
  <c r="AJ32" i="28"/>
  <c r="AW32" i="28" s="1"/>
  <c r="AI32" i="28"/>
  <c r="AV32" i="28" s="1"/>
  <c r="AU32" i="28" s="1"/>
  <c r="BE32" i="28" s="1"/>
  <c r="AH32" i="28"/>
  <c r="AT32" i="28" s="1"/>
  <c r="BD32" i="28" s="1"/>
  <c r="BC31" i="28"/>
  <c r="AZ31" i="28"/>
  <c r="AX31" i="28"/>
  <c r="AW31" i="28"/>
  <c r="AV31" i="28"/>
  <c r="AU31" i="28" s="1"/>
  <c r="BE31" i="28" s="1"/>
  <c r="AT31" i="28"/>
  <c r="BD31" i="28" s="1"/>
  <c r="AS31" i="28"/>
  <c r="AR31" i="28"/>
  <c r="AN31" i="28"/>
  <c r="BA31" i="28" s="1"/>
  <c r="AM31" i="28"/>
  <c r="AL31" i="28"/>
  <c r="AY31" i="28" s="1"/>
  <c r="AK31" i="28"/>
  <c r="AJ31" i="28"/>
  <c r="AI31" i="28"/>
  <c r="AH31" i="28"/>
  <c r="BC30" i="28"/>
  <c r="BA30" i="28"/>
  <c r="AZ30" i="28"/>
  <c r="AY30" i="28"/>
  <c r="AX30" i="28"/>
  <c r="AS30" i="28"/>
  <c r="AR30" i="28"/>
  <c r="AN30" i="28"/>
  <c r="AM30" i="28"/>
  <c r="AL30" i="28"/>
  <c r="AK30" i="28"/>
  <c r="AJ30" i="28"/>
  <c r="AW30" i="28" s="1"/>
  <c r="AU30" i="28" s="1"/>
  <c r="BE30" i="28" s="1"/>
  <c r="AI30" i="28"/>
  <c r="AV30" i="28" s="1"/>
  <c r="AH30" i="28"/>
  <c r="AT30" i="28" s="1"/>
  <c r="BD30" i="28" s="1"/>
  <c r="BD29" i="28"/>
  <c r="BC29" i="28"/>
  <c r="BA29" i="28"/>
  <c r="AY29" i="28"/>
  <c r="AW29" i="28"/>
  <c r="AS29" i="28"/>
  <c r="AR29" i="28"/>
  <c r="AN29" i="28"/>
  <c r="AM29" i="28"/>
  <c r="AZ29" i="28" s="1"/>
  <c r="AL29" i="28"/>
  <c r="AK29" i="28"/>
  <c r="AX29" i="28" s="1"/>
  <c r="AJ29" i="28"/>
  <c r="AI29" i="28"/>
  <c r="AV29" i="28" s="1"/>
  <c r="AU29" i="28" s="1"/>
  <c r="BE29" i="28" s="1"/>
  <c r="AH29" i="28"/>
  <c r="AT29" i="28" s="1"/>
  <c r="BD28" i="28"/>
  <c r="BC28" i="28"/>
  <c r="AZ28" i="28"/>
  <c r="AY28" i="28"/>
  <c r="AX28" i="28"/>
  <c r="AS28" i="28"/>
  <c r="AR28" i="28"/>
  <c r="AN28" i="28"/>
  <c r="BA28" i="28" s="1"/>
  <c r="AM28" i="28"/>
  <c r="AL28" i="28"/>
  <c r="AK28" i="28"/>
  <c r="AJ28" i="28"/>
  <c r="AW28" i="28" s="1"/>
  <c r="AI28" i="28"/>
  <c r="AV28" i="28" s="1"/>
  <c r="AH28" i="28"/>
  <c r="AT28" i="28" s="1"/>
  <c r="BD27" i="28"/>
  <c r="BC27" i="28"/>
  <c r="AW27" i="28"/>
  <c r="AU27" i="28" s="1"/>
  <c r="BE27" i="28" s="1"/>
  <c r="AT27" i="28"/>
  <c r="AS27" i="28"/>
  <c r="AR27" i="28"/>
  <c r="AN27" i="28"/>
  <c r="BA27" i="28" s="1"/>
  <c r="AM27" i="28"/>
  <c r="AZ27" i="28" s="1"/>
  <c r="AL27" i="28"/>
  <c r="AY27" i="28" s="1"/>
  <c r="AK27" i="28"/>
  <c r="AX27" i="28" s="1"/>
  <c r="AJ27" i="28"/>
  <c r="AI27" i="28"/>
  <c r="AV27" i="28" s="1"/>
  <c r="AH27" i="28"/>
  <c r="BA26" i="28"/>
  <c r="AY26" i="28"/>
  <c r="AX26" i="28"/>
  <c r="AW26" i="28"/>
  <c r="AU26" i="28"/>
  <c r="BE26" i="28" s="1"/>
  <c r="AT26" i="28"/>
  <c r="BD26" i="28" s="1"/>
  <c r="AS26" i="28"/>
  <c r="AR26" i="28"/>
  <c r="BC26" i="28" s="1"/>
  <c r="AN26" i="28"/>
  <c r="AM26" i="28"/>
  <c r="AZ26" i="28" s="1"/>
  <c r="AL26" i="28"/>
  <c r="AK26" i="28"/>
  <c r="AJ26" i="28"/>
  <c r="AI26" i="28"/>
  <c r="AV26" i="28" s="1"/>
  <c r="AH26" i="28"/>
  <c r="BA25" i="28"/>
  <c r="AY25" i="28"/>
  <c r="AX25" i="28"/>
  <c r="AW25" i="28"/>
  <c r="AV25" i="28"/>
  <c r="AS25" i="28"/>
  <c r="AR25" i="28"/>
  <c r="BC25" i="28" s="1"/>
  <c r="AN25" i="28"/>
  <c r="AM25" i="28"/>
  <c r="AZ25" i="28" s="1"/>
  <c r="AL25" i="28"/>
  <c r="AK25" i="28"/>
  <c r="AJ25" i="28"/>
  <c r="AI25" i="28"/>
  <c r="AH25" i="28"/>
  <c r="AT25" i="28" s="1"/>
  <c r="BD25" i="28" s="1"/>
  <c r="BC24" i="28"/>
  <c r="BA24" i="28"/>
  <c r="AZ24" i="28"/>
  <c r="AY24" i="28"/>
  <c r="AX24" i="28"/>
  <c r="AW24" i="28"/>
  <c r="AV24" i="28"/>
  <c r="AU24" i="28" s="1"/>
  <c r="BE24" i="28" s="1"/>
  <c r="AS24" i="28"/>
  <c r="AR24" i="28"/>
  <c r="AN24" i="28"/>
  <c r="AM24" i="28"/>
  <c r="AL24" i="28"/>
  <c r="AK24" i="28"/>
  <c r="AJ24" i="28"/>
  <c r="AI24" i="28"/>
  <c r="AH24" i="28"/>
  <c r="AT24" i="28" s="1"/>
  <c r="BD24" i="28" s="1"/>
  <c r="BD23" i="28"/>
  <c r="BC23" i="28"/>
  <c r="BA23" i="28"/>
  <c r="AZ23" i="28"/>
  <c r="AY23" i="28"/>
  <c r="AT23" i="28"/>
  <c r="AS23" i="28"/>
  <c r="AR23" i="28"/>
  <c r="AN23" i="28"/>
  <c r="AM23" i="28"/>
  <c r="AL23" i="28"/>
  <c r="AK23" i="28"/>
  <c r="AX23" i="28" s="1"/>
  <c r="AJ23" i="28"/>
  <c r="AW23" i="28" s="1"/>
  <c r="AI23" i="28"/>
  <c r="AV23" i="28" s="1"/>
  <c r="AH23" i="28"/>
  <c r="BD22" i="28"/>
  <c r="AX22" i="28"/>
  <c r="AU22" i="28"/>
  <c r="BE22" i="28" s="1"/>
  <c r="AT22" i="28"/>
  <c r="AS22" i="28"/>
  <c r="AR22" i="28"/>
  <c r="BC22" i="28" s="1"/>
  <c r="AN22" i="28"/>
  <c r="BA22" i="28" s="1"/>
  <c r="AM22" i="28"/>
  <c r="AZ22" i="28" s="1"/>
  <c r="AL22" i="28"/>
  <c r="AY22" i="28" s="1"/>
  <c r="AK22" i="28"/>
  <c r="AJ22" i="28"/>
  <c r="AW22" i="28" s="1"/>
  <c r="AI22" i="28"/>
  <c r="AV22" i="28" s="1"/>
  <c r="AH22" i="28"/>
  <c r="BA21" i="28"/>
  <c r="AX21" i="28"/>
  <c r="AW21" i="28"/>
  <c r="AV21" i="28"/>
  <c r="AU21" i="28"/>
  <c r="BE21" i="28" s="1"/>
  <c r="AT21" i="28"/>
  <c r="BD21" i="28" s="1"/>
  <c r="AS21" i="28"/>
  <c r="AR21" i="28"/>
  <c r="BC21" i="28" s="1"/>
  <c r="AN21" i="28"/>
  <c r="AM21" i="28"/>
  <c r="AZ21" i="28" s="1"/>
  <c r="AL21" i="28"/>
  <c r="AY21" i="28" s="1"/>
  <c r="AK21" i="28"/>
  <c r="AJ21" i="28"/>
  <c r="AI21" i="28"/>
  <c r="AH21" i="28"/>
  <c r="BD20" i="28"/>
  <c r="BA20" i="28"/>
  <c r="AZ20" i="28"/>
  <c r="AY20" i="28"/>
  <c r="AX20" i="28"/>
  <c r="AW20" i="28"/>
  <c r="AV20" i="28"/>
  <c r="AU20" i="28" s="1"/>
  <c r="BE20" i="28" s="1"/>
  <c r="AS20" i="28"/>
  <c r="AR20" i="28"/>
  <c r="BC20" i="28" s="1"/>
  <c r="AN20" i="28"/>
  <c r="AM20" i="28"/>
  <c r="AL20" i="28"/>
  <c r="AK20" i="28"/>
  <c r="AJ20" i="28"/>
  <c r="AI20" i="28"/>
  <c r="AH20" i="28"/>
  <c r="AT20" i="28" s="1"/>
  <c r="BD19" i="28"/>
  <c r="BC19" i="28"/>
  <c r="BA19" i="28"/>
  <c r="AZ19" i="28"/>
  <c r="AX19" i="28"/>
  <c r="AW19" i="28"/>
  <c r="AV19" i="28"/>
  <c r="AU19" i="28" s="1"/>
  <c r="BE19" i="28" s="1"/>
  <c r="AS19" i="28"/>
  <c r="AR19" i="28"/>
  <c r="AN19" i="28"/>
  <c r="AM19" i="28"/>
  <c r="AL19" i="28"/>
  <c r="AY19" i="28" s="1"/>
  <c r="AK19" i="28"/>
  <c r="AJ19" i="28"/>
  <c r="AI19" i="28"/>
  <c r="AH19" i="28"/>
  <c r="AT19" i="28" s="1"/>
  <c r="BC18" i="28"/>
  <c r="AS18" i="28"/>
  <c r="AR18" i="28"/>
  <c r="AN18" i="28"/>
  <c r="BA18" i="28" s="1"/>
  <c r="AM18" i="28"/>
  <c r="AZ18" i="28" s="1"/>
  <c r="AL18" i="28"/>
  <c r="AY18" i="28" s="1"/>
  <c r="AK18" i="28"/>
  <c r="AX18" i="28" s="1"/>
  <c r="AJ18" i="28"/>
  <c r="AW18" i="28" s="1"/>
  <c r="AU18" i="28" s="1"/>
  <c r="BE18" i="28" s="1"/>
  <c r="AI18" i="28"/>
  <c r="AV18" i="28" s="1"/>
  <c r="AH18" i="28"/>
  <c r="AT18" i="28" s="1"/>
  <c r="BD18" i="28" s="1"/>
  <c r="AW17" i="28"/>
  <c r="AV17" i="28"/>
  <c r="AT17" i="28"/>
  <c r="BD17" i="28" s="1"/>
  <c r="AS17" i="28"/>
  <c r="AR17" i="28"/>
  <c r="BC17" i="28" s="1"/>
  <c r="AN17" i="28"/>
  <c r="BA17" i="28" s="1"/>
  <c r="AM17" i="28"/>
  <c r="AZ17" i="28" s="1"/>
  <c r="AL17" i="28"/>
  <c r="AY17" i="28" s="1"/>
  <c r="AU17" i="28" s="1"/>
  <c r="BE17" i="28" s="1"/>
  <c r="AK17" i="28"/>
  <c r="AX17" i="28" s="1"/>
  <c r="AJ17" i="28"/>
  <c r="AI17" i="28"/>
  <c r="AH17" i="28"/>
  <c r="BA16" i="28"/>
  <c r="AZ16" i="28"/>
  <c r="AY16" i="28"/>
  <c r="AX16" i="28"/>
  <c r="AW16" i="28"/>
  <c r="AV16" i="28"/>
  <c r="AS16" i="28"/>
  <c r="AR16" i="28"/>
  <c r="BC16" i="28" s="1"/>
  <c r="AN16" i="28"/>
  <c r="AM16" i="28"/>
  <c r="AL16" i="28"/>
  <c r="AK16" i="28"/>
  <c r="AJ16" i="28"/>
  <c r="AI16" i="28"/>
  <c r="AH16" i="28"/>
  <c r="AT16" i="28" s="1"/>
  <c r="BD16" i="28" s="1"/>
  <c r="BC15" i="28"/>
  <c r="AZ15" i="28"/>
  <c r="AX15" i="28"/>
  <c r="AW15" i="28"/>
  <c r="AS15" i="28"/>
  <c r="AR15" i="28"/>
  <c r="AN15" i="28"/>
  <c r="BA15" i="28" s="1"/>
  <c r="AM15" i="28"/>
  <c r="AL15" i="28"/>
  <c r="AY15" i="28" s="1"/>
  <c r="AK15" i="28"/>
  <c r="AJ15" i="28"/>
  <c r="AI15" i="28"/>
  <c r="AV15" i="28" s="1"/>
  <c r="AH15" i="28"/>
  <c r="AT15" i="28" s="1"/>
  <c r="BD15" i="28" s="1"/>
  <c r="BC14" i="28"/>
  <c r="AS14" i="28"/>
  <c r="AR14" i="28"/>
  <c r="AN14" i="28"/>
  <c r="BA14" i="28" s="1"/>
  <c r="AM14" i="28"/>
  <c r="AZ14" i="28" s="1"/>
  <c r="AL14" i="28"/>
  <c r="AY14" i="28" s="1"/>
  <c r="AK14" i="28"/>
  <c r="AX14" i="28" s="1"/>
  <c r="AJ14" i="28"/>
  <c r="AW14" i="28" s="1"/>
  <c r="AU14" i="28" s="1"/>
  <c r="BE14" i="28" s="1"/>
  <c r="AI14" i="28"/>
  <c r="AV14" i="28" s="1"/>
  <c r="AH14" i="28"/>
  <c r="AT14" i="28" s="1"/>
  <c r="BD14" i="28" s="1"/>
  <c r="AW13" i="28"/>
  <c r="AU13" i="28" s="1"/>
  <c r="BE13" i="28" s="1"/>
  <c r="AV13" i="28"/>
  <c r="AT13" i="28"/>
  <c r="BD13" i="28" s="1"/>
  <c r="AS13" i="28"/>
  <c r="AR13" i="28"/>
  <c r="BC13" i="28" s="1"/>
  <c r="AN13" i="28"/>
  <c r="BA13" i="28" s="1"/>
  <c r="AM13" i="28"/>
  <c r="AZ13" i="28" s="1"/>
  <c r="AL13" i="28"/>
  <c r="AY13" i="28" s="1"/>
  <c r="AK13" i="28"/>
  <c r="AX13" i="28" s="1"/>
  <c r="AJ13" i="28"/>
  <c r="AI13" i="28"/>
  <c r="AH13" i="28"/>
  <c r="BD12" i="28"/>
  <c r="BA12" i="28"/>
  <c r="AZ12" i="28"/>
  <c r="AY12" i="28"/>
  <c r="AX12" i="28"/>
  <c r="AV12" i="28"/>
  <c r="AS12" i="28"/>
  <c r="AR12" i="28"/>
  <c r="BC12" i="28" s="1"/>
  <c r="AN12" i="28"/>
  <c r="AM12" i="28"/>
  <c r="AL12" i="28"/>
  <c r="AK12" i="28"/>
  <c r="AJ12" i="28"/>
  <c r="AW12" i="28" s="1"/>
  <c r="AI12" i="28"/>
  <c r="AH12" i="28"/>
  <c r="AT12" i="28" s="1"/>
  <c r="BD11" i="28"/>
  <c r="BC11" i="28"/>
  <c r="AZ11" i="28"/>
  <c r="AX11" i="28"/>
  <c r="AV11" i="28"/>
  <c r="AS11" i="28"/>
  <c r="AR11" i="28"/>
  <c r="AN11" i="28"/>
  <c r="BA11" i="28" s="1"/>
  <c r="AM11" i="28"/>
  <c r="AL11" i="28"/>
  <c r="AY11" i="28" s="1"/>
  <c r="AK11" i="28"/>
  <c r="AJ11" i="28"/>
  <c r="AW11" i="28" s="1"/>
  <c r="AI11" i="28"/>
  <c r="AH11" i="28"/>
  <c r="AT11" i="28" s="1"/>
  <c r="BC10" i="28"/>
  <c r="AS10" i="28"/>
  <c r="AR10" i="28"/>
  <c r="AN10" i="28"/>
  <c r="BA10" i="28" s="1"/>
  <c r="AM10" i="28"/>
  <c r="AZ10" i="28" s="1"/>
  <c r="AL10" i="28"/>
  <c r="AY10" i="28" s="1"/>
  <c r="AK10" i="28"/>
  <c r="AX10" i="28" s="1"/>
  <c r="AJ10" i="28"/>
  <c r="AW10" i="28" s="1"/>
  <c r="AI10" i="28"/>
  <c r="AV10" i="28" s="1"/>
  <c r="AH10" i="28"/>
  <c r="AT10" i="28" s="1"/>
  <c r="BD10" i="28" s="1"/>
  <c r="AW9" i="28"/>
  <c r="AU9" i="28" s="1"/>
  <c r="BE9" i="28" s="1"/>
  <c r="AV9" i="28"/>
  <c r="AT9" i="28"/>
  <c r="BD9" i="28" s="1"/>
  <c r="AS9" i="28"/>
  <c r="AR9" i="28"/>
  <c r="BC9" i="28" s="1"/>
  <c r="AN9" i="28"/>
  <c r="BA9" i="28" s="1"/>
  <c r="AM9" i="28"/>
  <c r="AZ9" i="28" s="1"/>
  <c r="AL9" i="28"/>
  <c r="AY9" i="28" s="1"/>
  <c r="AK9" i="28"/>
  <c r="AX9" i="28" s="1"/>
  <c r="AJ9" i="28"/>
  <c r="AI9" i="28"/>
  <c r="AH9" i="28"/>
  <c r="BD8" i="28"/>
  <c r="BA8" i="28"/>
  <c r="AZ8" i="28"/>
  <c r="AY8" i="28"/>
  <c r="AX8" i="28"/>
  <c r="AV8" i="28"/>
  <c r="AS8" i="28"/>
  <c r="AR8" i="28"/>
  <c r="BC8" i="28" s="1"/>
  <c r="AN8" i="28"/>
  <c r="AM8" i="28"/>
  <c r="AL8" i="28"/>
  <c r="AK8" i="28"/>
  <c r="AJ8" i="28"/>
  <c r="AW8" i="28" s="1"/>
  <c r="AI8" i="28"/>
  <c r="AH8" i="28"/>
  <c r="AT8" i="28" s="1"/>
  <c r="BD7" i="28"/>
  <c r="BC7" i="28"/>
  <c r="AZ7" i="28"/>
  <c r="AX7" i="28"/>
  <c r="AS7" i="28"/>
  <c r="AR7" i="28"/>
  <c r="AN7" i="28"/>
  <c r="BA7" i="28" s="1"/>
  <c r="AM7" i="28"/>
  <c r="AL7" i="28"/>
  <c r="AY7" i="28" s="1"/>
  <c r="AK7" i="28"/>
  <c r="AJ7" i="28"/>
  <c r="AW7" i="28" s="1"/>
  <c r="AI7" i="28"/>
  <c r="AV7" i="28" s="1"/>
  <c r="AU7" i="28" s="1"/>
  <c r="BE7" i="28" s="1"/>
  <c r="AH7" i="28"/>
  <c r="AT7" i="28" s="1"/>
  <c r="BE6" i="28"/>
  <c r="BC6" i="28"/>
  <c r="BA6" i="28"/>
  <c r="AZ6" i="28"/>
  <c r="AU6" i="28"/>
  <c r="AS6" i="28"/>
  <c r="AR6" i="28"/>
  <c r="AN6" i="28"/>
  <c r="AM6" i="28"/>
  <c r="AL6" i="28"/>
  <c r="AY6" i="28" s="1"/>
  <c r="AK6" i="28"/>
  <c r="AX6" i="28" s="1"/>
  <c r="AJ6" i="28"/>
  <c r="AW6" i="28" s="1"/>
  <c r="AI6" i="28"/>
  <c r="AV6" i="28" s="1"/>
  <c r="AH6" i="28"/>
  <c r="AT6" i="28" s="1"/>
  <c r="BD6" i="28" s="1"/>
  <c r="AY5" i="28"/>
  <c r="AW5" i="28"/>
  <c r="AU5" i="28" s="1"/>
  <c r="BE5" i="28" s="1"/>
  <c r="AV5" i="28"/>
  <c r="AT5" i="28"/>
  <c r="BD5" i="28" s="1"/>
  <c r="AS5" i="28"/>
  <c r="AR5" i="28"/>
  <c r="BC5" i="28" s="1"/>
  <c r="AN5" i="28"/>
  <c r="BA5" i="28" s="1"/>
  <c r="AM5" i="28"/>
  <c r="AZ5" i="28" s="1"/>
  <c r="AL5" i="28"/>
  <c r="AK5" i="28"/>
  <c r="AX5" i="28" s="1"/>
  <c r="AJ5" i="28"/>
  <c r="AI5" i="28"/>
  <c r="AH5" i="28"/>
  <c r="BD4" i="28"/>
  <c r="BA4" i="28"/>
  <c r="AZ4" i="28"/>
  <c r="AY4" i="28"/>
  <c r="AX4" i="28"/>
  <c r="AV4" i="28"/>
  <c r="AS4" i="28"/>
  <c r="AR4" i="28"/>
  <c r="BC4" i="28" s="1"/>
  <c r="AN4" i="28"/>
  <c r="AM4" i="28"/>
  <c r="AL4" i="28"/>
  <c r="AK4" i="28"/>
  <c r="AJ4" i="28"/>
  <c r="AW4" i="28" s="1"/>
  <c r="AI4" i="28"/>
  <c r="AH4" i="28"/>
  <c r="AT4" i="28" s="1"/>
  <c r="BD3" i="28"/>
  <c r="BC3" i="28"/>
  <c r="BA3" i="28"/>
  <c r="AZ3" i="28"/>
  <c r="AX3" i="28"/>
  <c r="AS3" i="28"/>
  <c r="AR3" i="28"/>
  <c r="AN3" i="28"/>
  <c r="AM3" i="28"/>
  <c r="AL3" i="28"/>
  <c r="AY3" i="28" s="1"/>
  <c r="AK3" i="28"/>
  <c r="AJ3" i="28"/>
  <c r="AW3" i="28" s="1"/>
  <c r="AI3" i="28"/>
  <c r="AV3" i="28" s="1"/>
  <c r="AH3" i="28"/>
  <c r="AT3" i="28" s="1"/>
  <c r="BC2" i="28"/>
  <c r="BA2" i="28"/>
  <c r="AZ2" i="28"/>
  <c r="AS2" i="28"/>
  <c r="AR2" i="28"/>
  <c r="AN2" i="28"/>
  <c r="AM2" i="28"/>
  <c r="AL2" i="28"/>
  <c r="AY2" i="28" s="1"/>
  <c r="AK2" i="28"/>
  <c r="AX2" i="28" s="1"/>
  <c r="AJ2" i="28"/>
  <c r="AW2" i="28" s="1"/>
  <c r="AI2" i="28"/>
  <c r="AV2" i="28" s="1"/>
  <c r="AU2" i="28" s="1"/>
  <c r="BE2" i="28" s="1"/>
  <c r="AH2" i="28"/>
  <c r="AT2" i="28" s="1"/>
  <c r="BD2" i="28" s="1"/>
  <c r="AS1" i="28"/>
  <c r="AR1" i="28"/>
  <c r="AN1" i="28"/>
  <c r="AM1" i="28"/>
  <c r="AL1" i="28"/>
  <c r="AK1" i="28"/>
  <c r="AJ1" i="28"/>
  <c r="AI1" i="28"/>
  <c r="AI1" i="27"/>
  <c r="AJ1" i="27"/>
  <c r="AK1" i="27"/>
  <c r="AL1" i="27"/>
  <c r="AM1" i="27"/>
  <c r="AN1" i="27"/>
  <c r="AR1" i="27"/>
  <c r="AS1" i="27"/>
  <c r="AH2" i="27"/>
  <c r="AT2" i="27" s="1"/>
  <c r="BD2" i="27" s="1"/>
  <c r="AI2" i="27"/>
  <c r="AV2" i="27" s="1"/>
  <c r="AU2" i="27" s="1"/>
  <c r="BE2" i="27" s="1"/>
  <c r="AJ2" i="27"/>
  <c r="AW2" i="27" s="1"/>
  <c r="AK2" i="27"/>
  <c r="AL2" i="27"/>
  <c r="AY2" i="27" s="1"/>
  <c r="AM2" i="27"/>
  <c r="AZ2" i="27" s="1"/>
  <c r="AN2" i="27"/>
  <c r="BA2" i="27" s="1"/>
  <c r="AR2" i="27"/>
  <c r="AS2" i="27"/>
  <c r="AX2" i="27"/>
  <c r="BC2" i="27"/>
  <c r="AH3" i="27"/>
  <c r="AT3" i="27" s="1"/>
  <c r="BD3" i="27" s="1"/>
  <c r="AI3" i="27"/>
  <c r="AV3" i="27" s="1"/>
  <c r="AJ3" i="27"/>
  <c r="AW3" i="27" s="1"/>
  <c r="AK3" i="27"/>
  <c r="AL3" i="27"/>
  <c r="AY3" i="27" s="1"/>
  <c r="AM3" i="27"/>
  <c r="AZ3" i="27" s="1"/>
  <c r="AN3" i="27"/>
  <c r="AR3" i="27"/>
  <c r="AS3" i="27"/>
  <c r="AX3" i="27"/>
  <c r="BA3" i="27"/>
  <c r="BC3" i="27"/>
  <c r="AH4" i="27"/>
  <c r="AT4" i="27" s="1"/>
  <c r="BD4" i="27" s="1"/>
  <c r="AI4" i="27"/>
  <c r="AV4" i="27" s="1"/>
  <c r="AJ4" i="27"/>
  <c r="AK4" i="27"/>
  <c r="AL4" i="27"/>
  <c r="AM4" i="27"/>
  <c r="AZ4" i="27" s="1"/>
  <c r="AN4" i="27"/>
  <c r="AR4" i="27"/>
  <c r="AS4" i="27"/>
  <c r="AW4" i="27"/>
  <c r="AU4" i="27" s="1"/>
  <c r="BE4" i="27" s="1"/>
  <c r="AX4" i="27"/>
  <c r="AY4" i="27"/>
  <c r="BA4" i="27"/>
  <c r="BC4" i="27"/>
  <c r="AH5" i="27"/>
  <c r="AI5" i="27"/>
  <c r="AV5" i="27" s="1"/>
  <c r="AJ5" i="27"/>
  <c r="AK5" i="27"/>
  <c r="AX5" i="27" s="1"/>
  <c r="AL5" i="27"/>
  <c r="AY5" i="27" s="1"/>
  <c r="AM5" i="27"/>
  <c r="AZ5" i="27" s="1"/>
  <c r="AN5" i="27"/>
  <c r="BA5" i="27" s="1"/>
  <c r="AR5" i="27"/>
  <c r="AS5" i="27"/>
  <c r="AT5" i="27"/>
  <c r="AW5" i="27"/>
  <c r="AU5" i="27" s="1"/>
  <c r="BE5" i="27" s="1"/>
  <c r="BC5" i="27"/>
  <c r="BD5" i="27"/>
  <c r="AH6" i="27"/>
  <c r="AT6" i="27" s="1"/>
  <c r="BD6" i="27" s="1"/>
  <c r="AI6" i="27"/>
  <c r="AV6" i="27" s="1"/>
  <c r="AU6" i="27" s="1"/>
  <c r="BE6" i="27" s="1"/>
  <c r="AJ6" i="27"/>
  <c r="AW6" i="27" s="1"/>
  <c r="AK6" i="27"/>
  <c r="AL6" i="27"/>
  <c r="AM6" i="27"/>
  <c r="AN6" i="27"/>
  <c r="AR6" i="27"/>
  <c r="AS6" i="27"/>
  <c r="AX6" i="27"/>
  <c r="AY6" i="27"/>
  <c r="AZ6" i="27"/>
  <c r="BA6" i="27"/>
  <c r="BC6" i="27"/>
  <c r="AH7" i="27"/>
  <c r="AT7" i="27" s="1"/>
  <c r="AI7" i="27"/>
  <c r="AJ7" i="27"/>
  <c r="AW7" i="27" s="1"/>
  <c r="AK7" i="27"/>
  <c r="AL7" i="27"/>
  <c r="AY7" i="27" s="1"/>
  <c r="AM7" i="27"/>
  <c r="AZ7" i="27" s="1"/>
  <c r="AN7" i="27"/>
  <c r="AR7" i="27"/>
  <c r="AS7" i="27"/>
  <c r="AV7" i="27"/>
  <c r="AX7" i="27"/>
  <c r="BA7" i="27"/>
  <c r="BC7" i="27"/>
  <c r="BD7" i="27"/>
  <c r="AH8" i="27"/>
  <c r="AI8" i="27"/>
  <c r="AV8" i="27" s="1"/>
  <c r="AJ8" i="27"/>
  <c r="AK8" i="27"/>
  <c r="AL8" i="27"/>
  <c r="AM8" i="27"/>
  <c r="AZ8" i="27" s="1"/>
  <c r="AN8" i="27"/>
  <c r="AR8" i="27"/>
  <c r="AS8" i="27"/>
  <c r="AT8" i="27"/>
  <c r="BD8" i="27" s="1"/>
  <c r="AU8" i="27"/>
  <c r="BE8" i="27" s="1"/>
  <c r="AW8" i="27"/>
  <c r="AX8" i="27"/>
  <c r="AY8" i="27"/>
  <c r="BA8" i="27"/>
  <c r="BC8" i="27"/>
  <c r="AH9" i="27"/>
  <c r="AI9" i="27"/>
  <c r="AV9" i="27" s="1"/>
  <c r="AJ9" i="27"/>
  <c r="AW9" i="27" s="1"/>
  <c r="AU9" i="27" s="1"/>
  <c r="BE9" i="27" s="1"/>
  <c r="AK9" i="27"/>
  <c r="AX9" i="27" s="1"/>
  <c r="AL9" i="27"/>
  <c r="AY9" i="27" s="1"/>
  <c r="AM9" i="27"/>
  <c r="AZ9" i="27" s="1"/>
  <c r="AN9" i="27"/>
  <c r="BA9" i="27" s="1"/>
  <c r="AR9" i="27"/>
  <c r="AS9" i="27"/>
  <c r="AT9" i="27"/>
  <c r="BD9" i="27" s="1"/>
  <c r="BC9" i="27"/>
  <c r="AH10" i="27"/>
  <c r="AI10" i="27"/>
  <c r="AV10" i="27" s="1"/>
  <c r="AJ10" i="27"/>
  <c r="AW10" i="27" s="1"/>
  <c r="AK10" i="27"/>
  <c r="AL10" i="27"/>
  <c r="AM10" i="27"/>
  <c r="AN10" i="27"/>
  <c r="AR10" i="27"/>
  <c r="AS10" i="27"/>
  <c r="AT10" i="27"/>
  <c r="BD10" i="27" s="1"/>
  <c r="AX10" i="27"/>
  <c r="AY10" i="27"/>
  <c r="AZ10" i="27"/>
  <c r="BA10" i="27"/>
  <c r="BC10" i="27"/>
  <c r="AH11" i="27"/>
  <c r="AI11" i="27"/>
  <c r="AV11" i="27" s="1"/>
  <c r="AU11" i="27" s="1"/>
  <c r="BE11" i="27" s="1"/>
  <c r="AJ11" i="27"/>
  <c r="AW11" i="27" s="1"/>
  <c r="AK11" i="27"/>
  <c r="AL11" i="27"/>
  <c r="AM11" i="27"/>
  <c r="AZ11" i="27" s="1"/>
  <c r="AN11" i="27"/>
  <c r="AR11" i="27"/>
  <c r="AS11" i="27"/>
  <c r="AT11" i="27"/>
  <c r="AX11" i="27"/>
  <c r="AY11" i="27"/>
  <c r="BA11" i="27"/>
  <c r="BC11" i="27"/>
  <c r="BD11" i="27"/>
  <c r="AH12" i="27"/>
  <c r="AT12" i="27" s="1"/>
  <c r="BD12" i="27" s="1"/>
  <c r="AI12" i="27"/>
  <c r="AV12" i="27" s="1"/>
  <c r="AJ12" i="27"/>
  <c r="AK12" i="27"/>
  <c r="AL12" i="27"/>
  <c r="AM12" i="27"/>
  <c r="AZ12" i="27" s="1"/>
  <c r="AN12" i="27"/>
  <c r="BA12" i="27" s="1"/>
  <c r="AR12" i="27"/>
  <c r="AS12" i="27"/>
  <c r="AW12" i="27"/>
  <c r="AX12" i="27"/>
  <c r="AY12" i="27"/>
  <c r="BC12" i="27"/>
  <c r="AH13" i="27"/>
  <c r="AI13" i="27"/>
  <c r="AV13" i="27" s="1"/>
  <c r="AU13" i="27" s="1"/>
  <c r="BE13" i="27" s="1"/>
  <c r="AJ13" i="27"/>
  <c r="AK13" i="27"/>
  <c r="AL13" i="27"/>
  <c r="AY13" i="27" s="1"/>
  <c r="AM13" i="27"/>
  <c r="AZ13" i="27" s="1"/>
  <c r="AN13" i="27"/>
  <c r="BA13" i="27" s="1"/>
  <c r="AR13" i="27"/>
  <c r="AS13" i="27"/>
  <c r="AT13" i="27"/>
  <c r="BD13" i="27" s="1"/>
  <c r="AW13" i="27"/>
  <c r="AX13" i="27"/>
  <c r="BC13" i="27"/>
  <c r="AH14" i="27"/>
  <c r="AI14" i="27"/>
  <c r="AV14" i="27" s="1"/>
  <c r="AJ14" i="27"/>
  <c r="AW14" i="27" s="1"/>
  <c r="AK14" i="27"/>
  <c r="AL14" i="27"/>
  <c r="AM14" i="27"/>
  <c r="AN14" i="27"/>
  <c r="BA14" i="27" s="1"/>
  <c r="AR14" i="27"/>
  <c r="AS14" i="27"/>
  <c r="AT14" i="27"/>
  <c r="BD14" i="27" s="1"/>
  <c r="AX14" i="27"/>
  <c r="AY14" i="27"/>
  <c r="AZ14" i="27"/>
  <c r="BC14" i="27"/>
  <c r="AH15" i="27"/>
  <c r="AI15" i="27"/>
  <c r="AV15" i="27" s="1"/>
  <c r="AU15" i="27" s="1"/>
  <c r="BE15" i="27" s="1"/>
  <c r="AJ15" i="27"/>
  <c r="AK15" i="27"/>
  <c r="AL15" i="27"/>
  <c r="AM15" i="27"/>
  <c r="AZ15" i="27" s="1"/>
  <c r="AN15" i="27"/>
  <c r="AR15" i="27"/>
  <c r="AS15" i="27"/>
  <c r="AT15" i="27"/>
  <c r="BD15" i="27" s="1"/>
  <c r="AW15" i="27"/>
  <c r="AX15" i="27"/>
  <c r="AY15" i="27"/>
  <c r="BA15" i="27"/>
  <c r="BC15" i="27"/>
  <c r="AH16" i="27"/>
  <c r="AI16" i="27"/>
  <c r="AV16" i="27" s="1"/>
  <c r="AJ16" i="27"/>
  <c r="AK16" i="27"/>
  <c r="AL16" i="27"/>
  <c r="AM16" i="27"/>
  <c r="AZ16" i="27" s="1"/>
  <c r="AN16" i="27"/>
  <c r="BA16" i="27" s="1"/>
  <c r="AR16" i="27"/>
  <c r="BC16" i="27" s="1"/>
  <c r="AS16" i="27"/>
  <c r="AT16" i="27"/>
  <c r="BD16" i="27" s="1"/>
  <c r="AW16" i="27"/>
  <c r="AX16" i="27"/>
  <c r="AY16" i="27"/>
  <c r="AH17" i="27"/>
  <c r="AI17" i="27"/>
  <c r="AV17" i="27" s="1"/>
  <c r="AJ17" i="27"/>
  <c r="AK17" i="27"/>
  <c r="AL17" i="27"/>
  <c r="AY17" i="27" s="1"/>
  <c r="AM17" i="27"/>
  <c r="AZ17" i="27" s="1"/>
  <c r="AN17" i="27"/>
  <c r="BA17" i="27" s="1"/>
  <c r="AR17" i="27"/>
  <c r="AS17" i="27"/>
  <c r="AT17" i="27"/>
  <c r="AW17" i="27"/>
  <c r="AX17" i="27"/>
  <c r="BC17" i="27"/>
  <c r="BD17" i="27"/>
  <c r="AH18" i="27"/>
  <c r="AI18" i="27"/>
  <c r="AV18" i="27" s="1"/>
  <c r="AJ18" i="27"/>
  <c r="AW18" i="27" s="1"/>
  <c r="AK18" i="27"/>
  <c r="AL18" i="27"/>
  <c r="AY18" i="27" s="1"/>
  <c r="AM18" i="27"/>
  <c r="AZ18" i="27" s="1"/>
  <c r="AN18" i="27"/>
  <c r="BA18" i="27" s="1"/>
  <c r="AR18" i="27"/>
  <c r="AS18" i="27"/>
  <c r="AT18" i="27"/>
  <c r="AX18" i="27"/>
  <c r="BC18" i="27"/>
  <c r="BD18" i="27"/>
  <c r="AH19" i="27"/>
  <c r="AI19" i="27"/>
  <c r="AJ19" i="27"/>
  <c r="AK19" i="27"/>
  <c r="AL19" i="27"/>
  <c r="AM19" i="27"/>
  <c r="AZ19" i="27" s="1"/>
  <c r="AN19" i="27"/>
  <c r="AR19" i="27"/>
  <c r="AS19" i="27"/>
  <c r="AT19" i="27"/>
  <c r="BD19" i="27" s="1"/>
  <c r="AV19" i="27"/>
  <c r="AW19" i="27"/>
  <c r="AX19" i="27"/>
  <c r="AY19" i="27"/>
  <c r="BA19" i="27"/>
  <c r="BC19" i="27"/>
  <c r="AH20" i="27"/>
  <c r="AI20" i="27"/>
  <c r="AV20" i="27" s="1"/>
  <c r="AJ20" i="27"/>
  <c r="AK20" i="27"/>
  <c r="AL20" i="27"/>
  <c r="AM20" i="27"/>
  <c r="AZ20" i="27" s="1"/>
  <c r="AN20" i="27"/>
  <c r="BA20" i="27" s="1"/>
  <c r="AR20" i="27"/>
  <c r="BC20" i="27" s="1"/>
  <c r="AS20" i="27"/>
  <c r="AT20" i="27"/>
  <c r="BD20" i="27" s="1"/>
  <c r="AW20" i="27"/>
  <c r="AX20" i="27"/>
  <c r="AY20" i="27"/>
  <c r="AH21" i="27"/>
  <c r="AI21" i="27"/>
  <c r="AV21" i="27" s="1"/>
  <c r="AJ21" i="27"/>
  <c r="AW21" i="27" s="1"/>
  <c r="AU21" i="27" s="1"/>
  <c r="BE21" i="27" s="1"/>
  <c r="AK21" i="27"/>
  <c r="AX21" i="27" s="1"/>
  <c r="AL21" i="27"/>
  <c r="AY21" i="27" s="1"/>
  <c r="AM21" i="27"/>
  <c r="AZ21" i="27" s="1"/>
  <c r="AN21" i="27"/>
  <c r="BA21" i="27" s="1"/>
  <c r="AR21" i="27"/>
  <c r="AS21" i="27"/>
  <c r="AT21" i="27"/>
  <c r="BD21" i="27" s="1"/>
  <c r="BC21" i="27"/>
  <c r="AH22" i="27"/>
  <c r="AI22" i="27"/>
  <c r="AV22" i="27" s="1"/>
  <c r="AJ22" i="27"/>
  <c r="AW22" i="27" s="1"/>
  <c r="AK22" i="27"/>
  <c r="AL22" i="27"/>
  <c r="AY22" i="27" s="1"/>
  <c r="AM22" i="27"/>
  <c r="AZ22" i="27" s="1"/>
  <c r="AN22" i="27"/>
  <c r="BA22" i="27" s="1"/>
  <c r="AR22" i="27"/>
  <c r="AS22" i="27"/>
  <c r="AT22" i="27"/>
  <c r="BD22" i="27" s="1"/>
  <c r="AX22" i="27"/>
  <c r="BC22" i="27"/>
  <c r="AH23" i="27"/>
  <c r="AI23" i="27"/>
  <c r="AJ23" i="27"/>
  <c r="AW23" i="27" s="1"/>
  <c r="AK23" i="27"/>
  <c r="AL23" i="27"/>
  <c r="AY23" i="27" s="1"/>
  <c r="AM23" i="27"/>
  <c r="AZ23" i="27" s="1"/>
  <c r="AN23" i="27"/>
  <c r="AR23" i="27"/>
  <c r="AS23" i="27"/>
  <c r="AT23" i="27"/>
  <c r="BD23" i="27" s="1"/>
  <c r="AV23" i="27"/>
  <c r="AU23" i="27" s="1"/>
  <c r="BE23" i="27" s="1"/>
  <c r="AX23" i="27"/>
  <c r="BA23" i="27"/>
  <c r="BC23" i="27"/>
  <c r="AH24" i="27"/>
  <c r="AI24" i="27"/>
  <c r="AV24" i="27" s="1"/>
  <c r="AJ24" i="27"/>
  <c r="AK24" i="27"/>
  <c r="AL24" i="27"/>
  <c r="AM24" i="27"/>
  <c r="AZ24" i="27" s="1"/>
  <c r="AN24" i="27"/>
  <c r="BA24" i="27" s="1"/>
  <c r="AR24" i="27"/>
  <c r="BC24" i="27" s="1"/>
  <c r="AS24" i="27"/>
  <c r="AT24" i="27"/>
  <c r="BD24" i="27" s="1"/>
  <c r="AW24" i="27"/>
  <c r="AU24" i="27" s="1"/>
  <c r="BE24" i="27" s="1"/>
  <c r="AX24" i="27"/>
  <c r="AY24" i="27"/>
  <c r="AH25" i="27"/>
  <c r="AI25" i="27"/>
  <c r="AV25" i="27" s="1"/>
  <c r="AJ25" i="27"/>
  <c r="AK25" i="27"/>
  <c r="AX25" i="27" s="1"/>
  <c r="AL25" i="27"/>
  <c r="AY25" i="27" s="1"/>
  <c r="AM25" i="27"/>
  <c r="AZ25" i="27" s="1"/>
  <c r="AN25" i="27"/>
  <c r="BA25" i="27" s="1"/>
  <c r="AR25" i="27"/>
  <c r="AS25" i="27"/>
  <c r="AT25" i="27"/>
  <c r="BD25" i="27" s="1"/>
  <c r="AU25" i="27"/>
  <c r="BE25" i="27" s="1"/>
  <c r="AW25" i="27"/>
  <c r="BC25" i="27"/>
  <c r="AH26" i="27"/>
  <c r="AT26" i="27" s="1"/>
  <c r="BD26" i="27" s="1"/>
  <c r="AI26" i="27"/>
  <c r="AV26" i="27" s="1"/>
  <c r="AJ26" i="27"/>
  <c r="AW26" i="27" s="1"/>
  <c r="AK26" i="27"/>
  <c r="AL26" i="27"/>
  <c r="AM26" i="27"/>
  <c r="AZ26" i="27" s="1"/>
  <c r="AN26" i="27"/>
  <c r="BA26" i="27" s="1"/>
  <c r="AR26" i="27"/>
  <c r="AS26" i="27"/>
  <c r="AX26" i="27"/>
  <c r="AY26" i="27"/>
  <c r="BC26" i="27"/>
  <c r="AH27" i="27"/>
  <c r="AT27" i="27" s="1"/>
  <c r="BD27" i="27" s="1"/>
  <c r="AI27" i="27"/>
  <c r="AV27" i="27" s="1"/>
  <c r="AU27" i="27" s="1"/>
  <c r="BE27" i="27" s="1"/>
  <c r="AJ27" i="27"/>
  <c r="AW27" i="27" s="1"/>
  <c r="AK27" i="27"/>
  <c r="AL27" i="27"/>
  <c r="AY27" i="27" s="1"/>
  <c r="AM27" i="27"/>
  <c r="AZ27" i="27" s="1"/>
  <c r="AN27" i="27"/>
  <c r="AR27" i="27"/>
  <c r="AS27" i="27"/>
  <c r="AX27" i="27"/>
  <c r="BA27" i="27"/>
  <c r="BC27" i="27"/>
  <c r="AH28" i="27"/>
  <c r="AT28" i="27" s="1"/>
  <c r="BD28" i="27" s="1"/>
  <c r="AI28" i="27"/>
  <c r="AV28" i="27" s="1"/>
  <c r="AJ28" i="27"/>
  <c r="AK28" i="27"/>
  <c r="AL28" i="27"/>
  <c r="AM28" i="27"/>
  <c r="AZ28" i="27" s="1"/>
  <c r="AN28" i="27"/>
  <c r="AR28" i="27"/>
  <c r="AS28" i="27"/>
  <c r="AW28" i="27"/>
  <c r="AX28" i="27"/>
  <c r="AY28" i="27"/>
  <c r="BA28" i="27"/>
  <c r="BC28" i="27"/>
  <c r="AH29" i="27"/>
  <c r="AI29" i="27"/>
  <c r="AV29" i="27" s="1"/>
  <c r="AU29" i="27" s="1"/>
  <c r="BE29" i="27" s="1"/>
  <c r="AJ29" i="27"/>
  <c r="AW29" i="27" s="1"/>
  <c r="AK29" i="27"/>
  <c r="AX29" i="27" s="1"/>
  <c r="AL29" i="27"/>
  <c r="AY29" i="27" s="1"/>
  <c r="AM29" i="27"/>
  <c r="AZ29" i="27" s="1"/>
  <c r="AN29" i="27"/>
  <c r="BA29" i="27" s="1"/>
  <c r="AR29" i="27"/>
  <c r="AS29" i="27"/>
  <c r="AT29" i="27"/>
  <c r="BC29" i="27"/>
  <c r="BD29" i="27"/>
  <c r="AH30" i="27"/>
  <c r="AT30" i="27" s="1"/>
  <c r="BD30" i="27" s="1"/>
  <c r="AI30" i="27"/>
  <c r="AV30" i="27" s="1"/>
  <c r="AJ30" i="27"/>
  <c r="AW30" i="27" s="1"/>
  <c r="AK30" i="27"/>
  <c r="AL30" i="27"/>
  <c r="AY30" i="27" s="1"/>
  <c r="AM30" i="27"/>
  <c r="AZ30" i="27" s="1"/>
  <c r="AN30" i="27"/>
  <c r="BA30" i="27" s="1"/>
  <c r="AR30" i="27"/>
  <c r="AS30" i="27"/>
  <c r="AX30" i="27"/>
  <c r="BC30" i="27"/>
  <c r="AH31" i="27"/>
  <c r="AI31" i="27"/>
  <c r="AV31" i="27" s="1"/>
  <c r="AJ31" i="27"/>
  <c r="AW31" i="27" s="1"/>
  <c r="AK31" i="27"/>
  <c r="AL31" i="27"/>
  <c r="AY31" i="27" s="1"/>
  <c r="AM31" i="27"/>
  <c r="AZ31" i="27" s="1"/>
  <c r="AN31" i="27"/>
  <c r="AR31" i="27"/>
  <c r="AS31" i="27"/>
  <c r="AT31" i="27"/>
  <c r="BD31" i="27" s="1"/>
  <c r="AX31" i="27"/>
  <c r="BA31" i="27"/>
  <c r="BC31" i="27"/>
  <c r="AH32" i="27"/>
  <c r="AT32" i="27" s="1"/>
  <c r="BD32" i="27" s="1"/>
  <c r="AI32" i="27"/>
  <c r="AV32" i="27" s="1"/>
  <c r="AJ32" i="27"/>
  <c r="AK32" i="27"/>
  <c r="AL32" i="27"/>
  <c r="AM32" i="27"/>
  <c r="AZ32" i="27" s="1"/>
  <c r="AN32" i="27"/>
  <c r="BA32" i="27" s="1"/>
  <c r="AR32" i="27"/>
  <c r="BC32" i="27" s="1"/>
  <c r="AS32" i="27"/>
  <c r="AW32" i="27"/>
  <c r="AX32" i="27"/>
  <c r="AY32" i="27"/>
  <c r="AH33" i="27"/>
  <c r="AI33" i="27"/>
  <c r="AV33" i="27" s="1"/>
  <c r="AJ33" i="27"/>
  <c r="AW33" i="27" s="1"/>
  <c r="AK33" i="27"/>
  <c r="AX33" i="27" s="1"/>
  <c r="AL33" i="27"/>
  <c r="AY33" i="27" s="1"/>
  <c r="AM33" i="27"/>
  <c r="AZ33" i="27" s="1"/>
  <c r="AN33" i="27"/>
  <c r="BA33" i="27" s="1"/>
  <c r="AR33" i="27"/>
  <c r="AS33" i="27"/>
  <c r="AT33" i="27"/>
  <c r="BC33" i="27"/>
  <c r="BD33" i="27"/>
  <c r="AH34" i="27"/>
  <c r="AT34" i="27" s="1"/>
  <c r="AI34" i="27"/>
  <c r="AV34" i="27" s="1"/>
  <c r="AJ34" i="27"/>
  <c r="AW34" i="27" s="1"/>
  <c r="AK34" i="27"/>
  <c r="AL34" i="27"/>
  <c r="AY34" i="27" s="1"/>
  <c r="AM34" i="27"/>
  <c r="AZ34" i="27" s="1"/>
  <c r="AN34" i="27"/>
  <c r="AR34" i="27"/>
  <c r="AS34" i="27"/>
  <c r="AX34" i="27"/>
  <c r="BA34" i="27"/>
  <c r="BC34" i="27"/>
  <c r="BD34" i="27"/>
  <c r="AH35" i="27"/>
  <c r="AT35" i="27" s="1"/>
  <c r="AI35" i="27"/>
  <c r="AJ35" i="27"/>
  <c r="AK35" i="27"/>
  <c r="AL35" i="27"/>
  <c r="AM35" i="27"/>
  <c r="AZ35" i="27" s="1"/>
  <c r="AN35" i="27"/>
  <c r="BA35" i="27" s="1"/>
  <c r="AR35" i="27"/>
  <c r="AS35" i="27"/>
  <c r="AV35" i="27"/>
  <c r="AW35" i="27"/>
  <c r="AX35" i="27"/>
  <c r="AY35" i="27"/>
  <c r="BC35" i="27"/>
  <c r="BD35" i="27"/>
  <c r="AH36" i="27"/>
  <c r="AI36" i="27"/>
  <c r="AV36" i="27" s="1"/>
  <c r="AJ36" i="27"/>
  <c r="AK36" i="27"/>
  <c r="AL36" i="27"/>
  <c r="AM36" i="27"/>
  <c r="AZ36" i="27" s="1"/>
  <c r="AN36" i="27"/>
  <c r="AR36" i="27"/>
  <c r="AS36" i="27"/>
  <c r="AT36" i="27"/>
  <c r="BD36" i="27" s="1"/>
  <c r="AW36" i="27"/>
  <c r="AU36" i="27" s="1"/>
  <c r="BE36" i="27" s="1"/>
  <c r="AX36" i="27"/>
  <c r="AY36" i="27"/>
  <c r="BA36" i="27"/>
  <c r="BC36" i="27"/>
  <c r="AH37" i="27"/>
  <c r="AI37" i="27"/>
  <c r="AV37" i="27" s="1"/>
  <c r="AJ37" i="27"/>
  <c r="AW37" i="27" s="1"/>
  <c r="AU37" i="27" s="1"/>
  <c r="BE37" i="27" s="1"/>
  <c r="AK37" i="27"/>
  <c r="AL37" i="27"/>
  <c r="AM37" i="27"/>
  <c r="AN37" i="27"/>
  <c r="BA37" i="27" s="1"/>
  <c r="AR37" i="27"/>
  <c r="AS37" i="27"/>
  <c r="AT37" i="27"/>
  <c r="BD37" i="27" s="1"/>
  <c r="AX37" i="27"/>
  <c r="AY37" i="27"/>
  <c r="AZ37" i="27"/>
  <c r="BC37" i="27"/>
  <c r="AH38" i="27"/>
  <c r="AT38" i="27" s="1"/>
  <c r="BD38" i="27" s="1"/>
  <c r="AI38" i="27"/>
  <c r="AJ38" i="27"/>
  <c r="AW38" i="27" s="1"/>
  <c r="AK38" i="27"/>
  <c r="AL38" i="27"/>
  <c r="AM38" i="27"/>
  <c r="AZ38" i="27" s="1"/>
  <c r="AN38" i="27"/>
  <c r="BA38" i="27" s="1"/>
  <c r="AR38" i="27"/>
  <c r="AS38" i="27"/>
  <c r="AV38" i="27"/>
  <c r="AU38" i="27" s="1"/>
  <c r="BE38" i="27" s="1"/>
  <c r="AX38" i="27"/>
  <c r="AY38" i="27"/>
  <c r="BC38" i="27"/>
  <c r="AH39" i="27"/>
  <c r="AI39" i="27"/>
  <c r="AJ39" i="27"/>
  <c r="AK39" i="27"/>
  <c r="AL39" i="27"/>
  <c r="AY39" i="27" s="1"/>
  <c r="AU39" i="27" s="1"/>
  <c r="BE39" i="27" s="1"/>
  <c r="AM39" i="27"/>
  <c r="AZ39" i="27" s="1"/>
  <c r="AN39" i="27"/>
  <c r="BA39" i="27" s="1"/>
  <c r="AR39" i="27"/>
  <c r="BC39" i="27" s="1"/>
  <c r="AS39" i="27"/>
  <c r="AT39" i="27"/>
  <c r="BD39" i="27" s="1"/>
  <c r="AV39" i="27"/>
  <c r="AW39" i="27"/>
  <c r="AX39" i="27"/>
  <c r="AH40" i="27"/>
  <c r="AI40" i="27"/>
  <c r="AV40" i="27" s="1"/>
  <c r="AJ40" i="27"/>
  <c r="AW40" i="27" s="1"/>
  <c r="AK40" i="27"/>
  <c r="AX40" i="27" s="1"/>
  <c r="AL40" i="27"/>
  <c r="AM40" i="27"/>
  <c r="AZ40" i="27" s="1"/>
  <c r="AN40" i="27"/>
  <c r="BA40" i="27" s="1"/>
  <c r="AR40" i="27"/>
  <c r="BC40" i="27" s="1"/>
  <c r="AS40" i="27"/>
  <c r="AT40" i="27"/>
  <c r="BD40" i="27" s="1"/>
  <c r="AY40" i="27"/>
  <c r="AH41" i="27"/>
  <c r="AI41" i="27"/>
  <c r="AV41" i="27" s="1"/>
  <c r="AJ41" i="27"/>
  <c r="AW41" i="27" s="1"/>
  <c r="AK41" i="27"/>
  <c r="AX41" i="27" s="1"/>
  <c r="AL41" i="27"/>
  <c r="AY41" i="27" s="1"/>
  <c r="AM41" i="27"/>
  <c r="AZ41" i="27" s="1"/>
  <c r="AU41" i="27" s="1"/>
  <c r="BE41" i="27" s="1"/>
  <c r="AN41" i="27"/>
  <c r="BA41" i="27" s="1"/>
  <c r="AR41" i="27"/>
  <c r="AS41" i="27"/>
  <c r="AT41" i="27"/>
  <c r="BD41" i="27" s="1"/>
  <c r="BC41" i="27"/>
  <c r="AH42" i="27"/>
  <c r="AT42" i="27" s="1"/>
  <c r="AI42" i="27"/>
  <c r="AV42" i="27" s="1"/>
  <c r="AJ42" i="27"/>
  <c r="AW42" i="27" s="1"/>
  <c r="AK42" i="27"/>
  <c r="AL42" i="27"/>
  <c r="AM42" i="27"/>
  <c r="AN42" i="27"/>
  <c r="AR42" i="27"/>
  <c r="AS42" i="27"/>
  <c r="AX42" i="27"/>
  <c r="AY42" i="27"/>
  <c r="AZ42" i="27"/>
  <c r="BA42" i="27"/>
  <c r="BC42" i="27"/>
  <c r="BD42" i="27"/>
  <c r="AH43" i="27"/>
  <c r="AT43" i="27" s="1"/>
  <c r="AI43" i="27"/>
  <c r="AJ43" i="27"/>
  <c r="AK43" i="27"/>
  <c r="AL43" i="27"/>
  <c r="AM43" i="27"/>
  <c r="AZ43" i="27" s="1"/>
  <c r="AN43" i="27"/>
  <c r="AR43" i="27"/>
  <c r="AS43" i="27"/>
  <c r="AV43" i="27"/>
  <c r="AW43" i="27"/>
  <c r="AX43" i="27"/>
  <c r="AY43" i="27"/>
  <c r="BA43" i="27"/>
  <c r="BC43" i="27"/>
  <c r="BD43" i="27"/>
  <c r="AH44" i="27"/>
  <c r="AI44" i="27"/>
  <c r="AV44" i="27" s="1"/>
  <c r="AJ44" i="27"/>
  <c r="AK44" i="27"/>
  <c r="AL44" i="27"/>
  <c r="AM44" i="27"/>
  <c r="AZ44" i="27" s="1"/>
  <c r="AN44" i="27"/>
  <c r="AR44" i="27"/>
  <c r="AS44" i="27"/>
  <c r="AT44" i="27"/>
  <c r="BD44" i="27" s="1"/>
  <c r="AW44" i="27"/>
  <c r="AU44" i="27" s="1"/>
  <c r="BE44" i="27" s="1"/>
  <c r="AX44" i="27"/>
  <c r="AY44" i="27"/>
  <c r="BA44" i="27"/>
  <c r="BC44" i="27"/>
  <c r="AH45" i="27"/>
  <c r="AI45" i="27"/>
  <c r="AV45" i="27" s="1"/>
  <c r="AJ45" i="27"/>
  <c r="AK45" i="27"/>
  <c r="AL45" i="27"/>
  <c r="AM45" i="27"/>
  <c r="AN45" i="27"/>
  <c r="BA45" i="27" s="1"/>
  <c r="AR45" i="27"/>
  <c r="AS45" i="27"/>
  <c r="AT45" i="27"/>
  <c r="BD45" i="27" s="1"/>
  <c r="AW45" i="27"/>
  <c r="AU45" i="27" s="1"/>
  <c r="BE45" i="27" s="1"/>
  <c r="AX45" i="27"/>
  <c r="AY45" i="27"/>
  <c r="AZ45" i="27"/>
  <c r="BC45" i="27"/>
  <c r="AH46" i="27"/>
  <c r="AI46" i="27"/>
  <c r="AJ46" i="27"/>
  <c r="AW46" i="27" s="1"/>
  <c r="AK46" i="27"/>
  <c r="AL46" i="27"/>
  <c r="AM46" i="27"/>
  <c r="AZ46" i="27" s="1"/>
  <c r="AN46" i="27"/>
  <c r="BA46" i="27" s="1"/>
  <c r="AR46" i="27"/>
  <c r="AS46" i="27"/>
  <c r="AT46" i="27"/>
  <c r="BD46" i="27" s="1"/>
  <c r="AV46" i="27"/>
  <c r="AU46" i="27" s="1"/>
  <c r="BE46" i="27" s="1"/>
  <c r="AX46" i="27"/>
  <c r="AY46" i="27"/>
  <c r="BC46" i="27"/>
  <c r="AH47" i="27"/>
  <c r="AI47" i="27"/>
  <c r="AJ47" i="27"/>
  <c r="AK47" i="27"/>
  <c r="AX47" i="27" s="1"/>
  <c r="AL47" i="27"/>
  <c r="AY47" i="27" s="1"/>
  <c r="AM47" i="27"/>
  <c r="AZ47" i="27" s="1"/>
  <c r="AN47" i="27"/>
  <c r="BA47" i="27" s="1"/>
  <c r="AR47" i="27"/>
  <c r="BC47" i="27" s="1"/>
  <c r="AS47" i="27"/>
  <c r="AT47" i="27"/>
  <c r="BD47" i="27" s="1"/>
  <c r="AU47" i="27"/>
  <c r="BE47" i="27" s="1"/>
  <c r="AV47" i="27"/>
  <c r="AW47" i="27"/>
  <c r="AH48" i="27"/>
  <c r="AT48" i="27" s="1"/>
  <c r="BD48" i="27" s="1"/>
  <c r="AI48" i="27"/>
  <c r="AV48" i="27" s="1"/>
  <c r="AJ48" i="27"/>
  <c r="AW48" i="27" s="1"/>
  <c r="AK48" i="27"/>
  <c r="AX48" i="27" s="1"/>
  <c r="AL48" i="27"/>
  <c r="AM48" i="27"/>
  <c r="AZ48" i="27" s="1"/>
  <c r="AN48" i="27"/>
  <c r="BA48" i="27" s="1"/>
  <c r="AR48" i="27"/>
  <c r="BC48" i="27" s="1"/>
  <c r="AS48" i="27"/>
  <c r="AY48" i="27"/>
  <c r="AH49" i="27"/>
  <c r="AI49" i="27"/>
  <c r="AV49" i="27" s="1"/>
  <c r="AJ49" i="27"/>
  <c r="AW49" i="27" s="1"/>
  <c r="AK49" i="27"/>
  <c r="AX49" i="27" s="1"/>
  <c r="AL49" i="27"/>
  <c r="AY49" i="27" s="1"/>
  <c r="AM49" i="27"/>
  <c r="AZ49" i="27" s="1"/>
  <c r="AN49" i="27"/>
  <c r="BA49" i="27" s="1"/>
  <c r="AR49" i="27"/>
  <c r="AS49" i="27"/>
  <c r="AT49" i="27"/>
  <c r="BC49" i="27"/>
  <c r="BD49" i="27"/>
  <c r="AH50" i="27"/>
  <c r="AT50" i="27" s="1"/>
  <c r="BD50" i="27" s="1"/>
  <c r="AI50" i="27"/>
  <c r="AV50" i="27" s="1"/>
  <c r="AU50" i="27" s="1"/>
  <c r="BE50" i="27" s="1"/>
  <c r="AJ50" i="27"/>
  <c r="AW50" i="27" s="1"/>
  <c r="AK50" i="27"/>
  <c r="AL50" i="27"/>
  <c r="AY50" i="27" s="1"/>
  <c r="AM50" i="27"/>
  <c r="AZ50" i="27" s="1"/>
  <c r="AN50" i="27"/>
  <c r="AR50" i="27"/>
  <c r="AS50" i="27"/>
  <c r="AX50" i="27"/>
  <c r="BA50" i="27"/>
  <c r="BC50" i="27"/>
  <c r="AH51" i="27"/>
  <c r="AI51" i="27"/>
  <c r="AV51" i="27" s="1"/>
  <c r="AU51" i="27" s="1"/>
  <c r="BE51" i="27" s="1"/>
  <c r="AJ51" i="27"/>
  <c r="AW51" i="27" s="1"/>
  <c r="AK51" i="27"/>
  <c r="AX51" i="27" s="1"/>
  <c r="AL51" i="27"/>
  <c r="AM51" i="27"/>
  <c r="AZ51" i="27" s="1"/>
  <c r="AN51" i="27"/>
  <c r="AR51" i="27"/>
  <c r="AS51" i="27"/>
  <c r="AT51" i="27"/>
  <c r="BD51" i="27" s="1"/>
  <c r="AY51" i="27"/>
  <c r="BA51" i="27"/>
  <c r="BC51" i="27"/>
  <c r="AH52" i="27"/>
  <c r="AT52" i="27" s="1"/>
  <c r="BD52" i="27" s="1"/>
  <c r="AI52" i="27"/>
  <c r="AV52" i="27" s="1"/>
  <c r="AJ52" i="27"/>
  <c r="AK52" i="27"/>
  <c r="AL52" i="27"/>
  <c r="AM52" i="27"/>
  <c r="AZ52" i="27" s="1"/>
  <c r="AN52" i="27"/>
  <c r="BA52" i="27" s="1"/>
  <c r="AR52" i="27"/>
  <c r="BC52" i="27" s="1"/>
  <c r="AS52" i="27"/>
  <c r="AW52" i="27"/>
  <c r="AX52" i="27"/>
  <c r="AY52" i="27"/>
  <c r="AH53" i="27"/>
  <c r="AI53" i="27"/>
  <c r="AJ53" i="27"/>
  <c r="AW53" i="27" s="1"/>
  <c r="AK53" i="27"/>
  <c r="AX53" i="27" s="1"/>
  <c r="AL53" i="27"/>
  <c r="AY53" i="27" s="1"/>
  <c r="AM53" i="27"/>
  <c r="AZ53" i="27" s="1"/>
  <c r="AN53" i="27"/>
  <c r="BA53" i="27" s="1"/>
  <c r="AR53" i="27"/>
  <c r="AS53" i="27"/>
  <c r="AT53" i="27"/>
  <c r="BD53" i="27" s="1"/>
  <c r="AV53" i="27"/>
  <c r="BC53" i="27"/>
  <c r="AH54" i="27"/>
  <c r="AT54" i="27" s="1"/>
  <c r="BD54" i="27" s="1"/>
  <c r="AI54" i="27"/>
  <c r="AV54" i="27" s="1"/>
  <c r="AJ54" i="27"/>
  <c r="AW54" i="27" s="1"/>
  <c r="AK54" i="27"/>
  <c r="AL54" i="27"/>
  <c r="AY54" i="27" s="1"/>
  <c r="AM54" i="27"/>
  <c r="AZ54" i="27" s="1"/>
  <c r="AN54" i="27"/>
  <c r="AR54" i="27"/>
  <c r="AS54" i="27"/>
  <c r="AX54" i="27"/>
  <c r="BA54" i="27"/>
  <c r="BC54" i="27"/>
  <c r="AH55" i="27"/>
  <c r="AT55" i="27" s="1"/>
  <c r="AI55" i="27"/>
  <c r="AV55" i="27" s="1"/>
  <c r="AJ55" i="27"/>
  <c r="AW55" i="27" s="1"/>
  <c r="AK55" i="27"/>
  <c r="AX55" i="27" s="1"/>
  <c r="AL55" i="27"/>
  <c r="AY55" i="27" s="1"/>
  <c r="AM55" i="27"/>
  <c r="AZ55" i="27" s="1"/>
  <c r="AN55" i="27"/>
  <c r="AR55" i="27"/>
  <c r="AS55" i="27"/>
  <c r="BA55" i="27"/>
  <c r="BC55" i="27"/>
  <c r="BD55" i="27"/>
  <c r="AH56" i="27"/>
  <c r="AT56" i="27" s="1"/>
  <c r="BD56" i="27" s="1"/>
  <c r="AI56" i="27"/>
  <c r="AV56" i="27" s="1"/>
  <c r="AU56" i="27" s="1"/>
  <c r="BE56" i="27" s="1"/>
  <c r="AJ56" i="27"/>
  <c r="AW56" i="27" s="1"/>
  <c r="AK56" i="27"/>
  <c r="AL56" i="27"/>
  <c r="AM56" i="27"/>
  <c r="AN56" i="27"/>
  <c r="AR56" i="27"/>
  <c r="AS56" i="27"/>
  <c r="AX56" i="27"/>
  <c r="AY56" i="27"/>
  <c r="AZ56" i="27"/>
  <c r="BA56" i="27"/>
  <c r="BC56" i="27"/>
  <c r="AH57" i="27"/>
  <c r="AI57" i="27"/>
  <c r="AV57" i="27" s="1"/>
  <c r="AU57" i="27" s="1"/>
  <c r="BE57" i="27" s="1"/>
  <c r="AJ57" i="27"/>
  <c r="AK57" i="27"/>
  <c r="AL57" i="27"/>
  <c r="AM57" i="27"/>
  <c r="AN57" i="27"/>
  <c r="BA57" i="27" s="1"/>
  <c r="AR57" i="27"/>
  <c r="AS57" i="27"/>
  <c r="AT57" i="27"/>
  <c r="AW57" i="27"/>
  <c r="AX57" i="27"/>
  <c r="AY57" i="27"/>
  <c r="AZ57" i="27"/>
  <c r="BC57" i="27"/>
  <c r="BD57" i="27"/>
  <c r="AH58" i="27"/>
  <c r="AI58" i="27"/>
  <c r="AJ58" i="27"/>
  <c r="AW58" i="27" s="1"/>
  <c r="AK58" i="27"/>
  <c r="AL58" i="27"/>
  <c r="AM58" i="27"/>
  <c r="AN58" i="27"/>
  <c r="BA58" i="27" s="1"/>
  <c r="AR58" i="27"/>
  <c r="BC58" i="27" s="1"/>
  <c r="AS58" i="27"/>
  <c r="AT58" i="27"/>
  <c r="BD58" i="27" s="1"/>
  <c r="AV58" i="27"/>
  <c r="AX58" i="27"/>
  <c r="AY58" i="27"/>
  <c r="AZ58" i="27"/>
  <c r="AU58" i="27" s="1"/>
  <c r="BE58" i="27" s="1"/>
  <c r="AH59" i="27"/>
  <c r="AI59" i="27"/>
  <c r="AJ59" i="27"/>
  <c r="AK59" i="27"/>
  <c r="AL59" i="27"/>
  <c r="AY59" i="27" s="1"/>
  <c r="AM59" i="27"/>
  <c r="AZ59" i="27" s="1"/>
  <c r="AN59" i="27"/>
  <c r="BA59" i="27" s="1"/>
  <c r="AR59" i="27"/>
  <c r="BC59" i="27" s="1"/>
  <c r="AS59" i="27"/>
  <c r="AT59" i="27"/>
  <c r="AU59" i="27"/>
  <c r="BE59" i="27" s="1"/>
  <c r="AV59" i="27"/>
  <c r="AW59" i="27"/>
  <c r="AX59" i="27"/>
  <c r="BD59" i="27"/>
  <c r="AH60" i="27"/>
  <c r="AI60" i="27"/>
  <c r="AV60" i="27" s="1"/>
  <c r="AJ60" i="27"/>
  <c r="AW60" i="27" s="1"/>
  <c r="AK60" i="27"/>
  <c r="AX60" i="27" s="1"/>
  <c r="AL60" i="27"/>
  <c r="AM60" i="27"/>
  <c r="AN60" i="27"/>
  <c r="AR60" i="27"/>
  <c r="AS60" i="27"/>
  <c r="AT60" i="27"/>
  <c r="BD60" i="27" s="1"/>
  <c r="AU60" i="27"/>
  <c r="BE60" i="27" s="1"/>
  <c r="AY60" i="27"/>
  <c r="AZ60" i="27"/>
  <c r="BA60" i="27"/>
  <c r="BC60" i="27"/>
  <c r="AH61" i="27"/>
  <c r="AI61" i="27"/>
  <c r="AJ61" i="27"/>
  <c r="AK61" i="27"/>
  <c r="AL61" i="27"/>
  <c r="AM61" i="27"/>
  <c r="AZ61" i="27" s="1"/>
  <c r="AN61" i="27"/>
  <c r="BA61" i="27" s="1"/>
  <c r="AR61" i="27"/>
  <c r="AS61" i="27"/>
  <c r="AT61" i="27"/>
  <c r="AV61" i="27"/>
  <c r="AW61" i="27"/>
  <c r="AX61" i="27"/>
  <c r="AY61" i="27"/>
  <c r="BC61" i="27"/>
  <c r="BD61" i="27"/>
  <c r="AH62" i="27"/>
  <c r="AI62" i="27"/>
  <c r="AJ62" i="27"/>
  <c r="AW62" i="27" s="1"/>
  <c r="AK62" i="27"/>
  <c r="AL62" i="27"/>
  <c r="AY62" i="27" s="1"/>
  <c r="AM62" i="27"/>
  <c r="AN62" i="27"/>
  <c r="AR62" i="27"/>
  <c r="AS62" i="27"/>
  <c r="AT62" i="27"/>
  <c r="BD62" i="27" s="1"/>
  <c r="AV62" i="27"/>
  <c r="AX62" i="27"/>
  <c r="AZ62" i="27"/>
  <c r="BA62" i="27"/>
  <c r="BC62" i="27"/>
  <c r="AH63" i="27"/>
  <c r="AI63" i="27"/>
  <c r="AJ63" i="27"/>
  <c r="AW63" i="27" s="1"/>
  <c r="AK63" i="27"/>
  <c r="AL63" i="27"/>
  <c r="AM63" i="27"/>
  <c r="AZ63" i="27" s="1"/>
  <c r="AN63" i="27"/>
  <c r="BA63" i="27" s="1"/>
  <c r="AR63" i="27"/>
  <c r="BC63" i="27" s="1"/>
  <c r="AS63" i="27"/>
  <c r="AT63" i="27"/>
  <c r="BD63" i="27" s="1"/>
  <c r="AV63" i="27"/>
  <c r="AU63" i="27" s="1"/>
  <c r="BE63" i="27" s="1"/>
  <c r="AX63" i="27"/>
  <c r="AY63" i="27"/>
  <c r="AH64" i="27"/>
  <c r="AI64" i="27"/>
  <c r="AV64" i="27" s="1"/>
  <c r="AJ64" i="27"/>
  <c r="AK64" i="27"/>
  <c r="AX64" i="27" s="1"/>
  <c r="AL64" i="27"/>
  <c r="AM64" i="27"/>
  <c r="AZ64" i="27" s="1"/>
  <c r="AN64" i="27"/>
  <c r="BA64" i="27" s="1"/>
  <c r="AR64" i="27"/>
  <c r="BC64" i="27" s="1"/>
  <c r="AS64" i="27"/>
  <c r="AT64" i="27"/>
  <c r="BD64" i="27" s="1"/>
  <c r="AW64" i="27"/>
  <c r="AY64" i="27"/>
  <c r="AH65" i="27"/>
  <c r="AI65" i="27"/>
  <c r="AV65" i="27" s="1"/>
  <c r="AJ65" i="27"/>
  <c r="AW65" i="27" s="1"/>
  <c r="AK65" i="27"/>
  <c r="AX65" i="27" s="1"/>
  <c r="AL65" i="27"/>
  <c r="AY65" i="27" s="1"/>
  <c r="AM65" i="27"/>
  <c r="AZ65" i="27" s="1"/>
  <c r="AN65" i="27"/>
  <c r="BA65" i="27" s="1"/>
  <c r="AR65" i="27"/>
  <c r="AS65" i="27"/>
  <c r="AT65" i="27"/>
  <c r="BC65" i="27"/>
  <c r="BD65" i="27"/>
  <c r="AH66" i="27"/>
  <c r="AI66" i="27"/>
  <c r="AV66" i="27" s="1"/>
  <c r="AJ66" i="27"/>
  <c r="AW66" i="27" s="1"/>
  <c r="AK66" i="27"/>
  <c r="AL66" i="27"/>
  <c r="AY66" i="27" s="1"/>
  <c r="AM66" i="27"/>
  <c r="AZ66" i="27" s="1"/>
  <c r="AN66" i="27"/>
  <c r="BA66" i="27" s="1"/>
  <c r="AR66" i="27"/>
  <c r="AS66" i="27"/>
  <c r="AT66" i="27"/>
  <c r="BD66" i="27" s="1"/>
  <c r="AX66" i="27"/>
  <c r="BC66" i="27"/>
  <c r="AH67" i="27"/>
  <c r="AT67" i="27" s="1"/>
  <c r="AI67" i="27"/>
  <c r="AV67" i="27" s="1"/>
  <c r="AU67" i="27" s="1"/>
  <c r="BE67" i="27" s="1"/>
  <c r="AJ67" i="27"/>
  <c r="AW67" i="27" s="1"/>
  <c r="AK67" i="27"/>
  <c r="AX67" i="27" s="1"/>
  <c r="AL67" i="27"/>
  <c r="AY67" i="27" s="1"/>
  <c r="AM67" i="27"/>
  <c r="AZ67" i="27" s="1"/>
  <c r="AN67" i="27"/>
  <c r="BA67" i="27" s="1"/>
  <c r="AR67" i="27"/>
  <c r="AS67" i="27"/>
  <c r="BC67" i="27"/>
  <c r="BD67" i="27"/>
  <c r="AH68" i="27"/>
  <c r="AT68" i="27" s="1"/>
  <c r="BD68" i="27" s="1"/>
  <c r="AI68" i="27"/>
  <c r="AV68" i="27" s="1"/>
  <c r="AU68" i="27" s="1"/>
  <c r="BE68" i="27" s="1"/>
  <c r="AJ68" i="27"/>
  <c r="AW68" i="27" s="1"/>
  <c r="AK68" i="27"/>
  <c r="AX68" i="27" s="1"/>
  <c r="AL68" i="27"/>
  <c r="AM68" i="27"/>
  <c r="AN68" i="27"/>
  <c r="AR68" i="27"/>
  <c r="AS68" i="27"/>
  <c r="AY68" i="27"/>
  <c r="AZ68" i="27"/>
  <c r="BA68" i="27"/>
  <c r="BC68" i="27"/>
  <c r="AH69" i="27"/>
  <c r="AI69" i="27"/>
  <c r="AV69" i="27" s="1"/>
  <c r="AU69" i="27" s="1"/>
  <c r="BE69" i="27" s="1"/>
  <c r="AJ69" i="27"/>
  <c r="AK69" i="27"/>
  <c r="AL69" i="27"/>
  <c r="AM69" i="27"/>
  <c r="AZ69" i="27" s="1"/>
  <c r="AN69" i="27"/>
  <c r="BA69" i="27" s="1"/>
  <c r="AR69" i="27"/>
  <c r="AS69" i="27"/>
  <c r="AT69" i="27"/>
  <c r="AW69" i="27"/>
  <c r="AX69" i="27"/>
  <c r="AY69" i="27"/>
  <c r="BC69" i="27"/>
  <c r="BD69" i="27"/>
  <c r="AH70" i="27"/>
  <c r="AI70" i="27"/>
  <c r="AJ70" i="27"/>
  <c r="AW70" i="27" s="1"/>
  <c r="AK70" i="27"/>
  <c r="AL70" i="27"/>
  <c r="AM70" i="27"/>
  <c r="AN70" i="27"/>
  <c r="BA70" i="27" s="1"/>
  <c r="AR70" i="27"/>
  <c r="BC70" i="27" s="1"/>
  <c r="AS70" i="27"/>
  <c r="AT70" i="27"/>
  <c r="BD70" i="27" s="1"/>
  <c r="AV70" i="27"/>
  <c r="AU70" i="27" s="1"/>
  <c r="BE70" i="27" s="1"/>
  <c r="AX70" i="27"/>
  <c r="AY70" i="27"/>
  <c r="AZ70" i="27"/>
  <c r="AH71" i="27"/>
  <c r="AT71" i="27" s="1"/>
  <c r="BD71" i="27" s="1"/>
  <c r="AI71" i="27"/>
  <c r="AV71" i="27" s="1"/>
  <c r="AU71" i="27" s="1"/>
  <c r="BE71" i="27" s="1"/>
  <c r="AJ71" i="27"/>
  <c r="AW71" i="27" s="1"/>
  <c r="AK71" i="27"/>
  <c r="AX71" i="27" s="1"/>
  <c r="AL71" i="27"/>
  <c r="AY71" i="27" s="1"/>
  <c r="AM71" i="27"/>
  <c r="AZ71" i="27" s="1"/>
  <c r="AN71" i="27"/>
  <c r="BA71" i="27" s="1"/>
  <c r="AR71" i="27"/>
  <c r="AS71" i="27"/>
  <c r="BC71" i="27"/>
  <c r="AH72" i="27"/>
  <c r="AT72" i="27" s="1"/>
  <c r="BD72" i="27" s="1"/>
  <c r="AI72" i="27"/>
  <c r="AV72" i="27" s="1"/>
  <c r="AU72" i="27" s="1"/>
  <c r="BE72" i="27" s="1"/>
  <c r="AJ72" i="27"/>
  <c r="AW72" i="27" s="1"/>
  <c r="AK72" i="27"/>
  <c r="AX72" i="27" s="1"/>
  <c r="AL72" i="27"/>
  <c r="AM72" i="27"/>
  <c r="AN72" i="27"/>
  <c r="AR72" i="27"/>
  <c r="AS72" i="27"/>
  <c r="AY72" i="27"/>
  <c r="AZ72" i="27"/>
  <c r="BA72" i="27"/>
  <c r="BC72" i="27"/>
  <c r="AH73" i="27"/>
  <c r="AI73" i="27"/>
  <c r="AV73" i="27" s="1"/>
  <c r="AJ73" i="27"/>
  <c r="AW73" i="27" s="1"/>
  <c r="AK73" i="27"/>
  <c r="AX73" i="27" s="1"/>
  <c r="AL73" i="27"/>
  <c r="AY73" i="27" s="1"/>
  <c r="AM73" i="27"/>
  <c r="AN73" i="27"/>
  <c r="BA73" i="27" s="1"/>
  <c r="AR73" i="27"/>
  <c r="AS73" i="27"/>
  <c r="AT73" i="27"/>
  <c r="AZ73" i="27"/>
  <c r="BC73" i="27"/>
  <c r="BD73" i="27"/>
  <c r="AH74" i="27"/>
  <c r="AT74" i="27" s="1"/>
  <c r="BD74" i="27" s="1"/>
  <c r="AI74" i="27"/>
  <c r="AV74" i="27" s="1"/>
  <c r="AU74" i="27" s="1"/>
  <c r="BE74" i="27" s="1"/>
  <c r="AJ74" i="27"/>
  <c r="AW74" i="27" s="1"/>
  <c r="AK74" i="27"/>
  <c r="AL74" i="27"/>
  <c r="AM74" i="27"/>
  <c r="AN74" i="27"/>
  <c r="AR74" i="27"/>
  <c r="AS74" i="27"/>
  <c r="AX74" i="27"/>
  <c r="AY74" i="27"/>
  <c r="AZ74" i="27"/>
  <c r="BA74" i="27"/>
  <c r="BC74" i="27"/>
  <c r="AH75" i="27"/>
  <c r="AI75" i="27"/>
  <c r="AJ75" i="27"/>
  <c r="AK75" i="27"/>
  <c r="AL75" i="27"/>
  <c r="AM75" i="27"/>
  <c r="AZ75" i="27" s="1"/>
  <c r="AN75" i="27"/>
  <c r="AR75" i="27"/>
  <c r="BC75" i="27" s="1"/>
  <c r="AS75" i="27"/>
  <c r="AT75" i="27"/>
  <c r="BD75" i="27" s="1"/>
  <c r="AV75" i="27"/>
  <c r="AW75" i="27"/>
  <c r="AU75" i="27" s="1"/>
  <c r="BE75" i="27" s="1"/>
  <c r="AX75" i="27"/>
  <c r="AY75" i="27"/>
  <c r="BA75" i="27"/>
  <c r="AH76" i="27"/>
  <c r="AI76" i="27"/>
  <c r="AV76" i="27" s="1"/>
  <c r="AJ76" i="27"/>
  <c r="AK76" i="27"/>
  <c r="AL76" i="27"/>
  <c r="AM76" i="27"/>
  <c r="AZ76" i="27" s="1"/>
  <c r="AN76" i="27"/>
  <c r="BA76" i="27" s="1"/>
  <c r="AR76" i="27"/>
  <c r="BC76" i="27" s="1"/>
  <c r="AS76" i="27"/>
  <c r="AT76" i="27"/>
  <c r="BD76" i="27" s="1"/>
  <c r="AW76" i="27"/>
  <c r="AX76" i="27"/>
  <c r="AU76" i="27" s="1"/>
  <c r="BE76" i="27" s="1"/>
  <c r="AY76" i="27"/>
  <c r="AH77" i="27"/>
  <c r="AI77" i="27"/>
  <c r="AJ77" i="27"/>
  <c r="AW77" i="27" s="1"/>
  <c r="AK77" i="27"/>
  <c r="AX77" i="27" s="1"/>
  <c r="AL77" i="27"/>
  <c r="AY77" i="27" s="1"/>
  <c r="AM77" i="27"/>
  <c r="AN77" i="27"/>
  <c r="BA77" i="27" s="1"/>
  <c r="AR77" i="27"/>
  <c r="AS77" i="27"/>
  <c r="AT77" i="27"/>
  <c r="BD77" i="27" s="1"/>
  <c r="AV77" i="27"/>
  <c r="AU77" i="27" s="1"/>
  <c r="BE77" i="27" s="1"/>
  <c r="AZ77" i="27"/>
  <c r="BC77" i="27"/>
  <c r="AH78" i="27"/>
  <c r="AT78" i="27" s="1"/>
  <c r="BD78" i="27" s="1"/>
  <c r="AI78" i="27"/>
  <c r="AV78" i="27" s="1"/>
  <c r="AJ78" i="27"/>
  <c r="AW78" i="27" s="1"/>
  <c r="AK78" i="27"/>
  <c r="AL78" i="27"/>
  <c r="AY78" i="27" s="1"/>
  <c r="AM78" i="27"/>
  <c r="AN78" i="27"/>
  <c r="AR78" i="27"/>
  <c r="AS78" i="27"/>
  <c r="AX78" i="27"/>
  <c r="AZ78" i="27"/>
  <c r="BA78" i="27"/>
  <c r="BC78" i="27"/>
  <c r="AH79" i="27"/>
  <c r="AT79" i="27" s="1"/>
  <c r="AI79" i="27"/>
  <c r="AJ79" i="27"/>
  <c r="AK79" i="27"/>
  <c r="AX79" i="27" s="1"/>
  <c r="AL79" i="27"/>
  <c r="AY79" i="27" s="1"/>
  <c r="AM79" i="27"/>
  <c r="AZ79" i="27" s="1"/>
  <c r="AN79" i="27"/>
  <c r="BA79" i="27" s="1"/>
  <c r="AR79" i="27"/>
  <c r="AS79" i="27"/>
  <c r="AV79" i="27"/>
  <c r="AW79" i="27"/>
  <c r="BC79" i="27"/>
  <c r="BD79" i="27"/>
  <c r="AH80" i="27"/>
  <c r="AI80" i="27"/>
  <c r="AV80" i="27" s="1"/>
  <c r="AJ80" i="27"/>
  <c r="AW80" i="27" s="1"/>
  <c r="AK80" i="27"/>
  <c r="AX80" i="27" s="1"/>
  <c r="AL80" i="27"/>
  <c r="AM80" i="27"/>
  <c r="AN80" i="27"/>
  <c r="AR80" i="27"/>
  <c r="BC80" i="27" s="1"/>
  <c r="AS80" i="27"/>
  <c r="AT80" i="27"/>
  <c r="AY80" i="27"/>
  <c r="AZ80" i="27"/>
  <c r="BA80" i="27"/>
  <c r="BD80" i="27"/>
  <c r="AH81" i="27"/>
  <c r="AI81" i="27"/>
  <c r="AJ81" i="27"/>
  <c r="AK81" i="27"/>
  <c r="AL81" i="27"/>
  <c r="AM81" i="27"/>
  <c r="AN81" i="27"/>
  <c r="BA81" i="27" s="1"/>
  <c r="AR81" i="27"/>
  <c r="AS81" i="27"/>
  <c r="AT81" i="27"/>
  <c r="BD81" i="27" s="1"/>
  <c r="AV81" i="27"/>
  <c r="AW81" i="27"/>
  <c r="AX81" i="27"/>
  <c r="AY81" i="27"/>
  <c r="AZ81" i="27"/>
  <c r="BC81" i="27"/>
  <c r="AH82" i="27"/>
  <c r="AI82" i="27"/>
  <c r="AV82" i="27" s="1"/>
  <c r="AJ82" i="27"/>
  <c r="AW82" i="27" s="1"/>
  <c r="AK82" i="27"/>
  <c r="AL82" i="27"/>
  <c r="AM82" i="27"/>
  <c r="AZ82" i="27" s="1"/>
  <c r="AN82" i="27"/>
  <c r="BA82" i="27" s="1"/>
  <c r="AR82" i="27"/>
  <c r="BC82" i="27" s="1"/>
  <c r="AS82" i="27"/>
  <c r="AT82" i="27"/>
  <c r="AX82" i="27"/>
  <c r="AY82" i="27"/>
  <c r="BD82" i="27"/>
  <c r="AH83" i="27"/>
  <c r="AT83" i="27" s="1"/>
  <c r="BD83" i="27" s="1"/>
  <c r="AI83" i="27"/>
  <c r="AV83" i="27" s="1"/>
  <c r="AJ83" i="27"/>
  <c r="AW83" i="27" s="1"/>
  <c r="AK83" i="27"/>
  <c r="AX83" i="27" s="1"/>
  <c r="AL83" i="27"/>
  <c r="AY83" i="27" s="1"/>
  <c r="AM83" i="27"/>
  <c r="AZ83" i="27" s="1"/>
  <c r="AN83" i="27"/>
  <c r="BA83" i="27" s="1"/>
  <c r="AR83" i="27"/>
  <c r="BC83" i="27" s="1"/>
  <c r="AS83" i="27"/>
  <c r="AH84" i="27"/>
  <c r="AT84" i="27" s="1"/>
  <c r="BD84" i="27" s="1"/>
  <c r="AI84" i="27"/>
  <c r="AV84" i="27" s="1"/>
  <c r="AJ84" i="27"/>
  <c r="AW84" i="27" s="1"/>
  <c r="AK84" i="27"/>
  <c r="AL84" i="27"/>
  <c r="AM84" i="27"/>
  <c r="AZ84" i="27" s="1"/>
  <c r="AN84" i="27"/>
  <c r="BA84" i="27" s="1"/>
  <c r="AR84" i="27"/>
  <c r="BC84" i="27" s="1"/>
  <c r="AS84" i="27"/>
  <c r="AX84" i="27"/>
  <c r="AY84" i="27"/>
  <c r="AH85" i="27"/>
  <c r="AI85" i="27"/>
  <c r="AV85" i="27" s="1"/>
  <c r="AJ85" i="27"/>
  <c r="AW85" i="27" s="1"/>
  <c r="AK85" i="27"/>
  <c r="AX85" i="27" s="1"/>
  <c r="AL85" i="27"/>
  <c r="AM85" i="27"/>
  <c r="AN85" i="27"/>
  <c r="BA85" i="27" s="1"/>
  <c r="AR85" i="27"/>
  <c r="AS85" i="27"/>
  <c r="AT85" i="27"/>
  <c r="AY85" i="27"/>
  <c r="AZ85" i="27"/>
  <c r="BC85" i="27"/>
  <c r="BD85" i="27"/>
  <c r="AH86" i="27"/>
  <c r="AT86" i="27" s="1"/>
  <c r="BD86" i="27" s="1"/>
  <c r="AI86" i="27"/>
  <c r="AJ86" i="27"/>
  <c r="AW86" i="27" s="1"/>
  <c r="AK86" i="27"/>
  <c r="AL86" i="27"/>
  <c r="AM86" i="27"/>
  <c r="AN86" i="27"/>
  <c r="AR86" i="27"/>
  <c r="AS86" i="27"/>
  <c r="AV86" i="27"/>
  <c r="AX86" i="27"/>
  <c r="AY86" i="27"/>
  <c r="AZ86" i="27"/>
  <c r="BA86" i="27"/>
  <c r="BC86" i="27"/>
  <c r="AH87" i="27"/>
  <c r="AI87" i="27"/>
  <c r="AJ87" i="27"/>
  <c r="AK87" i="27"/>
  <c r="AL87" i="27"/>
  <c r="AM87" i="27"/>
  <c r="AZ87" i="27" s="1"/>
  <c r="AN87" i="27"/>
  <c r="AR87" i="27"/>
  <c r="AS87" i="27"/>
  <c r="AT87" i="27"/>
  <c r="BD87" i="27" s="1"/>
  <c r="AV87" i="27"/>
  <c r="AW87" i="27"/>
  <c r="AX87" i="27"/>
  <c r="AY87" i="27"/>
  <c r="AU87" i="27" s="1"/>
  <c r="BE87" i="27" s="1"/>
  <c r="BA87" i="27"/>
  <c r="BC87" i="27"/>
  <c r="AH88" i="27"/>
  <c r="AI88" i="27"/>
  <c r="AV88" i="27" s="1"/>
  <c r="AJ88" i="27"/>
  <c r="AK88" i="27"/>
  <c r="AL88" i="27"/>
  <c r="AM88" i="27"/>
  <c r="AZ88" i="27" s="1"/>
  <c r="AN88" i="27"/>
  <c r="BA88" i="27" s="1"/>
  <c r="AR88" i="27"/>
  <c r="BC88" i="27" s="1"/>
  <c r="AS88" i="27"/>
  <c r="AT88" i="27"/>
  <c r="BD88" i="27" s="1"/>
  <c r="AW88" i="27"/>
  <c r="AX88" i="27"/>
  <c r="AU88" i="27" s="1"/>
  <c r="BE88" i="27" s="1"/>
  <c r="AY88" i="27"/>
  <c r="AH89" i="27"/>
  <c r="AI89" i="27"/>
  <c r="AV89" i="27" s="1"/>
  <c r="AJ89" i="27"/>
  <c r="AW89" i="27" s="1"/>
  <c r="AK89" i="27"/>
  <c r="AX89" i="27" s="1"/>
  <c r="AL89" i="27"/>
  <c r="AM89" i="27"/>
  <c r="AN89" i="27"/>
  <c r="BA89" i="27" s="1"/>
  <c r="AR89" i="27"/>
  <c r="AS89" i="27"/>
  <c r="AT89" i="27"/>
  <c r="BD89" i="27" s="1"/>
  <c r="AY89" i="27"/>
  <c r="AZ89" i="27"/>
  <c r="AU89" i="27" s="1"/>
  <c r="BE89" i="27" s="1"/>
  <c r="BC89" i="27"/>
  <c r="AH90" i="27"/>
  <c r="AT90" i="27" s="1"/>
  <c r="BD90" i="27" s="1"/>
  <c r="AI90" i="27"/>
  <c r="AJ90" i="27"/>
  <c r="AW90" i="27" s="1"/>
  <c r="AK90" i="27"/>
  <c r="AL90" i="27"/>
  <c r="AM90" i="27"/>
  <c r="AN90" i="27"/>
  <c r="AR90" i="27"/>
  <c r="AS90" i="27"/>
  <c r="AV90" i="27"/>
  <c r="AX90" i="27"/>
  <c r="AY90" i="27"/>
  <c r="AZ90" i="27"/>
  <c r="BA90" i="27"/>
  <c r="BC90" i="27"/>
  <c r="AH91" i="27"/>
  <c r="AI91" i="27"/>
  <c r="AJ91" i="27"/>
  <c r="AK91" i="27"/>
  <c r="AL91" i="27"/>
  <c r="AM91" i="27"/>
  <c r="AZ91" i="27" s="1"/>
  <c r="AN91" i="27"/>
  <c r="AR91" i="27"/>
  <c r="AS91" i="27"/>
  <c r="AT91" i="27"/>
  <c r="BD91" i="27" s="1"/>
  <c r="AV91" i="27"/>
  <c r="AW91" i="27"/>
  <c r="AU91" i="27" s="1"/>
  <c r="BE91" i="27" s="1"/>
  <c r="AX91" i="27"/>
  <c r="AY91" i="27"/>
  <c r="BA91" i="27"/>
  <c r="BC91" i="27"/>
  <c r="AH92" i="27"/>
  <c r="AI92" i="27"/>
  <c r="AV92" i="27" s="1"/>
  <c r="AJ92" i="27"/>
  <c r="AK92" i="27"/>
  <c r="AL92" i="27"/>
  <c r="AM92" i="27"/>
  <c r="AN92" i="27"/>
  <c r="BA92" i="27" s="1"/>
  <c r="AU92" i="27" s="1"/>
  <c r="BE92" i="27" s="1"/>
  <c r="AR92" i="27"/>
  <c r="BC92" i="27" s="1"/>
  <c r="AS92" i="27"/>
  <c r="AT92" i="27"/>
  <c r="BD92" i="27" s="1"/>
  <c r="AW92" i="27"/>
  <c r="AX92" i="27"/>
  <c r="AY92" i="27"/>
  <c r="AZ92" i="27"/>
  <c r="AH93" i="27"/>
  <c r="AI93" i="27"/>
  <c r="AJ93" i="27"/>
  <c r="AK93" i="27"/>
  <c r="AX93" i="27" s="1"/>
  <c r="AL93" i="27"/>
  <c r="AY93" i="27" s="1"/>
  <c r="AM93" i="27"/>
  <c r="AZ93" i="27" s="1"/>
  <c r="AN93" i="27"/>
  <c r="BA93" i="27" s="1"/>
  <c r="AR93" i="27"/>
  <c r="AS93" i="27"/>
  <c r="AT93" i="27"/>
  <c r="BD93" i="27" s="1"/>
  <c r="AV93" i="27"/>
  <c r="AU93" i="27" s="1"/>
  <c r="BE93" i="27" s="1"/>
  <c r="AW93" i="27"/>
  <c r="BC93" i="27"/>
  <c r="AH94" i="27"/>
  <c r="AI94" i="27"/>
  <c r="AV94" i="27" s="1"/>
  <c r="AU94" i="27" s="1"/>
  <c r="BE94" i="27" s="1"/>
  <c r="AJ94" i="27"/>
  <c r="AW94" i="27" s="1"/>
  <c r="AK94" i="27"/>
  <c r="AL94" i="27"/>
  <c r="AY94" i="27" s="1"/>
  <c r="AM94" i="27"/>
  <c r="AZ94" i="27" s="1"/>
  <c r="AN94" i="27"/>
  <c r="BA94" i="27" s="1"/>
  <c r="AR94" i="27"/>
  <c r="BC94" i="27" s="1"/>
  <c r="AS94" i="27"/>
  <c r="AT94" i="27"/>
  <c r="BD94" i="27" s="1"/>
  <c r="AX94" i="27"/>
  <c r="AH95" i="27"/>
  <c r="AI95" i="27"/>
  <c r="AV95" i="27" s="1"/>
  <c r="AJ95" i="27"/>
  <c r="AW95" i="27" s="1"/>
  <c r="AK95" i="27"/>
  <c r="AX95" i="27" s="1"/>
  <c r="AL95" i="27"/>
  <c r="AM95" i="27"/>
  <c r="AZ95" i="27" s="1"/>
  <c r="AN95" i="27"/>
  <c r="AR95" i="27"/>
  <c r="AS95" i="27"/>
  <c r="AT95" i="27"/>
  <c r="BD95" i="27" s="1"/>
  <c r="AY95" i="27"/>
  <c r="BA95" i="27"/>
  <c r="AU95" i="27" s="1"/>
  <c r="BE95" i="27" s="1"/>
  <c r="BC95" i="27"/>
  <c r="AH96" i="27"/>
  <c r="AT96" i="27" s="1"/>
  <c r="AI96" i="27"/>
  <c r="AV96" i="27" s="1"/>
  <c r="AJ96" i="27"/>
  <c r="AK96" i="27"/>
  <c r="AL96" i="27"/>
  <c r="AM96" i="27"/>
  <c r="AN96" i="27"/>
  <c r="AR96" i="27"/>
  <c r="BC96" i="27" s="1"/>
  <c r="AS96" i="27"/>
  <c r="AW96" i="27"/>
  <c r="AX96" i="27"/>
  <c r="AY96" i="27"/>
  <c r="AZ96" i="27"/>
  <c r="BA96" i="27"/>
  <c r="BD96" i="27"/>
  <c r="AH97" i="27"/>
  <c r="AI97" i="27"/>
  <c r="AJ97" i="27"/>
  <c r="AK97" i="27"/>
  <c r="AX97" i="27" s="1"/>
  <c r="AL97" i="27"/>
  <c r="AY97" i="27" s="1"/>
  <c r="AM97" i="27"/>
  <c r="AN97" i="27"/>
  <c r="BA97" i="27" s="1"/>
  <c r="AR97" i="27"/>
  <c r="AS97" i="27"/>
  <c r="AT97" i="27"/>
  <c r="AV97" i="27"/>
  <c r="AW97" i="27"/>
  <c r="AU97" i="27" s="1"/>
  <c r="BE97" i="27" s="1"/>
  <c r="AZ97" i="27"/>
  <c r="BC97" i="27"/>
  <c r="BD97" i="27"/>
  <c r="AH98" i="27"/>
  <c r="AI98" i="27"/>
  <c r="AV98" i="27" s="1"/>
  <c r="AJ98" i="27"/>
  <c r="AW98" i="27" s="1"/>
  <c r="AK98" i="27"/>
  <c r="AL98" i="27"/>
  <c r="AM98" i="27"/>
  <c r="AN98" i="27"/>
  <c r="AR98" i="27"/>
  <c r="AS98" i="27"/>
  <c r="AT98" i="27"/>
  <c r="AX98" i="27"/>
  <c r="AY98" i="27"/>
  <c r="AZ98" i="27"/>
  <c r="BA98" i="27"/>
  <c r="BC98" i="27"/>
  <c r="BD98" i="27"/>
  <c r="AH99" i="27"/>
  <c r="AI99" i="27"/>
  <c r="AJ99" i="27"/>
  <c r="AK99" i="27"/>
  <c r="AL99" i="27"/>
  <c r="AM99" i="27"/>
  <c r="AZ99" i="27" s="1"/>
  <c r="AN99" i="27"/>
  <c r="AR99" i="27"/>
  <c r="BC99" i="27" s="1"/>
  <c r="AS99" i="27"/>
  <c r="AT99" i="27"/>
  <c r="BD99" i="27" s="1"/>
  <c r="AV99" i="27"/>
  <c r="AW99" i="27"/>
  <c r="AX99" i="27"/>
  <c r="AY99" i="27"/>
  <c r="BA99" i="27"/>
  <c r="AH100" i="27"/>
  <c r="AT100" i="27" s="1"/>
  <c r="BD100" i="27" s="1"/>
  <c r="AI100" i="27"/>
  <c r="AV100" i="27" s="1"/>
  <c r="AJ100" i="27"/>
  <c r="AW100" i="27" s="1"/>
  <c r="AK100" i="27"/>
  <c r="AL100" i="27"/>
  <c r="AM100" i="27"/>
  <c r="AZ100" i="27" s="1"/>
  <c r="AN100" i="27"/>
  <c r="BA100" i="27" s="1"/>
  <c r="AR100" i="27"/>
  <c r="AS100" i="27"/>
  <c r="AX100" i="27"/>
  <c r="AY100" i="27"/>
  <c r="BC100" i="27"/>
  <c r="AH101" i="27"/>
  <c r="AI101" i="27"/>
  <c r="AV101" i="27" s="1"/>
  <c r="AJ101" i="27"/>
  <c r="AW101" i="27" s="1"/>
  <c r="AK101" i="27"/>
  <c r="AX101" i="27" s="1"/>
  <c r="AL101" i="27"/>
  <c r="AM101" i="27"/>
  <c r="AN101" i="27"/>
  <c r="BA101" i="27" s="1"/>
  <c r="AR101" i="27"/>
  <c r="AS101" i="27"/>
  <c r="AT101" i="27"/>
  <c r="AY101" i="27"/>
  <c r="AZ101" i="27"/>
  <c r="BC101" i="27"/>
  <c r="BD101" i="27"/>
  <c r="AH102" i="27"/>
  <c r="AT102" i="27" s="1"/>
  <c r="AI102" i="27"/>
  <c r="AV102" i="27" s="1"/>
  <c r="AJ102" i="27"/>
  <c r="AW102" i="27" s="1"/>
  <c r="AK102" i="27"/>
  <c r="AL102" i="27"/>
  <c r="AM102" i="27"/>
  <c r="AN102" i="27"/>
  <c r="AR102" i="27"/>
  <c r="AS102" i="27"/>
  <c r="AX102" i="27"/>
  <c r="AY102" i="27"/>
  <c r="AZ102" i="27"/>
  <c r="BA102" i="27"/>
  <c r="BC102" i="27"/>
  <c r="BD102" i="27"/>
  <c r="AH103" i="27"/>
  <c r="AT103" i="27" s="1"/>
  <c r="AI103" i="27"/>
  <c r="AV103" i="27" s="1"/>
  <c r="AU103" i="27" s="1"/>
  <c r="BE103" i="27" s="1"/>
  <c r="AJ103" i="27"/>
  <c r="AW103" i="27" s="1"/>
  <c r="AK103" i="27"/>
  <c r="AX103" i="27" s="1"/>
  <c r="AL103" i="27"/>
  <c r="AY103" i="27" s="1"/>
  <c r="AM103" i="27"/>
  <c r="AZ103" i="27" s="1"/>
  <c r="AN103" i="27"/>
  <c r="AR103" i="27"/>
  <c r="AS103" i="27"/>
  <c r="BA103" i="27"/>
  <c r="BC103" i="27"/>
  <c r="BD103" i="27"/>
  <c r="AH104" i="27"/>
  <c r="AT104" i="27" s="1"/>
  <c r="BD104" i="27" s="1"/>
  <c r="AI104" i="27"/>
  <c r="AV104" i="27" s="1"/>
  <c r="AU104" i="27" s="1"/>
  <c r="BE104" i="27" s="1"/>
  <c r="AJ104" i="27"/>
  <c r="AK104" i="27"/>
  <c r="AL104" i="27"/>
  <c r="AM104" i="27"/>
  <c r="AN104" i="27"/>
  <c r="AR104" i="27"/>
  <c r="AS104" i="27"/>
  <c r="AW104" i="27"/>
  <c r="AX104" i="27"/>
  <c r="AY104" i="27"/>
  <c r="AZ104" i="27"/>
  <c r="BA104" i="27"/>
  <c r="BC104" i="27"/>
  <c r="AH105" i="27"/>
  <c r="AI105" i="27"/>
  <c r="AJ105" i="27"/>
  <c r="AK105" i="27"/>
  <c r="AL105" i="27"/>
  <c r="AM105" i="27"/>
  <c r="AZ105" i="27" s="1"/>
  <c r="AN105" i="27"/>
  <c r="BA105" i="27" s="1"/>
  <c r="AR105" i="27"/>
  <c r="AS105" i="27"/>
  <c r="AT105" i="27"/>
  <c r="BD105" i="27" s="1"/>
  <c r="AV105" i="27"/>
  <c r="AW105" i="27"/>
  <c r="AU105" i="27" s="1"/>
  <c r="BE105" i="27" s="1"/>
  <c r="AX105" i="27"/>
  <c r="AY105" i="27"/>
  <c r="BC105" i="27"/>
  <c r="AH106" i="27"/>
  <c r="AI106" i="27"/>
  <c r="AJ106" i="27"/>
  <c r="AW106" i="27" s="1"/>
  <c r="AK106" i="27"/>
  <c r="AL106" i="27"/>
  <c r="AY106" i="27" s="1"/>
  <c r="AM106" i="27"/>
  <c r="AZ106" i="27" s="1"/>
  <c r="AN106" i="27"/>
  <c r="AR106" i="27"/>
  <c r="AS106" i="27"/>
  <c r="AT106" i="27"/>
  <c r="AV106" i="27"/>
  <c r="AU106" i="27" s="1"/>
  <c r="BE106" i="27" s="1"/>
  <c r="AX106" i="27"/>
  <c r="BA106" i="27"/>
  <c r="BC106" i="27"/>
  <c r="BD106" i="27"/>
  <c r="AH107" i="27"/>
  <c r="AI107" i="27"/>
  <c r="AV107" i="27" s="1"/>
  <c r="AJ107" i="27"/>
  <c r="AW107" i="27" s="1"/>
  <c r="AK107" i="27"/>
  <c r="AL107" i="27"/>
  <c r="AM107" i="27"/>
  <c r="AZ107" i="27" s="1"/>
  <c r="AN107" i="27"/>
  <c r="AR107" i="27"/>
  <c r="AS107" i="27"/>
  <c r="AT107" i="27"/>
  <c r="BD107" i="27" s="1"/>
  <c r="AX107" i="27"/>
  <c r="AY107" i="27"/>
  <c r="BA107" i="27"/>
  <c r="BC107" i="27"/>
  <c r="AH108" i="27"/>
  <c r="AT108" i="27" s="1"/>
  <c r="AI108" i="27"/>
  <c r="AV108" i="27" s="1"/>
  <c r="AJ108" i="27"/>
  <c r="AK108" i="27"/>
  <c r="AL108" i="27"/>
  <c r="AM108" i="27"/>
  <c r="AN108" i="27"/>
  <c r="AR108" i="27"/>
  <c r="AS108" i="27"/>
  <c r="AW108" i="27"/>
  <c r="AX108" i="27"/>
  <c r="AU108" i="27" s="1"/>
  <c r="BE108" i="27" s="1"/>
  <c r="AY108" i="27"/>
  <c r="AZ108" i="27"/>
  <c r="BA108" i="27"/>
  <c r="BC108" i="27"/>
  <c r="BD108" i="27"/>
  <c r="AH109" i="27"/>
  <c r="AI109" i="27"/>
  <c r="AJ109" i="27"/>
  <c r="AK109" i="27"/>
  <c r="AL109" i="27"/>
  <c r="AM109" i="27"/>
  <c r="AN109" i="27"/>
  <c r="BA109" i="27" s="1"/>
  <c r="AR109" i="27"/>
  <c r="AS109" i="27"/>
  <c r="AT109" i="27"/>
  <c r="BD109" i="27" s="1"/>
  <c r="AU109" i="27"/>
  <c r="BE109" i="27" s="1"/>
  <c r="AV109" i="27"/>
  <c r="AW109" i="27"/>
  <c r="AX109" i="27"/>
  <c r="AY109" i="27"/>
  <c r="AZ109" i="27"/>
  <c r="BC109" i="27"/>
  <c r="AH110" i="27"/>
  <c r="AI110" i="27"/>
  <c r="AJ110" i="27"/>
  <c r="AW110" i="27" s="1"/>
  <c r="AK110" i="27"/>
  <c r="AL110" i="27"/>
  <c r="AY110" i="27" s="1"/>
  <c r="AM110" i="27"/>
  <c r="AZ110" i="27" s="1"/>
  <c r="AU110" i="27" s="1"/>
  <c r="BE110" i="27" s="1"/>
  <c r="AN110" i="27"/>
  <c r="BA110" i="27" s="1"/>
  <c r="AR110" i="27"/>
  <c r="BC110" i="27" s="1"/>
  <c r="AS110" i="27"/>
  <c r="AT110" i="27"/>
  <c r="BD110" i="27" s="1"/>
  <c r="AV110" i="27"/>
  <c r="AX110" i="27"/>
  <c r="AH111" i="27"/>
  <c r="AI111" i="27"/>
  <c r="AJ111" i="27"/>
  <c r="AW111" i="27" s="1"/>
  <c r="AK111" i="27"/>
  <c r="AX111" i="27" s="1"/>
  <c r="AL111" i="27"/>
  <c r="AM111" i="27"/>
  <c r="AZ111" i="27" s="1"/>
  <c r="AN111" i="27"/>
  <c r="BA111" i="27" s="1"/>
  <c r="AR111" i="27"/>
  <c r="BC111" i="27" s="1"/>
  <c r="AS111" i="27"/>
  <c r="AT111" i="27"/>
  <c r="BD111" i="27" s="1"/>
  <c r="AV111" i="27"/>
  <c r="AY111" i="27"/>
  <c r="AH112" i="27"/>
  <c r="AT112" i="27" s="1"/>
  <c r="BD112" i="27" s="1"/>
  <c r="AI112" i="27"/>
  <c r="AV112" i="27" s="1"/>
  <c r="AJ112" i="27"/>
  <c r="AW112" i="27" s="1"/>
  <c r="AK112" i="27"/>
  <c r="AX112" i="27" s="1"/>
  <c r="AL112" i="27"/>
  <c r="AM112" i="27"/>
  <c r="AZ112" i="27" s="1"/>
  <c r="AN112" i="27"/>
  <c r="BA112" i="27" s="1"/>
  <c r="AR112" i="27"/>
  <c r="AS112" i="27"/>
  <c r="AY112" i="27"/>
  <c r="BC112" i="27"/>
  <c r="AH113" i="27"/>
  <c r="AI113" i="27"/>
  <c r="AV113" i="27" s="1"/>
  <c r="AJ113" i="27"/>
  <c r="AW113" i="27" s="1"/>
  <c r="AK113" i="27"/>
  <c r="AX113" i="27" s="1"/>
  <c r="AL113" i="27"/>
  <c r="AY113" i="27" s="1"/>
  <c r="AM113" i="27"/>
  <c r="AN113" i="27"/>
  <c r="BA113" i="27" s="1"/>
  <c r="AR113" i="27"/>
  <c r="AS113" i="27"/>
  <c r="AT113" i="27"/>
  <c r="AZ113" i="27"/>
  <c r="BC113" i="27"/>
  <c r="BD113" i="27"/>
  <c r="AH114" i="27"/>
  <c r="AT114" i="27" s="1"/>
  <c r="BD114" i="27" s="1"/>
  <c r="AI114" i="27"/>
  <c r="AV114" i="27" s="1"/>
  <c r="AJ114" i="27"/>
  <c r="AW114" i="27" s="1"/>
  <c r="AK114" i="27"/>
  <c r="AL114" i="27"/>
  <c r="AM114" i="27"/>
  <c r="AN114" i="27"/>
  <c r="AR114" i="27"/>
  <c r="AS114" i="27"/>
  <c r="AX114" i="27"/>
  <c r="AY114" i="27"/>
  <c r="AZ114" i="27"/>
  <c r="BA114" i="27"/>
  <c r="BC114" i="27"/>
  <c r="AH115" i="27"/>
  <c r="AT115" i="27" s="1"/>
  <c r="BD115" i="27" s="1"/>
  <c r="AI115" i="27"/>
  <c r="AV115" i="27" s="1"/>
  <c r="AJ115" i="27"/>
  <c r="AW115" i="27" s="1"/>
  <c r="AK115" i="27"/>
  <c r="AX115" i="27" s="1"/>
  <c r="AL115" i="27"/>
  <c r="AM115" i="27"/>
  <c r="AN115" i="27"/>
  <c r="AR115" i="27"/>
  <c r="AS115" i="27"/>
  <c r="AY115" i="27"/>
  <c r="AZ115" i="27"/>
  <c r="BA115" i="27"/>
  <c r="BC115" i="27"/>
  <c r="AH116" i="27"/>
  <c r="AI116" i="27"/>
  <c r="AJ116" i="27"/>
  <c r="AK116" i="27"/>
  <c r="AL116" i="27"/>
  <c r="AM116" i="27"/>
  <c r="AN116" i="27"/>
  <c r="BA116" i="27" s="1"/>
  <c r="AR116" i="27"/>
  <c r="BC116" i="27" s="1"/>
  <c r="AS116" i="27"/>
  <c r="AT116" i="27"/>
  <c r="BD116" i="27" s="1"/>
  <c r="AV116" i="27"/>
  <c r="AW116" i="27"/>
  <c r="AU116" i="27" s="1"/>
  <c r="BE116" i="27" s="1"/>
  <c r="AX116" i="27"/>
  <c r="AY116" i="27"/>
  <c r="AZ116" i="27"/>
  <c r="AH117" i="27"/>
  <c r="AI117" i="27"/>
  <c r="AJ117" i="27"/>
  <c r="AW117" i="27" s="1"/>
  <c r="AK117" i="27"/>
  <c r="AX117" i="27" s="1"/>
  <c r="AL117" i="27"/>
  <c r="AY117" i="27" s="1"/>
  <c r="AM117" i="27"/>
  <c r="AN117" i="27"/>
  <c r="BA117" i="27" s="1"/>
  <c r="AR117" i="27"/>
  <c r="AS117" i="27"/>
  <c r="AT117" i="27"/>
  <c r="BD117" i="27" s="1"/>
  <c r="AV117" i="27"/>
  <c r="AU117" i="27" s="1"/>
  <c r="BE117" i="27" s="1"/>
  <c r="AZ117" i="27"/>
  <c r="BC117" i="27"/>
  <c r="AH118" i="27"/>
  <c r="AT118" i="27" s="1"/>
  <c r="AI118" i="27"/>
  <c r="AV118" i="27" s="1"/>
  <c r="AJ118" i="27"/>
  <c r="AW118" i="27" s="1"/>
  <c r="AK118" i="27"/>
  <c r="AL118" i="27"/>
  <c r="AM118" i="27"/>
  <c r="AN118" i="27"/>
  <c r="AR118" i="27"/>
  <c r="AS118" i="27"/>
  <c r="AX118" i="27"/>
  <c r="AY118" i="27"/>
  <c r="AZ118" i="27"/>
  <c r="BA118" i="27"/>
  <c r="BC118" i="27"/>
  <c r="BD118" i="27"/>
  <c r="AH119" i="27"/>
  <c r="AI119" i="27"/>
  <c r="AJ119" i="27"/>
  <c r="AK119" i="27"/>
  <c r="AL119" i="27"/>
  <c r="AM119" i="27"/>
  <c r="AN119" i="27"/>
  <c r="AR119" i="27"/>
  <c r="AS119" i="27"/>
  <c r="AT119" i="27"/>
  <c r="BD119" i="27" s="1"/>
  <c r="AV119" i="27"/>
  <c r="AU119" i="27" s="1"/>
  <c r="BE119" i="27" s="1"/>
  <c r="AW119" i="27"/>
  <c r="AX119" i="27"/>
  <c r="AY119" i="27"/>
  <c r="AZ119" i="27"/>
  <c r="BA119" i="27"/>
  <c r="BC119" i="27"/>
  <c r="AH120" i="27"/>
  <c r="AI120" i="27"/>
  <c r="AJ120" i="27"/>
  <c r="AK120" i="27"/>
  <c r="AL120" i="27"/>
  <c r="AM120" i="27"/>
  <c r="AZ120" i="27" s="1"/>
  <c r="AN120" i="27"/>
  <c r="BA120" i="27" s="1"/>
  <c r="AR120" i="27"/>
  <c r="BC120" i="27" s="1"/>
  <c r="AS120" i="27"/>
  <c r="AT120" i="27"/>
  <c r="BD120" i="27" s="1"/>
  <c r="AV120" i="27"/>
  <c r="AU120" i="27" s="1"/>
  <c r="BE120" i="27" s="1"/>
  <c r="AW120" i="27"/>
  <c r="AX120" i="27"/>
  <c r="AY120" i="27"/>
  <c r="AH121" i="27"/>
  <c r="AI121" i="27"/>
  <c r="AV121" i="27" s="1"/>
  <c r="AJ121" i="27"/>
  <c r="AK121" i="27"/>
  <c r="AX121" i="27" s="1"/>
  <c r="AL121" i="27"/>
  <c r="AY121" i="27" s="1"/>
  <c r="AM121" i="27"/>
  <c r="AZ121" i="27" s="1"/>
  <c r="AN121" i="27"/>
  <c r="BA121" i="27" s="1"/>
  <c r="AR121" i="27"/>
  <c r="BC121" i="27" s="1"/>
  <c r="AS121" i="27"/>
  <c r="AT121" i="27"/>
  <c r="BD121" i="27" s="1"/>
  <c r="AW121" i="27"/>
  <c r="AU121" i="27" s="1"/>
  <c r="BE121" i="27" s="1"/>
  <c r="AH122" i="27"/>
  <c r="AI122" i="27"/>
  <c r="AV122" i="27" s="1"/>
  <c r="AJ122" i="27"/>
  <c r="AW122" i="27" s="1"/>
  <c r="AK122" i="27"/>
  <c r="AX122" i="27" s="1"/>
  <c r="AL122" i="27"/>
  <c r="AY122" i="27" s="1"/>
  <c r="AM122" i="27"/>
  <c r="AZ122" i="27" s="1"/>
  <c r="AN122" i="27"/>
  <c r="AR122" i="27"/>
  <c r="BC122" i="27" s="1"/>
  <c r="AS122" i="27"/>
  <c r="AT122" i="27"/>
  <c r="BD122" i="27" s="1"/>
  <c r="BA122" i="27"/>
  <c r="AU122" i="27" s="1"/>
  <c r="BE122" i="27" s="1"/>
  <c r="AH123" i="27"/>
  <c r="AT123" i="27" s="1"/>
  <c r="AI123" i="27"/>
  <c r="AV123" i="27" s="1"/>
  <c r="AJ123" i="27"/>
  <c r="AW123" i="27" s="1"/>
  <c r="AK123" i="27"/>
  <c r="AX123" i="27" s="1"/>
  <c r="AL123" i="27"/>
  <c r="AM123" i="27"/>
  <c r="AZ123" i="27" s="1"/>
  <c r="AN123" i="27"/>
  <c r="BA123" i="27" s="1"/>
  <c r="AR123" i="27"/>
  <c r="AS123" i="27"/>
  <c r="AY123" i="27"/>
  <c r="BC123" i="27"/>
  <c r="BD123" i="27"/>
  <c r="AH124" i="27"/>
  <c r="AT124" i="27" s="1"/>
  <c r="AI124" i="27"/>
  <c r="AV124" i="27" s="1"/>
  <c r="AU124" i="27" s="1"/>
  <c r="BE124" i="27" s="1"/>
  <c r="AJ124" i="27"/>
  <c r="AW124" i="27" s="1"/>
  <c r="AK124" i="27"/>
  <c r="AX124" i="27" s="1"/>
  <c r="AL124" i="27"/>
  <c r="AM124" i="27"/>
  <c r="AN124" i="27"/>
  <c r="AR124" i="27"/>
  <c r="AS124" i="27"/>
  <c r="AY124" i="27"/>
  <c r="AZ124" i="27"/>
  <c r="BA124" i="27"/>
  <c r="BC124" i="27"/>
  <c r="BD124" i="27"/>
  <c r="AH125" i="27"/>
  <c r="AI125" i="27"/>
  <c r="AJ125" i="27"/>
  <c r="AK125" i="27"/>
  <c r="AL125" i="27"/>
  <c r="AM125" i="27"/>
  <c r="AN125" i="27"/>
  <c r="BA125" i="27" s="1"/>
  <c r="AR125" i="27"/>
  <c r="BC125" i="27" s="1"/>
  <c r="AS125" i="27"/>
  <c r="AT125" i="27"/>
  <c r="BD125" i="27" s="1"/>
  <c r="AV125" i="27"/>
  <c r="AU125" i="27" s="1"/>
  <c r="BE125" i="27" s="1"/>
  <c r="AW125" i="27"/>
  <c r="AX125" i="27"/>
  <c r="AY125" i="27"/>
  <c r="AZ125" i="27"/>
  <c r="AH126" i="27"/>
  <c r="AT126" i="27" s="1"/>
  <c r="BD126" i="27" s="1"/>
  <c r="AI126" i="27"/>
  <c r="AV126" i="27" s="1"/>
  <c r="AU126" i="27" s="1"/>
  <c r="BE126" i="27" s="1"/>
  <c r="AJ126" i="27"/>
  <c r="AW126" i="27" s="1"/>
  <c r="AK126" i="27"/>
  <c r="AL126" i="27"/>
  <c r="AY126" i="27" s="1"/>
  <c r="AM126" i="27"/>
  <c r="AZ126" i="27" s="1"/>
  <c r="AN126" i="27"/>
  <c r="BA126" i="27" s="1"/>
  <c r="AR126" i="27"/>
  <c r="AS126" i="27"/>
  <c r="AX126" i="27"/>
  <c r="BC126" i="27"/>
  <c r="AH127" i="27"/>
  <c r="AT127" i="27" s="1"/>
  <c r="BD127" i="27" s="1"/>
  <c r="AI127" i="27"/>
  <c r="AV127" i="27" s="1"/>
  <c r="AJ127" i="27"/>
  <c r="AW127" i="27" s="1"/>
  <c r="AK127" i="27"/>
  <c r="AL127" i="27"/>
  <c r="AM127" i="27"/>
  <c r="AN127" i="27"/>
  <c r="AR127" i="27"/>
  <c r="AS127" i="27"/>
  <c r="AX127" i="27"/>
  <c r="AY127" i="27"/>
  <c r="AZ127" i="27"/>
  <c r="BA127" i="27"/>
  <c r="BC127" i="27"/>
  <c r="AH128" i="27"/>
  <c r="AT128" i="27" s="1"/>
  <c r="BD128" i="27" s="1"/>
  <c r="AI128" i="27"/>
  <c r="AV128" i="27" s="1"/>
  <c r="AU128" i="27" s="1"/>
  <c r="BE128" i="27" s="1"/>
  <c r="AJ128" i="27"/>
  <c r="AK128" i="27"/>
  <c r="AL128" i="27"/>
  <c r="AM128" i="27"/>
  <c r="AN128" i="27"/>
  <c r="AR128" i="27"/>
  <c r="AS128" i="27"/>
  <c r="AW128" i="27"/>
  <c r="AX128" i="27"/>
  <c r="AY128" i="27"/>
  <c r="AZ128" i="27"/>
  <c r="BA128" i="27"/>
  <c r="BC128" i="27"/>
  <c r="AH129" i="27"/>
  <c r="AI129" i="27"/>
  <c r="AJ129" i="27"/>
  <c r="AK129" i="27"/>
  <c r="AL129" i="27"/>
  <c r="AM129" i="27"/>
  <c r="AZ129" i="27" s="1"/>
  <c r="AN129" i="27"/>
  <c r="BA129" i="27" s="1"/>
  <c r="AR129" i="27"/>
  <c r="BC129" i="27" s="1"/>
  <c r="AS129" i="27"/>
  <c r="AT129" i="27"/>
  <c r="BD129" i="27" s="1"/>
  <c r="AV129" i="27"/>
  <c r="AW129" i="27"/>
  <c r="AU129" i="27" s="1"/>
  <c r="BE129" i="27" s="1"/>
  <c r="AX129" i="27"/>
  <c r="AY129" i="27"/>
  <c r="AH130" i="27"/>
  <c r="AI130" i="27"/>
  <c r="AJ130" i="27"/>
  <c r="AW130" i="27" s="1"/>
  <c r="AK130" i="27"/>
  <c r="AL130" i="27"/>
  <c r="AY130" i="27" s="1"/>
  <c r="AM130" i="27"/>
  <c r="AZ130" i="27" s="1"/>
  <c r="AN130" i="27"/>
  <c r="BA130" i="27" s="1"/>
  <c r="AR130" i="27"/>
  <c r="BC130" i="27" s="1"/>
  <c r="AS130" i="27"/>
  <c r="AT130" i="27"/>
  <c r="BD130" i="27" s="1"/>
  <c r="AV130" i="27"/>
  <c r="AU130" i="27" s="1"/>
  <c r="BE130" i="27" s="1"/>
  <c r="AX130" i="27"/>
  <c r="AH131" i="27"/>
  <c r="AI131" i="27"/>
  <c r="AJ131" i="27"/>
  <c r="AW131" i="27" s="1"/>
  <c r="AK131" i="27"/>
  <c r="AX131" i="27" s="1"/>
  <c r="AL131" i="27"/>
  <c r="AY131" i="27" s="1"/>
  <c r="AM131" i="27"/>
  <c r="AN131" i="27"/>
  <c r="AR131" i="27"/>
  <c r="BC131" i="27" s="1"/>
  <c r="AS131" i="27"/>
  <c r="AT131" i="27"/>
  <c r="BD131" i="27" s="1"/>
  <c r="AV131" i="27"/>
  <c r="AZ131" i="27"/>
  <c r="AU131" i="27" s="1"/>
  <c r="BE131" i="27" s="1"/>
  <c r="BA131" i="27"/>
  <c r="AH132" i="27"/>
  <c r="AT132" i="27" s="1"/>
  <c r="AI132" i="27"/>
  <c r="AJ132" i="27"/>
  <c r="AK132" i="27"/>
  <c r="AL132" i="27"/>
  <c r="AM132" i="27"/>
  <c r="AZ132" i="27" s="1"/>
  <c r="AN132" i="27"/>
  <c r="AR132" i="27"/>
  <c r="BC132" i="27" s="1"/>
  <c r="AS132" i="27"/>
  <c r="AV132" i="27"/>
  <c r="AW132" i="27"/>
  <c r="AX132" i="27"/>
  <c r="AY132" i="27"/>
  <c r="BA132" i="27"/>
  <c r="BD132" i="27"/>
  <c r="AU15" i="28" l="1"/>
  <c r="BE15" i="28" s="1"/>
  <c r="AU3" i="28"/>
  <c r="BE3" i="28" s="1"/>
  <c r="AU10" i="28"/>
  <c r="BE10" i="28" s="1"/>
  <c r="AU88" i="28"/>
  <c r="BE88" i="28" s="1"/>
  <c r="AU68" i="28"/>
  <c r="BE68" i="28" s="1"/>
  <c r="AU73" i="28"/>
  <c r="BE73" i="28" s="1"/>
  <c r="AU34" i="28"/>
  <c r="BE34" i="28" s="1"/>
  <c r="AU36" i="28"/>
  <c r="BE36" i="28" s="1"/>
  <c r="AU4" i="28"/>
  <c r="BE4" i="28" s="1"/>
  <c r="AU56" i="28"/>
  <c r="BE56" i="28" s="1"/>
  <c r="AU58" i="28"/>
  <c r="BE58" i="28" s="1"/>
  <c r="AU93" i="28"/>
  <c r="BE93" i="28" s="1"/>
  <c r="AU110" i="28"/>
  <c r="BE110" i="28" s="1"/>
  <c r="AU122" i="28"/>
  <c r="BE122" i="28" s="1"/>
  <c r="AU78" i="28"/>
  <c r="BE78" i="28" s="1"/>
  <c r="AU79" i="28"/>
  <c r="BE79" i="28" s="1"/>
  <c r="AU25" i="28"/>
  <c r="BE25" i="28" s="1"/>
  <c r="AU47" i="28"/>
  <c r="BE47" i="28" s="1"/>
  <c r="AU84" i="28"/>
  <c r="BE84" i="28" s="1"/>
  <c r="AU48" i="28"/>
  <c r="BE48" i="28" s="1"/>
  <c r="AU106" i="28"/>
  <c r="BE106" i="28" s="1"/>
  <c r="AU107" i="28"/>
  <c r="BE107" i="28" s="1"/>
  <c r="AU117" i="28"/>
  <c r="BE117" i="28" s="1"/>
  <c r="AU128" i="28"/>
  <c r="BE128" i="28" s="1"/>
  <c r="AU16" i="28"/>
  <c r="BE16" i="28" s="1"/>
  <c r="AU28" i="28"/>
  <c r="BE28" i="28" s="1"/>
  <c r="AU23" i="28"/>
  <c r="BE23" i="28" s="1"/>
  <c r="AU35" i="28"/>
  <c r="BE35" i="28" s="1"/>
  <c r="AU43" i="28"/>
  <c r="BE43" i="28" s="1"/>
  <c r="AU99" i="28"/>
  <c r="BE99" i="28" s="1"/>
  <c r="AU105" i="28"/>
  <c r="BE105" i="28" s="1"/>
  <c r="AU116" i="28"/>
  <c r="BE116" i="28" s="1"/>
  <c r="AU33" i="28"/>
  <c r="BE33" i="28" s="1"/>
  <c r="AU74" i="28"/>
  <c r="BE74" i="28" s="1"/>
  <c r="AU77" i="28"/>
  <c r="BE77" i="28" s="1"/>
  <c r="AU87" i="28"/>
  <c r="BE87" i="28" s="1"/>
  <c r="AU11" i="28"/>
  <c r="BE11" i="28" s="1"/>
  <c r="AU12" i="28"/>
  <c r="BE12" i="28" s="1"/>
  <c r="AU37" i="28"/>
  <c r="BE37" i="28" s="1"/>
  <c r="AU61" i="28"/>
  <c r="BE61" i="28" s="1"/>
  <c r="AU63" i="28"/>
  <c r="BE63" i="28" s="1"/>
  <c r="AU64" i="28"/>
  <c r="BE64" i="28" s="1"/>
  <c r="AU123" i="28"/>
  <c r="BE123" i="28" s="1"/>
  <c r="AU124" i="28"/>
  <c r="BE124" i="28" s="1"/>
  <c r="AU101" i="28"/>
  <c r="BE101" i="28" s="1"/>
  <c r="AU104" i="28"/>
  <c r="BE104" i="28" s="1"/>
  <c r="AU42" i="28"/>
  <c r="BE42" i="28" s="1"/>
  <c r="AU90" i="28"/>
  <c r="BE90" i="28" s="1"/>
  <c r="AU94" i="28"/>
  <c r="BE94" i="28" s="1"/>
  <c r="AU119" i="28"/>
  <c r="BE119" i="28" s="1"/>
  <c r="AU72" i="28"/>
  <c r="BE72" i="28" s="1"/>
  <c r="AU53" i="28"/>
  <c r="BE53" i="28" s="1"/>
  <c r="AU8" i="28"/>
  <c r="BE8" i="28" s="1"/>
  <c r="AU82" i="28"/>
  <c r="BE82" i="28" s="1"/>
  <c r="AU109" i="28"/>
  <c r="BE109" i="28" s="1"/>
  <c r="AU111" i="28"/>
  <c r="BE111" i="28" s="1"/>
  <c r="AU132" i="28"/>
  <c r="BE132" i="28" s="1"/>
  <c r="AU38" i="28"/>
  <c r="BE38" i="28" s="1"/>
  <c r="AU71" i="28"/>
  <c r="BE71" i="28" s="1"/>
  <c r="AU48" i="27"/>
  <c r="BE48" i="27" s="1"/>
  <c r="AU79" i="27"/>
  <c r="BE79" i="27" s="1"/>
  <c r="AU115" i="27"/>
  <c r="BE115" i="27" s="1"/>
  <c r="AU123" i="27"/>
  <c r="BE123" i="27" s="1"/>
  <c r="AU35" i="27"/>
  <c r="BE35" i="27" s="1"/>
  <c r="AU80" i="27"/>
  <c r="BE80" i="27" s="1"/>
  <c r="AU7" i="27"/>
  <c r="BE7" i="27" s="1"/>
  <c r="AU73" i="27"/>
  <c r="BE73" i="27" s="1"/>
  <c r="AU62" i="27"/>
  <c r="BE62" i="27" s="1"/>
  <c r="AU40" i="27"/>
  <c r="BE40" i="27" s="1"/>
  <c r="AU64" i="27"/>
  <c r="BE64" i="27" s="1"/>
  <c r="AU52" i="27"/>
  <c r="BE52" i="27" s="1"/>
  <c r="AU127" i="27"/>
  <c r="BE127" i="27" s="1"/>
  <c r="AU113" i="27"/>
  <c r="BE113" i="27" s="1"/>
  <c r="AU101" i="27"/>
  <c r="BE101" i="27" s="1"/>
  <c r="AU16" i="27"/>
  <c r="BE16" i="27" s="1"/>
  <c r="AU114" i="27"/>
  <c r="BE114" i="27" s="1"/>
  <c r="AU102" i="27"/>
  <c r="BE102" i="27" s="1"/>
  <c r="AU82" i="27"/>
  <c r="BE82" i="27" s="1"/>
  <c r="AU17" i="27"/>
  <c r="BE17" i="27" s="1"/>
  <c r="AU53" i="27"/>
  <c r="BE53" i="27" s="1"/>
  <c r="AU111" i="27"/>
  <c r="BE111" i="27" s="1"/>
  <c r="AU61" i="27"/>
  <c r="BE61" i="27" s="1"/>
  <c r="AU28" i="27"/>
  <c r="BE28" i="27" s="1"/>
  <c r="AU90" i="27"/>
  <c r="BE90" i="27" s="1"/>
  <c r="AU132" i="27"/>
  <c r="BE132" i="27" s="1"/>
  <c r="AU99" i="27"/>
  <c r="BE99" i="27" s="1"/>
  <c r="AU86" i="27"/>
  <c r="BE86" i="27" s="1"/>
  <c r="AU83" i="27"/>
  <c r="BE83" i="27" s="1"/>
  <c r="AU49" i="27"/>
  <c r="BE49" i="27" s="1"/>
  <c r="AU20" i="27"/>
  <c r="BE20" i="27" s="1"/>
  <c r="AU19" i="27"/>
  <c r="BE19" i="27" s="1"/>
  <c r="AU12" i="27"/>
  <c r="BE12" i="27" s="1"/>
  <c r="AU10" i="27"/>
  <c r="BE10" i="27" s="1"/>
  <c r="AU30" i="27"/>
  <c r="BE30" i="27" s="1"/>
  <c r="AU81" i="27"/>
  <c r="BE81" i="27" s="1"/>
  <c r="AU14" i="27"/>
  <c r="BE14" i="27" s="1"/>
  <c r="AU54" i="27"/>
  <c r="BE54" i="27" s="1"/>
  <c r="AU65" i="27"/>
  <c r="BE65" i="27" s="1"/>
  <c r="AU31" i="27"/>
  <c r="BE31" i="27" s="1"/>
  <c r="AU84" i="27"/>
  <c r="BE84" i="27" s="1"/>
  <c r="AU3" i="27"/>
  <c r="BE3" i="27" s="1"/>
  <c r="AU85" i="27"/>
  <c r="BE85" i="27" s="1"/>
  <c r="AU43" i="27"/>
  <c r="BE43" i="27" s="1"/>
  <c r="AU55" i="27"/>
  <c r="BE55" i="27" s="1"/>
  <c r="AU98" i="27"/>
  <c r="BE98" i="27" s="1"/>
  <c r="AU66" i="27"/>
  <c r="BE66" i="27" s="1"/>
  <c r="AU32" i="27"/>
  <c r="BE32" i="27" s="1"/>
  <c r="AU112" i="27"/>
  <c r="BE112" i="27" s="1"/>
  <c r="AU100" i="27"/>
  <c r="BE100" i="27" s="1"/>
  <c r="AU96" i="27"/>
  <c r="BE96" i="27" s="1"/>
  <c r="AU78" i="27"/>
  <c r="BE78" i="27" s="1"/>
  <c r="AU33" i="27"/>
  <c r="BE33" i="27" s="1"/>
  <c r="AU42" i="27"/>
  <c r="BE42" i="27" s="1"/>
  <c r="AU107" i="27"/>
  <c r="BE107" i="27" s="1"/>
  <c r="AU34" i="27"/>
  <c r="BE34" i="27" s="1"/>
  <c r="AU118" i="27"/>
  <c r="BE118" i="27" s="1"/>
  <c r="AU26" i="27"/>
  <c r="BE26" i="27" s="1"/>
  <c r="AU22" i="27"/>
  <c r="BE22" i="27" s="1"/>
  <c r="AU18" i="27"/>
  <c r="BE18" i="27" s="1"/>
  <c r="AX132" i="26"/>
  <c r="AW132" i="26"/>
  <c r="AV132" i="26"/>
  <c r="AT132" i="26"/>
  <c r="BD132" i="26" s="1"/>
  <c r="AS132" i="26"/>
  <c r="AR132" i="26"/>
  <c r="BC132" i="26" s="1"/>
  <c r="AN132" i="26"/>
  <c r="BA132" i="26" s="1"/>
  <c r="AM132" i="26"/>
  <c r="AZ132" i="26" s="1"/>
  <c r="AL132" i="26"/>
  <c r="AY132" i="26" s="1"/>
  <c r="AU132" i="26" s="1"/>
  <c r="BE132" i="26" s="1"/>
  <c r="AK132" i="26"/>
  <c r="AJ132" i="26"/>
  <c r="AI132" i="26"/>
  <c r="AH132" i="26"/>
  <c r="BC131" i="26"/>
  <c r="BA131" i="26"/>
  <c r="AZ131" i="26"/>
  <c r="AY131" i="26"/>
  <c r="AX131" i="26"/>
  <c r="AW131" i="26"/>
  <c r="AS131" i="26"/>
  <c r="AR131" i="26"/>
  <c r="AN131" i="26"/>
  <c r="AM131" i="26"/>
  <c r="AL131" i="26"/>
  <c r="AK131" i="26"/>
  <c r="AJ131" i="26"/>
  <c r="AI131" i="26"/>
  <c r="AV131" i="26" s="1"/>
  <c r="AU131" i="26" s="1"/>
  <c r="BE131" i="26" s="1"/>
  <c r="AH131" i="26"/>
  <c r="AT131" i="26" s="1"/>
  <c r="BD131" i="26" s="1"/>
  <c r="BD130" i="26"/>
  <c r="BC130" i="26"/>
  <c r="BA130" i="26"/>
  <c r="AW130" i="26"/>
  <c r="AS130" i="26"/>
  <c r="AR130" i="26"/>
  <c r="AN130" i="26"/>
  <c r="AM130" i="26"/>
  <c r="AZ130" i="26" s="1"/>
  <c r="AL130" i="26"/>
  <c r="AY130" i="26" s="1"/>
  <c r="AK130" i="26"/>
  <c r="AX130" i="26" s="1"/>
  <c r="AJ130" i="26"/>
  <c r="AI130" i="26"/>
  <c r="AV130" i="26" s="1"/>
  <c r="AH130" i="26"/>
  <c r="AT130" i="26" s="1"/>
  <c r="AT129" i="26"/>
  <c r="BD129" i="26" s="1"/>
  <c r="AS129" i="26"/>
  <c r="AR129" i="26"/>
  <c r="BC129" i="26" s="1"/>
  <c r="AN129" i="26"/>
  <c r="BA129" i="26" s="1"/>
  <c r="AM129" i="26"/>
  <c r="AZ129" i="26" s="1"/>
  <c r="AL129" i="26"/>
  <c r="AY129" i="26" s="1"/>
  <c r="AK129" i="26"/>
  <c r="AX129" i="26" s="1"/>
  <c r="AJ129" i="26"/>
  <c r="AW129" i="26" s="1"/>
  <c r="AI129" i="26"/>
  <c r="AV129" i="26" s="1"/>
  <c r="AH129" i="26"/>
  <c r="AX128" i="26"/>
  <c r="AW128" i="26"/>
  <c r="AV128" i="26"/>
  <c r="AU128" i="26" s="1"/>
  <c r="BE128" i="26" s="1"/>
  <c r="AT128" i="26"/>
  <c r="BD128" i="26" s="1"/>
  <c r="AS128" i="26"/>
  <c r="AR128" i="26"/>
  <c r="BC128" i="26" s="1"/>
  <c r="AN128" i="26"/>
  <c r="BA128" i="26" s="1"/>
  <c r="AM128" i="26"/>
  <c r="AZ128" i="26" s="1"/>
  <c r="AL128" i="26"/>
  <c r="AY128" i="26" s="1"/>
  <c r="AK128" i="26"/>
  <c r="AJ128" i="26"/>
  <c r="AI128" i="26"/>
  <c r="AH128" i="26"/>
  <c r="BC127" i="26"/>
  <c r="BA127" i="26"/>
  <c r="AZ127" i="26"/>
  <c r="AY127" i="26"/>
  <c r="AX127" i="26"/>
  <c r="AW127" i="26"/>
  <c r="AT127" i="26"/>
  <c r="BD127" i="26" s="1"/>
  <c r="AS127" i="26"/>
  <c r="AR127" i="26"/>
  <c r="AN127" i="26"/>
  <c r="AM127" i="26"/>
  <c r="AL127" i="26"/>
  <c r="AK127" i="26"/>
  <c r="AJ127" i="26"/>
  <c r="AI127" i="26"/>
  <c r="AV127" i="26" s="1"/>
  <c r="AU127" i="26" s="1"/>
  <c r="BE127" i="26" s="1"/>
  <c r="AH127" i="26"/>
  <c r="BC126" i="26"/>
  <c r="BA126" i="26"/>
  <c r="AS126" i="26"/>
  <c r="AR126" i="26"/>
  <c r="AN126" i="26"/>
  <c r="AM126" i="26"/>
  <c r="AZ126" i="26" s="1"/>
  <c r="AL126" i="26"/>
  <c r="AY126" i="26" s="1"/>
  <c r="AK126" i="26"/>
  <c r="AX126" i="26" s="1"/>
  <c r="AJ126" i="26"/>
  <c r="AW126" i="26" s="1"/>
  <c r="AI126" i="26"/>
  <c r="AV126" i="26" s="1"/>
  <c r="AH126" i="26"/>
  <c r="AT126" i="26" s="1"/>
  <c r="BD126" i="26" s="1"/>
  <c r="AS125" i="26"/>
  <c r="AR125" i="26"/>
  <c r="BC125" i="26" s="1"/>
  <c r="AN125" i="26"/>
  <c r="BA125" i="26" s="1"/>
  <c r="AM125" i="26"/>
  <c r="AZ125" i="26" s="1"/>
  <c r="AL125" i="26"/>
  <c r="AY125" i="26" s="1"/>
  <c r="AK125" i="26"/>
  <c r="AX125" i="26" s="1"/>
  <c r="AJ125" i="26"/>
  <c r="AW125" i="26" s="1"/>
  <c r="AI125" i="26"/>
  <c r="AV125" i="26" s="1"/>
  <c r="AH125" i="26"/>
  <c r="AT125" i="26" s="1"/>
  <c r="BD125" i="26" s="1"/>
  <c r="AX124" i="26"/>
  <c r="AW124" i="26"/>
  <c r="AU124" i="26" s="1"/>
  <c r="BE124" i="26" s="1"/>
  <c r="AV124" i="26"/>
  <c r="AT124" i="26"/>
  <c r="BD124" i="26" s="1"/>
  <c r="AS124" i="26"/>
  <c r="AR124" i="26"/>
  <c r="BC124" i="26" s="1"/>
  <c r="AN124" i="26"/>
  <c r="BA124" i="26" s="1"/>
  <c r="AM124" i="26"/>
  <c r="AZ124" i="26" s="1"/>
  <c r="AL124" i="26"/>
  <c r="AY124" i="26" s="1"/>
  <c r="AK124" i="26"/>
  <c r="AJ124" i="26"/>
  <c r="AI124" i="26"/>
  <c r="AH124" i="26"/>
  <c r="BC123" i="26"/>
  <c r="BA123" i="26"/>
  <c r="AZ123" i="26"/>
  <c r="AY123" i="26"/>
  <c r="AX123" i="26"/>
  <c r="AW123" i="26"/>
  <c r="AS123" i="26"/>
  <c r="AR123" i="26"/>
  <c r="AN123" i="26"/>
  <c r="AM123" i="26"/>
  <c r="AL123" i="26"/>
  <c r="AK123" i="26"/>
  <c r="AJ123" i="26"/>
  <c r="AI123" i="26"/>
  <c r="AV123" i="26" s="1"/>
  <c r="AU123" i="26" s="1"/>
  <c r="BE123" i="26" s="1"/>
  <c r="AH123" i="26"/>
  <c r="AT123" i="26" s="1"/>
  <c r="BD123" i="26" s="1"/>
  <c r="BD122" i="26"/>
  <c r="BC122" i="26"/>
  <c r="BA122" i="26"/>
  <c r="AS122" i="26"/>
  <c r="AR122" i="26"/>
  <c r="AN122" i="26"/>
  <c r="AM122" i="26"/>
  <c r="AZ122" i="26" s="1"/>
  <c r="AL122" i="26"/>
  <c r="AY122" i="26" s="1"/>
  <c r="AK122" i="26"/>
  <c r="AX122" i="26" s="1"/>
  <c r="AJ122" i="26"/>
  <c r="AW122" i="26" s="1"/>
  <c r="AI122" i="26"/>
  <c r="AV122" i="26" s="1"/>
  <c r="AH122" i="26"/>
  <c r="AT122" i="26" s="1"/>
  <c r="AS121" i="26"/>
  <c r="AR121" i="26"/>
  <c r="BC121" i="26" s="1"/>
  <c r="AN121" i="26"/>
  <c r="BA121" i="26" s="1"/>
  <c r="AM121" i="26"/>
  <c r="AZ121" i="26" s="1"/>
  <c r="AL121" i="26"/>
  <c r="AY121" i="26" s="1"/>
  <c r="AK121" i="26"/>
  <c r="AX121" i="26" s="1"/>
  <c r="AJ121" i="26"/>
  <c r="AW121" i="26" s="1"/>
  <c r="AI121" i="26"/>
  <c r="AV121" i="26" s="1"/>
  <c r="AH121" i="26"/>
  <c r="AT121" i="26" s="1"/>
  <c r="BD121" i="26" s="1"/>
  <c r="AX120" i="26"/>
  <c r="AW120" i="26"/>
  <c r="AV120" i="26"/>
  <c r="AU120" i="26" s="1"/>
  <c r="BE120" i="26" s="1"/>
  <c r="AT120" i="26"/>
  <c r="BD120" i="26" s="1"/>
  <c r="AS120" i="26"/>
  <c r="AR120" i="26"/>
  <c r="BC120" i="26" s="1"/>
  <c r="AN120" i="26"/>
  <c r="BA120" i="26" s="1"/>
  <c r="AM120" i="26"/>
  <c r="AZ120" i="26" s="1"/>
  <c r="AL120" i="26"/>
  <c r="AY120" i="26" s="1"/>
  <c r="AK120" i="26"/>
  <c r="AJ120" i="26"/>
  <c r="AI120" i="26"/>
  <c r="AH120" i="26"/>
  <c r="BC119" i="26"/>
  <c r="BA119" i="26"/>
  <c r="AZ119" i="26"/>
  <c r="AY119" i="26"/>
  <c r="AX119" i="26"/>
  <c r="AW119" i="26"/>
  <c r="AS119" i="26"/>
  <c r="AR119" i="26"/>
  <c r="AN119" i="26"/>
  <c r="AM119" i="26"/>
  <c r="AL119" i="26"/>
  <c r="AK119" i="26"/>
  <c r="AJ119" i="26"/>
  <c r="AI119" i="26"/>
  <c r="AV119" i="26" s="1"/>
  <c r="AU119" i="26" s="1"/>
  <c r="BE119" i="26" s="1"/>
  <c r="AH119" i="26"/>
  <c r="AT119" i="26" s="1"/>
  <c r="BD119" i="26" s="1"/>
  <c r="BC118" i="26"/>
  <c r="BA118" i="26"/>
  <c r="AS118" i="26"/>
  <c r="AR118" i="26"/>
  <c r="AN118" i="26"/>
  <c r="AM118" i="26"/>
  <c r="AZ118" i="26" s="1"/>
  <c r="AL118" i="26"/>
  <c r="AY118" i="26" s="1"/>
  <c r="AK118" i="26"/>
  <c r="AX118" i="26" s="1"/>
  <c r="AJ118" i="26"/>
  <c r="AW118" i="26" s="1"/>
  <c r="AI118" i="26"/>
  <c r="AV118" i="26" s="1"/>
  <c r="AH118" i="26"/>
  <c r="AT118" i="26" s="1"/>
  <c r="BD118" i="26" s="1"/>
  <c r="AS117" i="26"/>
  <c r="AR117" i="26"/>
  <c r="BC117" i="26" s="1"/>
  <c r="AN117" i="26"/>
  <c r="BA117" i="26" s="1"/>
  <c r="AM117" i="26"/>
  <c r="AZ117" i="26" s="1"/>
  <c r="AL117" i="26"/>
  <c r="AY117" i="26" s="1"/>
  <c r="AK117" i="26"/>
  <c r="AX117" i="26" s="1"/>
  <c r="AJ117" i="26"/>
  <c r="AW117" i="26" s="1"/>
  <c r="AI117" i="26"/>
  <c r="AV117" i="26" s="1"/>
  <c r="AH117" i="26"/>
  <c r="AT117" i="26" s="1"/>
  <c r="BD117" i="26" s="1"/>
  <c r="AX116" i="26"/>
  <c r="AW116" i="26"/>
  <c r="AV116" i="26"/>
  <c r="AU116" i="26"/>
  <c r="BE116" i="26" s="1"/>
  <c r="AT116" i="26"/>
  <c r="BD116" i="26" s="1"/>
  <c r="AS116" i="26"/>
  <c r="AR116" i="26"/>
  <c r="BC116" i="26" s="1"/>
  <c r="AN116" i="26"/>
  <c r="BA116" i="26" s="1"/>
  <c r="AM116" i="26"/>
  <c r="AZ116" i="26" s="1"/>
  <c r="AL116" i="26"/>
  <c r="AY116" i="26" s="1"/>
  <c r="AK116" i="26"/>
  <c r="AJ116" i="26"/>
  <c r="AI116" i="26"/>
  <c r="AH116" i="26"/>
  <c r="BC115" i="26"/>
  <c r="BA115" i="26"/>
  <c r="AZ115" i="26"/>
  <c r="AY115" i="26"/>
  <c r="AX115" i="26"/>
  <c r="AW115" i="26"/>
  <c r="AS115" i="26"/>
  <c r="AR115" i="26"/>
  <c r="AN115" i="26"/>
  <c r="AM115" i="26"/>
  <c r="AL115" i="26"/>
  <c r="AK115" i="26"/>
  <c r="AJ115" i="26"/>
  <c r="AI115" i="26"/>
  <c r="AV115" i="26" s="1"/>
  <c r="AU115" i="26" s="1"/>
  <c r="BE115" i="26" s="1"/>
  <c r="AH115" i="26"/>
  <c r="AT115" i="26" s="1"/>
  <c r="BD115" i="26" s="1"/>
  <c r="BD114" i="26"/>
  <c r="BC114" i="26"/>
  <c r="BA114" i="26"/>
  <c r="AS114" i="26"/>
  <c r="AR114" i="26"/>
  <c r="AN114" i="26"/>
  <c r="AM114" i="26"/>
  <c r="AZ114" i="26" s="1"/>
  <c r="AL114" i="26"/>
  <c r="AY114" i="26" s="1"/>
  <c r="AK114" i="26"/>
  <c r="AX114" i="26" s="1"/>
  <c r="AJ114" i="26"/>
  <c r="AW114" i="26" s="1"/>
  <c r="AI114" i="26"/>
  <c r="AV114" i="26" s="1"/>
  <c r="AH114" i="26"/>
  <c r="AT114" i="26" s="1"/>
  <c r="BC113" i="26"/>
  <c r="AS113" i="26"/>
  <c r="AR113" i="26"/>
  <c r="AN113" i="26"/>
  <c r="BA113" i="26" s="1"/>
  <c r="AM113" i="26"/>
  <c r="AZ113" i="26" s="1"/>
  <c r="AL113" i="26"/>
  <c r="AY113" i="26" s="1"/>
  <c r="AK113" i="26"/>
  <c r="AX113" i="26" s="1"/>
  <c r="AJ113" i="26"/>
  <c r="AW113" i="26" s="1"/>
  <c r="AI113" i="26"/>
  <c r="AV113" i="26" s="1"/>
  <c r="AH113" i="26"/>
  <c r="AT113" i="26" s="1"/>
  <c r="BD113" i="26" s="1"/>
  <c r="AX112" i="26"/>
  <c r="AW112" i="26"/>
  <c r="AV112" i="26"/>
  <c r="AU112" i="26" s="1"/>
  <c r="BE112" i="26" s="1"/>
  <c r="AT112" i="26"/>
  <c r="BD112" i="26" s="1"/>
  <c r="AS112" i="26"/>
  <c r="AR112" i="26"/>
  <c r="BC112" i="26" s="1"/>
  <c r="AN112" i="26"/>
  <c r="BA112" i="26" s="1"/>
  <c r="AM112" i="26"/>
  <c r="AZ112" i="26" s="1"/>
  <c r="AL112" i="26"/>
  <c r="AY112" i="26" s="1"/>
  <c r="AK112" i="26"/>
  <c r="AJ112" i="26"/>
  <c r="AI112" i="26"/>
  <c r="AH112" i="26"/>
  <c r="BC111" i="26"/>
  <c r="BA111" i="26"/>
  <c r="AZ111" i="26"/>
  <c r="AY111" i="26"/>
  <c r="AX111" i="26"/>
  <c r="AW111" i="26"/>
  <c r="AS111" i="26"/>
  <c r="AR111" i="26"/>
  <c r="AN111" i="26"/>
  <c r="AM111" i="26"/>
  <c r="AL111" i="26"/>
  <c r="AK111" i="26"/>
  <c r="AJ111" i="26"/>
  <c r="AI111" i="26"/>
  <c r="AV111" i="26" s="1"/>
  <c r="AU111" i="26" s="1"/>
  <c r="BE111" i="26" s="1"/>
  <c r="AH111" i="26"/>
  <c r="AT111" i="26" s="1"/>
  <c r="BD111" i="26" s="1"/>
  <c r="BC110" i="26"/>
  <c r="BA110" i="26"/>
  <c r="AZ110" i="26"/>
  <c r="AS110" i="26"/>
  <c r="AR110" i="26"/>
  <c r="AN110" i="26"/>
  <c r="AM110" i="26"/>
  <c r="AL110" i="26"/>
  <c r="AY110" i="26" s="1"/>
  <c r="AK110" i="26"/>
  <c r="AX110" i="26" s="1"/>
  <c r="AJ110" i="26"/>
  <c r="AW110" i="26" s="1"/>
  <c r="AI110" i="26"/>
  <c r="AV110" i="26" s="1"/>
  <c r="AH110" i="26"/>
  <c r="AT110" i="26" s="1"/>
  <c r="BD110" i="26" s="1"/>
  <c r="BC109" i="26"/>
  <c r="BA109" i="26"/>
  <c r="AS109" i="26"/>
  <c r="AR109" i="26"/>
  <c r="AN109" i="26"/>
  <c r="AM109" i="26"/>
  <c r="AZ109" i="26" s="1"/>
  <c r="AL109" i="26"/>
  <c r="AY109" i="26" s="1"/>
  <c r="AK109" i="26"/>
  <c r="AX109" i="26" s="1"/>
  <c r="AJ109" i="26"/>
  <c r="AW109" i="26" s="1"/>
  <c r="AI109" i="26"/>
  <c r="AV109" i="26" s="1"/>
  <c r="AU109" i="26" s="1"/>
  <c r="BE109" i="26" s="1"/>
  <c r="AH109" i="26"/>
  <c r="AT109" i="26" s="1"/>
  <c r="BD109" i="26" s="1"/>
  <c r="AX108" i="26"/>
  <c r="AW108" i="26"/>
  <c r="AU108" i="26" s="1"/>
  <c r="BE108" i="26" s="1"/>
  <c r="AV108" i="26"/>
  <c r="AT108" i="26"/>
  <c r="BD108" i="26" s="1"/>
  <c r="AS108" i="26"/>
  <c r="AR108" i="26"/>
  <c r="BC108" i="26" s="1"/>
  <c r="AN108" i="26"/>
  <c r="BA108" i="26" s="1"/>
  <c r="AM108" i="26"/>
  <c r="AZ108" i="26" s="1"/>
  <c r="AL108" i="26"/>
  <c r="AY108" i="26" s="1"/>
  <c r="AK108" i="26"/>
  <c r="AJ108" i="26"/>
  <c r="AI108" i="26"/>
  <c r="AH108" i="26"/>
  <c r="BC107" i="26"/>
  <c r="BA107" i="26"/>
  <c r="AZ107" i="26"/>
  <c r="AY107" i="26"/>
  <c r="AX107" i="26"/>
  <c r="AW107" i="26"/>
  <c r="AS107" i="26"/>
  <c r="AR107" i="26"/>
  <c r="AN107" i="26"/>
  <c r="AM107" i="26"/>
  <c r="AL107" i="26"/>
  <c r="AK107" i="26"/>
  <c r="AJ107" i="26"/>
  <c r="AI107" i="26"/>
  <c r="AV107" i="26" s="1"/>
  <c r="AU107" i="26" s="1"/>
  <c r="BE107" i="26" s="1"/>
  <c r="AH107" i="26"/>
  <c r="AT107" i="26" s="1"/>
  <c r="BD107" i="26" s="1"/>
  <c r="BD106" i="26"/>
  <c r="BC106" i="26"/>
  <c r="BA106" i="26"/>
  <c r="AY106" i="26"/>
  <c r="AS106" i="26"/>
  <c r="AR106" i="26"/>
  <c r="AN106" i="26"/>
  <c r="AM106" i="26"/>
  <c r="AZ106" i="26" s="1"/>
  <c r="AL106" i="26"/>
  <c r="AK106" i="26"/>
  <c r="AX106" i="26" s="1"/>
  <c r="AJ106" i="26"/>
  <c r="AW106" i="26" s="1"/>
  <c r="AI106" i="26"/>
  <c r="AV106" i="26" s="1"/>
  <c r="AH106" i="26"/>
  <c r="AT106" i="26" s="1"/>
  <c r="BE105" i="26"/>
  <c r="BC105" i="26"/>
  <c r="BA105" i="26"/>
  <c r="AS105" i="26"/>
  <c r="AR105" i="26"/>
  <c r="AN105" i="26"/>
  <c r="AM105" i="26"/>
  <c r="AZ105" i="26" s="1"/>
  <c r="AL105" i="26"/>
  <c r="AY105" i="26" s="1"/>
  <c r="AK105" i="26"/>
  <c r="AX105" i="26" s="1"/>
  <c r="AJ105" i="26"/>
  <c r="AW105" i="26" s="1"/>
  <c r="AI105" i="26"/>
  <c r="AV105" i="26" s="1"/>
  <c r="AU105" i="26" s="1"/>
  <c r="AH105" i="26"/>
  <c r="AT105" i="26" s="1"/>
  <c r="BD105" i="26" s="1"/>
  <c r="AX104" i="26"/>
  <c r="AW104" i="26"/>
  <c r="AV104" i="26"/>
  <c r="AU104" i="26" s="1"/>
  <c r="BE104" i="26" s="1"/>
  <c r="AT104" i="26"/>
  <c r="BD104" i="26" s="1"/>
  <c r="AS104" i="26"/>
  <c r="AR104" i="26"/>
  <c r="BC104" i="26" s="1"/>
  <c r="AN104" i="26"/>
  <c r="BA104" i="26" s="1"/>
  <c r="AM104" i="26"/>
  <c r="AZ104" i="26" s="1"/>
  <c r="AL104" i="26"/>
  <c r="AY104" i="26" s="1"/>
  <c r="AK104" i="26"/>
  <c r="AJ104" i="26"/>
  <c r="AI104" i="26"/>
  <c r="AH104" i="26"/>
  <c r="BC103" i="26"/>
  <c r="BA103" i="26"/>
  <c r="AZ103" i="26"/>
  <c r="AY103" i="26"/>
  <c r="AX103" i="26"/>
  <c r="AW103" i="26"/>
  <c r="AV103" i="26"/>
  <c r="AU103" i="26" s="1"/>
  <c r="BE103" i="26" s="1"/>
  <c r="AS103" i="26"/>
  <c r="AR103" i="26"/>
  <c r="AN103" i="26"/>
  <c r="AM103" i="26"/>
  <c r="AL103" i="26"/>
  <c r="AK103" i="26"/>
  <c r="AJ103" i="26"/>
  <c r="AI103" i="26"/>
  <c r="AH103" i="26"/>
  <c r="AT103" i="26" s="1"/>
  <c r="BD103" i="26" s="1"/>
  <c r="BD102" i="26"/>
  <c r="BC102" i="26"/>
  <c r="BA102" i="26"/>
  <c r="AZ102" i="26"/>
  <c r="AX102" i="26"/>
  <c r="AS102" i="26"/>
  <c r="AR102" i="26"/>
  <c r="AN102" i="26"/>
  <c r="AM102" i="26"/>
  <c r="AL102" i="26"/>
  <c r="AY102" i="26" s="1"/>
  <c r="AK102" i="26"/>
  <c r="AJ102" i="26"/>
  <c r="AW102" i="26" s="1"/>
  <c r="AI102" i="26"/>
  <c r="AV102" i="26" s="1"/>
  <c r="AH102" i="26"/>
  <c r="AT102" i="26" s="1"/>
  <c r="BC101" i="26"/>
  <c r="BA101" i="26"/>
  <c r="AS101" i="26"/>
  <c r="AR101" i="26"/>
  <c r="AN101" i="26"/>
  <c r="AM101" i="26"/>
  <c r="AZ101" i="26" s="1"/>
  <c r="AL101" i="26"/>
  <c r="AY101" i="26" s="1"/>
  <c r="AK101" i="26"/>
  <c r="AX101" i="26" s="1"/>
  <c r="AJ101" i="26"/>
  <c r="AW101" i="26" s="1"/>
  <c r="AI101" i="26"/>
  <c r="AV101" i="26" s="1"/>
  <c r="AH101" i="26"/>
  <c r="AT101" i="26" s="1"/>
  <c r="BD101" i="26" s="1"/>
  <c r="AX100" i="26"/>
  <c r="AW100" i="26"/>
  <c r="AV100" i="26"/>
  <c r="AU100" i="26"/>
  <c r="BE100" i="26" s="1"/>
  <c r="AT100" i="26"/>
  <c r="BD100" i="26" s="1"/>
  <c r="AS100" i="26"/>
  <c r="AR100" i="26"/>
  <c r="BC100" i="26" s="1"/>
  <c r="AN100" i="26"/>
  <c r="BA100" i="26" s="1"/>
  <c r="AM100" i="26"/>
  <c r="AZ100" i="26" s="1"/>
  <c r="AL100" i="26"/>
  <c r="AY100" i="26" s="1"/>
  <c r="AK100" i="26"/>
  <c r="AJ100" i="26"/>
  <c r="AI100" i="26"/>
  <c r="AH100" i="26"/>
  <c r="BC99" i="26"/>
  <c r="BA99" i="26"/>
  <c r="AZ99" i="26"/>
  <c r="AY99" i="26"/>
  <c r="AX99" i="26"/>
  <c r="AW99" i="26"/>
  <c r="AU99" i="26" s="1"/>
  <c r="BE99" i="26" s="1"/>
  <c r="AV99" i="26"/>
  <c r="AS99" i="26"/>
  <c r="AR99" i="26"/>
  <c r="AN99" i="26"/>
  <c r="AM99" i="26"/>
  <c r="AL99" i="26"/>
  <c r="AK99" i="26"/>
  <c r="AJ99" i="26"/>
  <c r="AI99" i="26"/>
  <c r="AH99" i="26"/>
  <c r="AT99" i="26" s="1"/>
  <c r="BD99" i="26" s="1"/>
  <c r="BD98" i="26"/>
  <c r="BC98" i="26"/>
  <c r="BA98" i="26"/>
  <c r="AZ98" i="26"/>
  <c r="AY98" i="26"/>
  <c r="AW98" i="26"/>
  <c r="AS98" i="26"/>
  <c r="AR98" i="26"/>
  <c r="AN98" i="26"/>
  <c r="AM98" i="26"/>
  <c r="AL98" i="26"/>
  <c r="AK98" i="26"/>
  <c r="AX98" i="26" s="1"/>
  <c r="AJ98" i="26"/>
  <c r="AI98" i="26"/>
  <c r="AV98" i="26" s="1"/>
  <c r="AH98" i="26"/>
  <c r="AT98" i="26" s="1"/>
  <c r="BD97" i="26"/>
  <c r="BC97" i="26"/>
  <c r="BA97" i="26"/>
  <c r="AT97" i="26"/>
  <c r="AS97" i="26"/>
  <c r="AR97" i="26"/>
  <c r="AN97" i="26"/>
  <c r="AM97" i="26"/>
  <c r="AZ97" i="26" s="1"/>
  <c r="AL97" i="26"/>
  <c r="AY97" i="26" s="1"/>
  <c r="AK97" i="26"/>
  <c r="AX97" i="26" s="1"/>
  <c r="AJ97" i="26"/>
  <c r="AW97" i="26" s="1"/>
  <c r="AI97" i="26"/>
  <c r="AV97" i="26" s="1"/>
  <c r="AH97" i="26"/>
  <c r="AX96" i="26"/>
  <c r="AW96" i="26"/>
  <c r="AV96" i="26"/>
  <c r="AU96" i="26"/>
  <c r="BE96" i="26" s="1"/>
  <c r="AT96" i="26"/>
  <c r="BD96" i="26" s="1"/>
  <c r="AS96" i="26"/>
  <c r="AR96" i="26"/>
  <c r="BC96" i="26" s="1"/>
  <c r="AN96" i="26"/>
  <c r="BA96" i="26" s="1"/>
  <c r="AM96" i="26"/>
  <c r="AZ96" i="26" s="1"/>
  <c r="AL96" i="26"/>
  <c r="AY96" i="26" s="1"/>
  <c r="AK96" i="26"/>
  <c r="AJ96" i="26"/>
  <c r="AI96" i="26"/>
  <c r="AH96" i="26"/>
  <c r="BC95" i="26"/>
  <c r="BA95" i="26"/>
  <c r="AZ95" i="26"/>
  <c r="AY95" i="26"/>
  <c r="AX95" i="26"/>
  <c r="AW95" i="26"/>
  <c r="AV95" i="26"/>
  <c r="AU95" i="26" s="1"/>
  <c r="BE95" i="26" s="1"/>
  <c r="AT95" i="26"/>
  <c r="BD95" i="26" s="1"/>
  <c r="AS95" i="26"/>
  <c r="AR95" i="26"/>
  <c r="AN95" i="26"/>
  <c r="AM95" i="26"/>
  <c r="AL95" i="26"/>
  <c r="AK95" i="26"/>
  <c r="AJ95" i="26"/>
  <c r="AI95" i="26"/>
  <c r="AH95" i="26"/>
  <c r="BD94" i="26"/>
  <c r="BC94" i="26"/>
  <c r="BA94" i="26"/>
  <c r="AZ94" i="26"/>
  <c r="AY94" i="26"/>
  <c r="AX94" i="26"/>
  <c r="AS94" i="26"/>
  <c r="AR94" i="26"/>
  <c r="AN94" i="26"/>
  <c r="AM94" i="26"/>
  <c r="AL94" i="26"/>
  <c r="AK94" i="26"/>
  <c r="AJ94" i="26"/>
  <c r="AW94" i="26" s="1"/>
  <c r="AI94" i="26"/>
  <c r="AV94" i="26" s="1"/>
  <c r="AH94" i="26"/>
  <c r="AT94" i="26" s="1"/>
  <c r="BD93" i="26"/>
  <c r="BC93" i="26"/>
  <c r="BA93" i="26"/>
  <c r="AT93" i="26"/>
  <c r="AS93" i="26"/>
  <c r="AR93" i="26"/>
  <c r="AN93" i="26"/>
  <c r="AM93" i="26"/>
  <c r="AZ93" i="26" s="1"/>
  <c r="AL93" i="26"/>
  <c r="AY93" i="26" s="1"/>
  <c r="AK93" i="26"/>
  <c r="AX93" i="26" s="1"/>
  <c r="AJ93" i="26"/>
  <c r="AW93" i="26" s="1"/>
  <c r="AI93" i="26"/>
  <c r="AV93" i="26" s="1"/>
  <c r="AH93" i="26"/>
  <c r="AX92" i="26"/>
  <c r="AW92" i="26"/>
  <c r="AV92" i="26"/>
  <c r="AU92" i="26"/>
  <c r="BE92" i="26" s="1"/>
  <c r="AT92" i="26"/>
  <c r="BD92" i="26" s="1"/>
  <c r="AS92" i="26"/>
  <c r="AR92" i="26"/>
  <c r="BC92" i="26" s="1"/>
  <c r="AN92" i="26"/>
  <c r="BA92" i="26" s="1"/>
  <c r="AM92" i="26"/>
  <c r="AZ92" i="26" s="1"/>
  <c r="AL92" i="26"/>
  <c r="AY92" i="26" s="1"/>
  <c r="AK92" i="26"/>
  <c r="AJ92" i="26"/>
  <c r="AI92" i="26"/>
  <c r="AH92" i="26"/>
  <c r="BC91" i="26"/>
  <c r="BA91" i="26"/>
  <c r="AZ91" i="26"/>
  <c r="AY91" i="26"/>
  <c r="AX91" i="26"/>
  <c r="AW91" i="26"/>
  <c r="AV91" i="26"/>
  <c r="AU91" i="26"/>
  <c r="BE91" i="26" s="1"/>
  <c r="AT91" i="26"/>
  <c r="BD91" i="26" s="1"/>
  <c r="AS91" i="26"/>
  <c r="AR91" i="26"/>
  <c r="AN91" i="26"/>
  <c r="AM91" i="26"/>
  <c r="AL91" i="26"/>
  <c r="AK91" i="26"/>
  <c r="AJ91" i="26"/>
  <c r="AI91" i="26"/>
  <c r="AH91" i="26"/>
  <c r="BD90" i="26"/>
  <c r="BC90" i="26"/>
  <c r="BA90" i="26"/>
  <c r="AZ90" i="26"/>
  <c r="AY90" i="26"/>
  <c r="AX90" i="26"/>
  <c r="AW90" i="26"/>
  <c r="AS90" i="26"/>
  <c r="AR90" i="26"/>
  <c r="AN90" i="26"/>
  <c r="AM90" i="26"/>
  <c r="AL90" i="26"/>
  <c r="AK90" i="26"/>
  <c r="AJ90" i="26"/>
  <c r="AI90" i="26"/>
  <c r="AV90" i="26" s="1"/>
  <c r="AH90" i="26"/>
  <c r="AT90" i="26" s="1"/>
  <c r="BC89" i="26"/>
  <c r="BA89" i="26"/>
  <c r="AT89" i="26"/>
  <c r="BD89" i="26" s="1"/>
  <c r="AS89" i="26"/>
  <c r="AR89" i="26"/>
  <c r="AN89" i="26"/>
  <c r="AM89" i="26"/>
  <c r="AZ89" i="26" s="1"/>
  <c r="AL89" i="26"/>
  <c r="AY89" i="26" s="1"/>
  <c r="AK89" i="26"/>
  <c r="AX89" i="26" s="1"/>
  <c r="AJ89" i="26"/>
  <c r="AW89" i="26" s="1"/>
  <c r="AI89" i="26"/>
  <c r="AV89" i="26" s="1"/>
  <c r="AH89" i="26"/>
  <c r="AX88" i="26"/>
  <c r="AW88" i="26"/>
  <c r="AV88" i="26"/>
  <c r="AU88" i="26"/>
  <c r="BE88" i="26" s="1"/>
  <c r="AT88" i="26"/>
  <c r="BD88" i="26" s="1"/>
  <c r="AS88" i="26"/>
  <c r="AR88" i="26"/>
  <c r="BC88" i="26" s="1"/>
  <c r="AN88" i="26"/>
  <c r="BA88" i="26" s="1"/>
  <c r="AM88" i="26"/>
  <c r="AZ88" i="26" s="1"/>
  <c r="AL88" i="26"/>
  <c r="AY88" i="26" s="1"/>
  <c r="AK88" i="26"/>
  <c r="AJ88" i="26"/>
  <c r="AI88" i="26"/>
  <c r="AH88" i="26"/>
  <c r="BC87" i="26"/>
  <c r="BA87" i="26"/>
  <c r="AZ87" i="26"/>
  <c r="AY87" i="26"/>
  <c r="AX87" i="26"/>
  <c r="AW87" i="26"/>
  <c r="AV87" i="26"/>
  <c r="AU87" i="26"/>
  <c r="BE87" i="26" s="1"/>
  <c r="AT87" i="26"/>
  <c r="BD87" i="26" s="1"/>
  <c r="AS87" i="26"/>
  <c r="AR87" i="26"/>
  <c r="AN87" i="26"/>
  <c r="AM87" i="26"/>
  <c r="AL87" i="26"/>
  <c r="AK87" i="26"/>
  <c r="AJ87" i="26"/>
  <c r="AI87" i="26"/>
  <c r="AH87" i="26"/>
  <c r="BD86" i="26"/>
  <c r="BC86" i="26"/>
  <c r="BA86" i="26"/>
  <c r="AZ86" i="26"/>
  <c r="AY86" i="26"/>
  <c r="AX86" i="26"/>
  <c r="AW86" i="26"/>
  <c r="AS86" i="26"/>
  <c r="AR86" i="26"/>
  <c r="AN86" i="26"/>
  <c r="AM86" i="26"/>
  <c r="AL86" i="26"/>
  <c r="AK86" i="26"/>
  <c r="AJ86" i="26"/>
  <c r="AI86" i="26"/>
  <c r="AV86" i="26" s="1"/>
  <c r="AH86" i="26"/>
  <c r="AT86" i="26" s="1"/>
  <c r="BC85" i="26"/>
  <c r="BA85" i="26"/>
  <c r="AT85" i="26"/>
  <c r="BD85" i="26" s="1"/>
  <c r="AS85" i="26"/>
  <c r="AR85" i="26"/>
  <c r="AN85" i="26"/>
  <c r="AM85" i="26"/>
  <c r="AZ85" i="26" s="1"/>
  <c r="AL85" i="26"/>
  <c r="AY85" i="26" s="1"/>
  <c r="AK85" i="26"/>
  <c r="AX85" i="26" s="1"/>
  <c r="AJ85" i="26"/>
  <c r="AW85" i="26" s="1"/>
  <c r="AI85" i="26"/>
  <c r="AV85" i="26" s="1"/>
  <c r="AH85" i="26"/>
  <c r="AX84" i="26"/>
  <c r="AW84" i="26"/>
  <c r="AV84" i="26"/>
  <c r="AT84" i="26"/>
  <c r="BD84" i="26" s="1"/>
  <c r="AS84" i="26"/>
  <c r="AR84" i="26"/>
  <c r="BC84" i="26" s="1"/>
  <c r="AN84" i="26"/>
  <c r="BA84" i="26" s="1"/>
  <c r="AM84" i="26"/>
  <c r="AZ84" i="26" s="1"/>
  <c r="AL84" i="26"/>
  <c r="AY84" i="26" s="1"/>
  <c r="AU84" i="26" s="1"/>
  <c r="BE84" i="26" s="1"/>
  <c r="AK84" i="26"/>
  <c r="AJ84" i="26"/>
  <c r="AI84" i="26"/>
  <c r="AH84" i="26"/>
  <c r="BC83" i="26"/>
  <c r="BA83" i="26"/>
  <c r="AZ83" i="26"/>
  <c r="AY83" i="26"/>
  <c r="AX83" i="26"/>
  <c r="AW83" i="26"/>
  <c r="AV83" i="26"/>
  <c r="AU83" i="26"/>
  <c r="BE83" i="26" s="1"/>
  <c r="AT83" i="26"/>
  <c r="BD83" i="26" s="1"/>
  <c r="AS83" i="26"/>
  <c r="AR83" i="26"/>
  <c r="AN83" i="26"/>
  <c r="AM83" i="26"/>
  <c r="AL83" i="26"/>
  <c r="AK83" i="26"/>
  <c r="AJ83" i="26"/>
  <c r="AI83" i="26"/>
  <c r="AH83" i="26"/>
  <c r="BD82" i="26"/>
  <c r="BC82" i="26"/>
  <c r="BA82" i="26"/>
  <c r="AZ82" i="26"/>
  <c r="AY82" i="26"/>
  <c r="AX82" i="26"/>
  <c r="AW82" i="26"/>
  <c r="AS82" i="26"/>
  <c r="AR82" i="26"/>
  <c r="AN82" i="26"/>
  <c r="AM82" i="26"/>
  <c r="AL82" i="26"/>
  <c r="AK82" i="26"/>
  <c r="AJ82" i="26"/>
  <c r="AI82" i="26"/>
  <c r="AV82" i="26" s="1"/>
  <c r="AH82" i="26"/>
  <c r="AT82" i="26" s="1"/>
  <c r="BA81" i="26"/>
  <c r="AT81" i="26"/>
  <c r="BD81" i="26" s="1"/>
  <c r="AS81" i="26"/>
  <c r="AR81" i="26"/>
  <c r="BC81" i="26" s="1"/>
  <c r="AN81" i="26"/>
  <c r="AM81" i="26"/>
  <c r="AZ81" i="26" s="1"/>
  <c r="AL81" i="26"/>
  <c r="AY81" i="26" s="1"/>
  <c r="AK81" i="26"/>
  <c r="AX81" i="26" s="1"/>
  <c r="AJ81" i="26"/>
  <c r="AW81" i="26" s="1"/>
  <c r="AI81" i="26"/>
  <c r="AV81" i="26" s="1"/>
  <c r="AH81" i="26"/>
  <c r="AX80" i="26"/>
  <c r="AW80" i="26"/>
  <c r="AV80" i="26"/>
  <c r="AT80" i="26"/>
  <c r="BD80" i="26" s="1"/>
  <c r="AS80" i="26"/>
  <c r="AR80" i="26"/>
  <c r="BC80" i="26" s="1"/>
  <c r="AN80" i="26"/>
  <c r="BA80" i="26" s="1"/>
  <c r="AM80" i="26"/>
  <c r="AZ80" i="26" s="1"/>
  <c r="AL80" i="26"/>
  <c r="AY80" i="26" s="1"/>
  <c r="AU80" i="26" s="1"/>
  <c r="BE80" i="26" s="1"/>
  <c r="AK80" i="26"/>
  <c r="AJ80" i="26"/>
  <c r="AI80" i="26"/>
  <c r="AH80" i="26"/>
  <c r="BC79" i="26"/>
  <c r="BA79" i="26"/>
  <c r="AZ79" i="26"/>
  <c r="AY79" i="26"/>
  <c r="AX79" i="26"/>
  <c r="AW79" i="26"/>
  <c r="AV79" i="26"/>
  <c r="AU79" i="26"/>
  <c r="BE79" i="26" s="1"/>
  <c r="AT79" i="26"/>
  <c r="BD79" i="26" s="1"/>
  <c r="AS79" i="26"/>
  <c r="AR79" i="26"/>
  <c r="AN79" i="26"/>
  <c r="AM79" i="26"/>
  <c r="AL79" i="26"/>
  <c r="AK79" i="26"/>
  <c r="AJ79" i="26"/>
  <c r="AI79" i="26"/>
  <c r="AH79" i="26"/>
  <c r="BD78" i="26"/>
  <c r="BC78" i="26"/>
  <c r="BA78" i="26"/>
  <c r="AZ78" i="26"/>
  <c r="AY78" i="26"/>
  <c r="AX78" i="26"/>
  <c r="AW78" i="26"/>
  <c r="AS78" i="26"/>
  <c r="AR78" i="26"/>
  <c r="AN78" i="26"/>
  <c r="AM78" i="26"/>
  <c r="AL78" i="26"/>
  <c r="AK78" i="26"/>
  <c r="AJ78" i="26"/>
  <c r="AI78" i="26"/>
  <c r="AV78" i="26" s="1"/>
  <c r="AH78" i="26"/>
  <c r="AT78" i="26" s="1"/>
  <c r="BC77" i="26"/>
  <c r="BA77" i="26"/>
  <c r="AV77" i="26"/>
  <c r="AU77" i="26" s="1"/>
  <c r="BE77" i="26" s="1"/>
  <c r="AT77" i="26"/>
  <c r="BD77" i="26" s="1"/>
  <c r="AS77" i="26"/>
  <c r="AR77" i="26"/>
  <c r="AN77" i="26"/>
  <c r="AM77" i="26"/>
  <c r="AZ77" i="26" s="1"/>
  <c r="AL77" i="26"/>
  <c r="AY77" i="26" s="1"/>
  <c r="AK77" i="26"/>
  <c r="AX77" i="26" s="1"/>
  <c r="AJ77" i="26"/>
  <c r="AW77" i="26" s="1"/>
  <c r="AI77" i="26"/>
  <c r="AH77" i="26"/>
  <c r="AZ76" i="26"/>
  <c r="AX76" i="26"/>
  <c r="AW76" i="26"/>
  <c r="AV76" i="26"/>
  <c r="AU76" i="26"/>
  <c r="BE76" i="26" s="1"/>
  <c r="AT76" i="26"/>
  <c r="BD76" i="26" s="1"/>
  <c r="AS76" i="26"/>
  <c r="AR76" i="26"/>
  <c r="BC76" i="26" s="1"/>
  <c r="AN76" i="26"/>
  <c r="BA76" i="26" s="1"/>
  <c r="AM76" i="26"/>
  <c r="AL76" i="26"/>
  <c r="AY76" i="26" s="1"/>
  <c r="AK76" i="26"/>
  <c r="AJ76" i="26"/>
  <c r="AI76" i="26"/>
  <c r="AH76" i="26"/>
  <c r="BC75" i="26"/>
  <c r="BA75" i="26"/>
  <c r="AZ75" i="26"/>
  <c r="AY75" i="26"/>
  <c r="AX75" i="26"/>
  <c r="AW75" i="26"/>
  <c r="AV75" i="26"/>
  <c r="AU75" i="26" s="1"/>
  <c r="BE75" i="26" s="1"/>
  <c r="AT75" i="26"/>
  <c r="BD75" i="26" s="1"/>
  <c r="AS75" i="26"/>
  <c r="AR75" i="26"/>
  <c r="AN75" i="26"/>
  <c r="AM75" i="26"/>
  <c r="AL75" i="26"/>
  <c r="AK75" i="26"/>
  <c r="AJ75" i="26"/>
  <c r="AI75" i="26"/>
  <c r="AH75" i="26"/>
  <c r="BD74" i="26"/>
  <c r="BC74" i="26"/>
  <c r="BA74" i="26"/>
  <c r="AZ74" i="26"/>
  <c r="AY74" i="26"/>
  <c r="AX74" i="26"/>
  <c r="AS74" i="26"/>
  <c r="AR74" i="26"/>
  <c r="AN74" i="26"/>
  <c r="AM74" i="26"/>
  <c r="AL74" i="26"/>
  <c r="AK74" i="26"/>
  <c r="AJ74" i="26"/>
  <c r="AW74" i="26" s="1"/>
  <c r="AI74" i="26"/>
  <c r="AV74" i="26" s="1"/>
  <c r="AH74" i="26"/>
  <c r="AT74" i="26" s="1"/>
  <c r="BD73" i="26"/>
  <c r="BC73" i="26"/>
  <c r="BA73" i="26"/>
  <c r="AV73" i="26"/>
  <c r="AT73" i="26"/>
  <c r="AS73" i="26"/>
  <c r="AR73" i="26"/>
  <c r="AN73" i="26"/>
  <c r="AM73" i="26"/>
  <c r="AZ73" i="26" s="1"/>
  <c r="AL73" i="26"/>
  <c r="AY73" i="26" s="1"/>
  <c r="AK73" i="26"/>
  <c r="AX73" i="26" s="1"/>
  <c r="AJ73" i="26"/>
  <c r="AW73" i="26" s="1"/>
  <c r="AI73" i="26"/>
  <c r="AH73" i="26"/>
  <c r="AZ72" i="26"/>
  <c r="AX72" i="26"/>
  <c r="AW72" i="26"/>
  <c r="AV72" i="26"/>
  <c r="AU72" i="26"/>
  <c r="BE72" i="26" s="1"/>
  <c r="AT72" i="26"/>
  <c r="BD72" i="26" s="1"/>
  <c r="AS72" i="26"/>
  <c r="AR72" i="26"/>
  <c r="BC72" i="26" s="1"/>
  <c r="AN72" i="26"/>
  <c r="BA72" i="26" s="1"/>
  <c r="AM72" i="26"/>
  <c r="AL72" i="26"/>
  <c r="AY72" i="26" s="1"/>
  <c r="AK72" i="26"/>
  <c r="AJ72" i="26"/>
  <c r="AI72" i="26"/>
  <c r="AH72" i="26"/>
  <c r="BC71" i="26"/>
  <c r="BA71" i="26"/>
  <c r="AZ71" i="26"/>
  <c r="AY71" i="26"/>
  <c r="AX71" i="26"/>
  <c r="AW71" i="26"/>
  <c r="AV71" i="26"/>
  <c r="AU71" i="26" s="1"/>
  <c r="BE71" i="26" s="1"/>
  <c r="AS71" i="26"/>
  <c r="AR71" i="26"/>
  <c r="AN71" i="26"/>
  <c r="AM71" i="26"/>
  <c r="AL71" i="26"/>
  <c r="AK71" i="26"/>
  <c r="AJ71" i="26"/>
  <c r="AI71" i="26"/>
  <c r="AH71" i="26"/>
  <c r="AT71" i="26" s="1"/>
  <c r="BD71" i="26" s="1"/>
  <c r="BD70" i="26"/>
  <c r="BC70" i="26"/>
  <c r="BA70" i="26"/>
  <c r="AZ70" i="26"/>
  <c r="AX70" i="26"/>
  <c r="AS70" i="26"/>
  <c r="AR70" i="26"/>
  <c r="AN70" i="26"/>
  <c r="AM70" i="26"/>
  <c r="AL70" i="26"/>
  <c r="AY70" i="26" s="1"/>
  <c r="AK70" i="26"/>
  <c r="AJ70" i="26"/>
  <c r="AW70" i="26" s="1"/>
  <c r="AI70" i="26"/>
  <c r="AV70" i="26" s="1"/>
  <c r="AH70" i="26"/>
  <c r="AT70" i="26" s="1"/>
  <c r="BC69" i="26"/>
  <c r="BA69" i="26"/>
  <c r="AS69" i="26"/>
  <c r="AR69" i="26"/>
  <c r="AN69" i="26"/>
  <c r="AM69" i="26"/>
  <c r="AZ69" i="26" s="1"/>
  <c r="AL69" i="26"/>
  <c r="AY69" i="26" s="1"/>
  <c r="AK69" i="26"/>
  <c r="AX69" i="26" s="1"/>
  <c r="AJ69" i="26"/>
  <c r="AW69" i="26" s="1"/>
  <c r="AI69" i="26"/>
  <c r="AV69" i="26" s="1"/>
  <c r="AU69" i="26" s="1"/>
  <c r="BE69" i="26" s="1"/>
  <c r="AH69" i="26"/>
  <c r="AT69" i="26" s="1"/>
  <c r="BD69" i="26" s="1"/>
  <c r="AZ68" i="26"/>
  <c r="AX68" i="26"/>
  <c r="AW68" i="26"/>
  <c r="AU68" i="26" s="1"/>
  <c r="BE68" i="26" s="1"/>
  <c r="AV68" i="26"/>
  <c r="AT68" i="26"/>
  <c r="BD68" i="26" s="1"/>
  <c r="AS68" i="26"/>
  <c r="AR68" i="26"/>
  <c r="BC68" i="26" s="1"/>
  <c r="AN68" i="26"/>
  <c r="BA68" i="26" s="1"/>
  <c r="AM68" i="26"/>
  <c r="AL68" i="26"/>
  <c r="AY68" i="26" s="1"/>
  <c r="AK68" i="26"/>
  <c r="AJ68" i="26"/>
  <c r="AI68" i="26"/>
  <c r="AH68" i="26"/>
  <c r="BC67" i="26"/>
  <c r="BA67" i="26"/>
  <c r="AZ67" i="26"/>
  <c r="AY67" i="26"/>
  <c r="AX67" i="26"/>
  <c r="AW67" i="26"/>
  <c r="AS67" i="26"/>
  <c r="AR67" i="26"/>
  <c r="AN67" i="26"/>
  <c r="AM67" i="26"/>
  <c r="AL67" i="26"/>
  <c r="AK67" i="26"/>
  <c r="AJ67" i="26"/>
  <c r="AI67" i="26"/>
  <c r="AV67" i="26" s="1"/>
  <c r="AU67" i="26" s="1"/>
  <c r="BE67" i="26" s="1"/>
  <c r="AH67" i="26"/>
  <c r="AT67" i="26" s="1"/>
  <c r="BD67" i="26" s="1"/>
  <c r="BC66" i="26"/>
  <c r="BA66" i="26"/>
  <c r="AZ66" i="26"/>
  <c r="AS66" i="26"/>
  <c r="AR66" i="26"/>
  <c r="AN66" i="26"/>
  <c r="AM66" i="26"/>
  <c r="AL66" i="26"/>
  <c r="AY66" i="26" s="1"/>
  <c r="AK66" i="26"/>
  <c r="AX66" i="26" s="1"/>
  <c r="AJ66" i="26"/>
  <c r="AW66" i="26" s="1"/>
  <c r="AI66" i="26"/>
  <c r="AV66" i="26" s="1"/>
  <c r="AH66" i="26"/>
  <c r="AT66" i="26" s="1"/>
  <c r="BD66" i="26" s="1"/>
  <c r="BC65" i="26"/>
  <c r="BA65" i="26"/>
  <c r="AS65" i="26"/>
  <c r="AR65" i="26"/>
  <c r="AN65" i="26"/>
  <c r="AM65" i="26"/>
  <c r="AZ65" i="26" s="1"/>
  <c r="AL65" i="26"/>
  <c r="AY65" i="26" s="1"/>
  <c r="AK65" i="26"/>
  <c r="AX65" i="26" s="1"/>
  <c r="AJ65" i="26"/>
  <c r="AW65" i="26" s="1"/>
  <c r="AI65" i="26"/>
  <c r="AV65" i="26" s="1"/>
  <c r="AU65" i="26" s="1"/>
  <c r="BE65" i="26" s="1"/>
  <c r="AH65" i="26"/>
  <c r="AT65" i="26" s="1"/>
  <c r="BD65" i="26" s="1"/>
  <c r="AZ64" i="26"/>
  <c r="AU64" i="26" s="1"/>
  <c r="BE64" i="26" s="1"/>
  <c r="AX64" i="26"/>
  <c r="AW64" i="26"/>
  <c r="AV64" i="26"/>
  <c r="AT64" i="26"/>
  <c r="BD64" i="26" s="1"/>
  <c r="AS64" i="26"/>
  <c r="AR64" i="26"/>
  <c r="BC64" i="26" s="1"/>
  <c r="AN64" i="26"/>
  <c r="BA64" i="26" s="1"/>
  <c r="AM64" i="26"/>
  <c r="AL64" i="26"/>
  <c r="AY64" i="26" s="1"/>
  <c r="AK64" i="26"/>
  <c r="AJ64" i="26"/>
  <c r="AI64" i="26"/>
  <c r="AH64" i="26"/>
  <c r="BC63" i="26"/>
  <c r="BA63" i="26"/>
  <c r="AZ63" i="26"/>
  <c r="AY63" i="26"/>
  <c r="AW63" i="26"/>
  <c r="AS63" i="26"/>
  <c r="AR63" i="26"/>
  <c r="AN63" i="26"/>
  <c r="AM63" i="26"/>
  <c r="AL63" i="26"/>
  <c r="AK63" i="26"/>
  <c r="AX63" i="26" s="1"/>
  <c r="AJ63" i="26"/>
  <c r="AI63" i="26"/>
  <c r="AV63" i="26" s="1"/>
  <c r="AH63" i="26"/>
  <c r="AT63" i="26" s="1"/>
  <c r="BD63" i="26" s="1"/>
  <c r="BC62" i="26"/>
  <c r="BA62" i="26"/>
  <c r="AS62" i="26"/>
  <c r="AR62" i="26"/>
  <c r="AN62" i="26"/>
  <c r="AM62" i="26"/>
  <c r="AZ62" i="26" s="1"/>
  <c r="AL62" i="26"/>
  <c r="AY62" i="26" s="1"/>
  <c r="AK62" i="26"/>
  <c r="AX62" i="26" s="1"/>
  <c r="AJ62" i="26"/>
  <c r="AW62" i="26" s="1"/>
  <c r="AI62" i="26"/>
  <c r="AV62" i="26" s="1"/>
  <c r="AH62" i="26"/>
  <c r="AT62" i="26" s="1"/>
  <c r="BD62" i="26" s="1"/>
  <c r="AS61" i="26"/>
  <c r="AR61" i="26"/>
  <c r="BC61" i="26" s="1"/>
  <c r="AN61" i="26"/>
  <c r="BA61" i="26" s="1"/>
  <c r="AM61" i="26"/>
  <c r="AZ61" i="26" s="1"/>
  <c r="AL61" i="26"/>
  <c r="AY61" i="26" s="1"/>
  <c r="AK61" i="26"/>
  <c r="AX61" i="26" s="1"/>
  <c r="AJ61" i="26"/>
  <c r="AW61" i="26" s="1"/>
  <c r="AI61" i="26"/>
  <c r="AV61" i="26" s="1"/>
  <c r="AH61" i="26"/>
  <c r="AT61" i="26" s="1"/>
  <c r="BD61" i="26" s="1"/>
  <c r="AZ60" i="26"/>
  <c r="AX60" i="26"/>
  <c r="AW60" i="26"/>
  <c r="AU60" i="26" s="1"/>
  <c r="BE60" i="26" s="1"/>
  <c r="AV60" i="26"/>
  <c r="AT60" i="26"/>
  <c r="BD60" i="26" s="1"/>
  <c r="AS60" i="26"/>
  <c r="AR60" i="26"/>
  <c r="BC60" i="26" s="1"/>
  <c r="AN60" i="26"/>
  <c r="BA60" i="26" s="1"/>
  <c r="AM60" i="26"/>
  <c r="AL60" i="26"/>
  <c r="AY60" i="26" s="1"/>
  <c r="AK60" i="26"/>
  <c r="AJ60" i="26"/>
  <c r="AI60" i="26"/>
  <c r="AH60" i="26"/>
  <c r="BC59" i="26"/>
  <c r="BA59" i="26"/>
  <c r="AZ59" i="26"/>
  <c r="AY59" i="26"/>
  <c r="AW59" i="26"/>
  <c r="AT59" i="26"/>
  <c r="BD59" i="26" s="1"/>
  <c r="AS59" i="26"/>
  <c r="AR59" i="26"/>
  <c r="AN59" i="26"/>
  <c r="AM59" i="26"/>
  <c r="AL59" i="26"/>
  <c r="AK59" i="26"/>
  <c r="AX59" i="26" s="1"/>
  <c r="AJ59" i="26"/>
  <c r="AI59" i="26"/>
  <c r="AV59" i="26" s="1"/>
  <c r="AH59" i="26"/>
  <c r="BA58" i="26"/>
  <c r="AS58" i="26"/>
  <c r="AR58" i="26"/>
  <c r="BC58" i="26" s="1"/>
  <c r="AN58" i="26"/>
  <c r="AM58" i="26"/>
  <c r="AZ58" i="26" s="1"/>
  <c r="AL58" i="26"/>
  <c r="AY58" i="26" s="1"/>
  <c r="AK58" i="26"/>
  <c r="AX58" i="26" s="1"/>
  <c r="AJ58" i="26"/>
  <c r="AW58" i="26" s="1"/>
  <c r="AI58" i="26"/>
  <c r="AV58" i="26" s="1"/>
  <c r="AH58" i="26"/>
  <c r="AT58" i="26" s="1"/>
  <c r="BD58" i="26" s="1"/>
  <c r="AT57" i="26"/>
  <c r="BD57" i="26" s="1"/>
  <c r="AS57" i="26"/>
  <c r="AR57" i="26"/>
  <c r="BC57" i="26" s="1"/>
  <c r="AN57" i="26"/>
  <c r="BA57" i="26" s="1"/>
  <c r="AM57" i="26"/>
  <c r="AZ57" i="26" s="1"/>
  <c r="AL57" i="26"/>
  <c r="AY57" i="26" s="1"/>
  <c r="AK57" i="26"/>
  <c r="AX57" i="26" s="1"/>
  <c r="AJ57" i="26"/>
  <c r="AW57" i="26" s="1"/>
  <c r="AI57" i="26"/>
  <c r="AV57" i="26" s="1"/>
  <c r="AH57" i="26"/>
  <c r="AX56" i="26"/>
  <c r="AW56" i="26"/>
  <c r="AV56" i="26"/>
  <c r="AT56" i="26"/>
  <c r="BD56" i="26" s="1"/>
  <c r="AS56" i="26"/>
  <c r="AR56" i="26"/>
  <c r="BC56" i="26" s="1"/>
  <c r="AN56" i="26"/>
  <c r="BA56" i="26" s="1"/>
  <c r="AM56" i="26"/>
  <c r="AZ56" i="26" s="1"/>
  <c r="AL56" i="26"/>
  <c r="AY56" i="26" s="1"/>
  <c r="AU56" i="26" s="1"/>
  <c r="BE56" i="26" s="1"/>
  <c r="AK56" i="26"/>
  <c r="AJ56" i="26"/>
  <c r="AI56" i="26"/>
  <c r="AH56" i="26"/>
  <c r="BC55" i="26"/>
  <c r="BA55" i="26"/>
  <c r="AZ55" i="26"/>
  <c r="AY55" i="26"/>
  <c r="AW55" i="26"/>
  <c r="AT55" i="26"/>
  <c r="BD55" i="26" s="1"/>
  <c r="AS55" i="26"/>
  <c r="AR55" i="26"/>
  <c r="AN55" i="26"/>
  <c r="AM55" i="26"/>
  <c r="AL55" i="26"/>
  <c r="AK55" i="26"/>
  <c r="AX55" i="26" s="1"/>
  <c r="AJ55" i="26"/>
  <c r="AI55" i="26"/>
  <c r="AV55" i="26" s="1"/>
  <c r="AH55" i="26"/>
  <c r="BA54" i="26"/>
  <c r="AX54" i="26"/>
  <c r="AW54" i="26"/>
  <c r="AS54" i="26"/>
  <c r="AR54" i="26"/>
  <c r="BC54" i="26" s="1"/>
  <c r="AN54" i="26"/>
  <c r="AM54" i="26"/>
  <c r="AZ54" i="26" s="1"/>
  <c r="AL54" i="26"/>
  <c r="AY54" i="26" s="1"/>
  <c r="AK54" i="26"/>
  <c r="AJ54" i="26"/>
  <c r="AI54" i="26"/>
  <c r="AV54" i="26" s="1"/>
  <c r="AH54" i="26"/>
  <c r="AT54" i="26" s="1"/>
  <c r="BD54" i="26" s="1"/>
  <c r="AT53" i="26"/>
  <c r="BD53" i="26" s="1"/>
  <c r="AS53" i="26"/>
  <c r="AR53" i="26"/>
  <c r="BC53" i="26" s="1"/>
  <c r="AN53" i="26"/>
  <c r="BA53" i="26" s="1"/>
  <c r="AM53" i="26"/>
  <c r="AZ53" i="26" s="1"/>
  <c r="AL53" i="26"/>
  <c r="AY53" i="26" s="1"/>
  <c r="AK53" i="26"/>
  <c r="AX53" i="26" s="1"/>
  <c r="AJ53" i="26"/>
  <c r="AW53" i="26" s="1"/>
  <c r="AI53" i="26"/>
  <c r="AV53" i="26" s="1"/>
  <c r="AH53" i="26"/>
  <c r="AX52" i="26"/>
  <c r="AW52" i="26"/>
  <c r="AV52" i="26"/>
  <c r="AT52" i="26"/>
  <c r="BD52" i="26" s="1"/>
  <c r="AS52" i="26"/>
  <c r="AR52" i="26"/>
  <c r="BC52" i="26" s="1"/>
  <c r="AN52" i="26"/>
  <c r="BA52" i="26" s="1"/>
  <c r="AM52" i="26"/>
  <c r="AZ52" i="26" s="1"/>
  <c r="AL52" i="26"/>
  <c r="AY52" i="26" s="1"/>
  <c r="AK52" i="26"/>
  <c r="AJ52" i="26"/>
  <c r="AI52" i="26"/>
  <c r="AH52" i="26"/>
  <c r="BC51" i="26"/>
  <c r="BA51" i="26"/>
  <c r="AZ51" i="26"/>
  <c r="AY51" i="26"/>
  <c r="AW51" i="26"/>
  <c r="AV51" i="26"/>
  <c r="AT51" i="26"/>
  <c r="BD51" i="26" s="1"/>
  <c r="AS51" i="26"/>
  <c r="AR51" i="26"/>
  <c r="AN51" i="26"/>
  <c r="AM51" i="26"/>
  <c r="AL51" i="26"/>
  <c r="AK51" i="26"/>
  <c r="AX51" i="26" s="1"/>
  <c r="AU51" i="26" s="1"/>
  <c r="BE51" i="26" s="1"/>
  <c r="AJ51" i="26"/>
  <c r="AI51" i="26"/>
  <c r="AH51" i="26"/>
  <c r="BD50" i="26"/>
  <c r="BA50" i="26"/>
  <c r="AZ50" i="26"/>
  <c r="AY50" i="26"/>
  <c r="AX50" i="26"/>
  <c r="AW50" i="26"/>
  <c r="AS50" i="26"/>
  <c r="AR50" i="26"/>
  <c r="BC50" i="26" s="1"/>
  <c r="AN50" i="26"/>
  <c r="AM50" i="26"/>
  <c r="AL50" i="26"/>
  <c r="AK50" i="26"/>
  <c r="AJ50" i="26"/>
  <c r="AI50" i="26"/>
  <c r="AV50" i="26" s="1"/>
  <c r="AH50" i="26"/>
  <c r="AT50" i="26" s="1"/>
  <c r="AV49" i="26"/>
  <c r="AT49" i="26"/>
  <c r="BD49" i="26" s="1"/>
  <c r="AS49" i="26"/>
  <c r="AR49" i="26"/>
  <c r="BC49" i="26" s="1"/>
  <c r="AN49" i="26"/>
  <c r="BA49" i="26" s="1"/>
  <c r="AM49" i="26"/>
  <c r="AZ49" i="26" s="1"/>
  <c r="AL49" i="26"/>
  <c r="AY49" i="26" s="1"/>
  <c r="AK49" i="26"/>
  <c r="AX49" i="26" s="1"/>
  <c r="AJ49" i="26"/>
  <c r="AW49" i="26" s="1"/>
  <c r="AI49" i="26"/>
  <c r="AH49" i="26"/>
  <c r="AX48" i="26"/>
  <c r="AW48" i="26"/>
  <c r="AV48" i="26"/>
  <c r="AT48" i="26"/>
  <c r="BD48" i="26" s="1"/>
  <c r="AS48" i="26"/>
  <c r="AR48" i="26"/>
  <c r="BC48" i="26" s="1"/>
  <c r="AN48" i="26"/>
  <c r="BA48" i="26" s="1"/>
  <c r="AM48" i="26"/>
  <c r="AZ48" i="26" s="1"/>
  <c r="AL48" i="26"/>
  <c r="AY48" i="26" s="1"/>
  <c r="AU48" i="26" s="1"/>
  <c r="BE48" i="26" s="1"/>
  <c r="AK48" i="26"/>
  <c r="AJ48" i="26"/>
  <c r="AI48" i="26"/>
  <c r="AH48" i="26"/>
  <c r="BC47" i="26"/>
  <c r="BA47" i="26"/>
  <c r="AZ47" i="26"/>
  <c r="AY47" i="26"/>
  <c r="AX47" i="26"/>
  <c r="AW47" i="26"/>
  <c r="AV47" i="26"/>
  <c r="AU47" i="26"/>
  <c r="BE47" i="26" s="1"/>
  <c r="AT47" i="26"/>
  <c r="BD47" i="26" s="1"/>
  <c r="AS47" i="26"/>
  <c r="AR47" i="26"/>
  <c r="AN47" i="26"/>
  <c r="AM47" i="26"/>
  <c r="AL47" i="26"/>
  <c r="AK47" i="26"/>
  <c r="AJ47" i="26"/>
  <c r="AI47" i="26"/>
  <c r="AH47" i="26"/>
  <c r="BD46" i="26"/>
  <c r="BC46" i="26"/>
  <c r="BA46" i="26"/>
  <c r="AZ46" i="26"/>
  <c r="AY46" i="26"/>
  <c r="AX46" i="26"/>
  <c r="AW46" i="26"/>
  <c r="AS46" i="26"/>
  <c r="AR46" i="26"/>
  <c r="AN46" i="26"/>
  <c r="AM46" i="26"/>
  <c r="AL46" i="26"/>
  <c r="AK46" i="26"/>
  <c r="AJ46" i="26"/>
  <c r="AI46" i="26"/>
  <c r="AV46" i="26" s="1"/>
  <c r="AH46" i="26"/>
  <c r="AT46" i="26" s="1"/>
  <c r="BC45" i="26"/>
  <c r="BA45" i="26"/>
  <c r="AV45" i="26"/>
  <c r="AU45" i="26" s="1"/>
  <c r="BE45" i="26" s="1"/>
  <c r="AT45" i="26"/>
  <c r="BD45" i="26" s="1"/>
  <c r="AS45" i="26"/>
  <c r="AR45" i="26"/>
  <c r="AN45" i="26"/>
  <c r="AM45" i="26"/>
  <c r="AZ45" i="26" s="1"/>
  <c r="AL45" i="26"/>
  <c r="AY45" i="26" s="1"/>
  <c r="AK45" i="26"/>
  <c r="AX45" i="26" s="1"/>
  <c r="AJ45" i="26"/>
  <c r="AW45" i="26" s="1"/>
  <c r="AI45" i="26"/>
  <c r="AH45" i="26"/>
  <c r="AZ44" i="26"/>
  <c r="AX44" i="26"/>
  <c r="AW44" i="26"/>
  <c r="AV44" i="26"/>
  <c r="AU44" i="26"/>
  <c r="BE44" i="26" s="1"/>
  <c r="AT44" i="26"/>
  <c r="BD44" i="26" s="1"/>
  <c r="AS44" i="26"/>
  <c r="AR44" i="26"/>
  <c r="BC44" i="26" s="1"/>
  <c r="AN44" i="26"/>
  <c r="BA44" i="26" s="1"/>
  <c r="AM44" i="26"/>
  <c r="AL44" i="26"/>
  <c r="AY44" i="26" s="1"/>
  <c r="AK44" i="26"/>
  <c r="AJ44" i="26"/>
  <c r="AI44" i="26"/>
  <c r="AH44" i="26"/>
  <c r="BC43" i="26"/>
  <c r="BA43" i="26"/>
  <c r="AZ43" i="26"/>
  <c r="AY43" i="26"/>
  <c r="AX43" i="26"/>
  <c r="AW43" i="26"/>
  <c r="AV43" i="26"/>
  <c r="AU43" i="26" s="1"/>
  <c r="BE43" i="26" s="1"/>
  <c r="AT43" i="26"/>
  <c r="BD43" i="26" s="1"/>
  <c r="AS43" i="26"/>
  <c r="AR43" i="26"/>
  <c r="AN43" i="26"/>
  <c r="AM43" i="26"/>
  <c r="AL43" i="26"/>
  <c r="AK43" i="26"/>
  <c r="AJ43" i="26"/>
  <c r="AI43" i="26"/>
  <c r="AH43" i="26"/>
  <c r="BD42" i="26"/>
  <c r="BC42" i="26"/>
  <c r="BA42" i="26"/>
  <c r="AZ42" i="26"/>
  <c r="AY42" i="26"/>
  <c r="AX42" i="26"/>
  <c r="AS42" i="26"/>
  <c r="AR42" i="26"/>
  <c r="AN42" i="26"/>
  <c r="AM42" i="26"/>
  <c r="AL42" i="26"/>
  <c r="AK42" i="26"/>
  <c r="AJ42" i="26"/>
  <c r="AW42" i="26" s="1"/>
  <c r="AI42" i="26"/>
  <c r="AV42" i="26" s="1"/>
  <c r="AH42" i="26"/>
  <c r="AT42" i="26" s="1"/>
  <c r="BD41" i="26"/>
  <c r="BC41" i="26"/>
  <c r="BA41" i="26"/>
  <c r="AV41" i="26"/>
  <c r="AT41" i="26"/>
  <c r="AS41" i="26"/>
  <c r="AR41" i="26"/>
  <c r="AN41" i="26"/>
  <c r="AM41" i="26"/>
  <c r="AZ41" i="26" s="1"/>
  <c r="AL41" i="26"/>
  <c r="AY41" i="26" s="1"/>
  <c r="AK41" i="26"/>
  <c r="AX41" i="26" s="1"/>
  <c r="AJ41" i="26"/>
  <c r="AW41" i="26" s="1"/>
  <c r="AI41" i="26"/>
  <c r="AH41" i="26"/>
  <c r="AZ40" i="26"/>
  <c r="AX40" i="26"/>
  <c r="AW40" i="26"/>
  <c r="AV40" i="26"/>
  <c r="AU40" i="26"/>
  <c r="BE40" i="26" s="1"/>
  <c r="AT40" i="26"/>
  <c r="BD40" i="26" s="1"/>
  <c r="AS40" i="26"/>
  <c r="AR40" i="26"/>
  <c r="BC40" i="26" s="1"/>
  <c r="AN40" i="26"/>
  <c r="BA40" i="26" s="1"/>
  <c r="AM40" i="26"/>
  <c r="AL40" i="26"/>
  <c r="AY40" i="26" s="1"/>
  <c r="AK40" i="26"/>
  <c r="AJ40" i="26"/>
  <c r="AI40" i="26"/>
  <c r="AH40" i="26"/>
  <c r="BC39" i="26"/>
  <c r="BA39" i="26"/>
  <c r="AZ39" i="26"/>
  <c r="AY39" i="26"/>
  <c r="AX39" i="26"/>
  <c r="AW39" i="26"/>
  <c r="AV39" i="26"/>
  <c r="AU39" i="26" s="1"/>
  <c r="BE39" i="26" s="1"/>
  <c r="AS39" i="26"/>
  <c r="AR39" i="26"/>
  <c r="AN39" i="26"/>
  <c r="AM39" i="26"/>
  <c r="AL39" i="26"/>
  <c r="AK39" i="26"/>
  <c r="AJ39" i="26"/>
  <c r="AI39" i="26"/>
  <c r="AH39" i="26"/>
  <c r="AT39" i="26" s="1"/>
  <c r="BD39" i="26" s="1"/>
  <c r="BD38" i="26"/>
  <c r="BC38" i="26"/>
  <c r="BA38" i="26"/>
  <c r="AZ38" i="26"/>
  <c r="AX38" i="26"/>
  <c r="AS38" i="26"/>
  <c r="AR38" i="26"/>
  <c r="AN38" i="26"/>
  <c r="AM38" i="26"/>
  <c r="AL38" i="26"/>
  <c r="AY38" i="26" s="1"/>
  <c r="AK38" i="26"/>
  <c r="AJ38" i="26"/>
  <c r="AW38" i="26" s="1"/>
  <c r="AI38" i="26"/>
  <c r="AV38" i="26" s="1"/>
  <c r="AH38" i="26"/>
  <c r="AT38" i="26" s="1"/>
  <c r="BC37" i="26"/>
  <c r="BA37" i="26"/>
  <c r="AS37" i="26"/>
  <c r="AR37" i="26"/>
  <c r="AN37" i="26"/>
  <c r="AM37" i="26"/>
  <c r="AZ37" i="26" s="1"/>
  <c r="AL37" i="26"/>
  <c r="AY37" i="26" s="1"/>
  <c r="AK37" i="26"/>
  <c r="AX37" i="26" s="1"/>
  <c r="AJ37" i="26"/>
  <c r="AW37" i="26" s="1"/>
  <c r="AI37" i="26"/>
  <c r="AV37" i="26" s="1"/>
  <c r="AU37" i="26" s="1"/>
  <c r="BE37" i="26" s="1"/>
  <c r="AH37" i="26"/>
  <c r="AT37" i="26" s="1"/>
  <c r="BD37" i="26" s="1"/>
  <c r="AZ36" i="26"/>
  <c r="AX36" i="26"/>
  <c r="AW36" i="26"/>
  <c r="AV36" i="26"/>
  <c r="AU36" i="26" s="1"/>
  <c r="BE36" i="26" s="1"/>
  <c r="AT36" i="26"/>
  <c r="BD36" i="26" s="1"/>
  <c r="AS36" i="26"/>
  <c r="AR36" i="26"/>
  <c r="BC36" i="26" s="1"/>
  <c r="AN36" i="26"/>
  <c r="BA36" i="26" s="1"/>
  <c r="AM36" i="26"/>
  <c r="AL36" i="26"/>
  <c r="AY36" i="26" s="1"/>
  <c r="AK36" i="26"/>
  <c r="AJ36" i="26"/>
  <c r="AI36" i="26"/>
  <c r="AH36" i="26"/>
  <c r="BC35" i="26"/>
  <c r="BA35" i="26"/>
  <c r="AZ35" i="26"/>
  <c r="AY35" i="26"/>
  <c r="AX35" i="26"/>
  <c r="AW35" i="26"/>
  <c r="AS35" i="26"/>
  <c r="AR35" i="26"/>
  <c r="AN35" i="26"/>
  <c r="AM35" i="26"/>
  <c r="AL35" i="26"/>
  <c r="AK35" i="26"/>
  <c r="AJ35" i="26"/>
  <c r="AI35" i="26"/>
  <c r="AV35" i="26" s="1"/>
  <c r="AU35" i="26" s="1"/>
  <c r="BE35" i="26" s="1"/>
  <c r="AH35" i="26"/>
  <c r="AT35" i="26" s="1"/>
  <c r="BD35" i="26" s="1"/>
  <c r="BC34" i="26"/>
  <c r="BA34" i="26"/>
  <c r="AZ34" i="26"/>
  <c r="AS34" i="26"/>
  <c r="AR34" i="26"/>
  <c r="AN34" i="26"/>
  <c r="AM34" i="26"/>
  <c r="AL34" i="26"/>
  <c r="AY34" i="26" s="1"/>
  <c r="AK34" i="26"/>
  <c r="AX34" i="26" s="1"/>
  <c r="AJ34" i="26"/>
  <c r="AW34" i="26" s="1"/>
  <c r="AI34" i="26"/>
  <c r="AV34" i="26" s="1"/>
  <c r="AH34" i="26"/>
  <c r="AT34" i="26" s="1"/>
  <c r="BD34" i="26" s="1"/>
  <c r="BC33" i="26"/>
  <c r="BA33" i="26"/>
  <c r="AS33" i="26"/>
  <c r="AR33" i="26"/>
  <c r="AN33" i="26"/>
  <c r="AM33" i="26"/>
  <c r="AZ33" i="26" s="1"/>
  <c r="AL33" i="26"/>
  <c r="AY33" i="26" s="1"/>
  <c r="AK33" i="26"/>
  <c r="AX33" i="26" s="1"/>
  <c r="AJ33" i="26"/>
  <c r="AW33" i="26" s="1"/>
  <c r="AI33" i="26"/>
  <c r="AV33" i="26" s="1"/>
  <c r="AU33" i="26" s="1"/>
  <c r="BE33" i="26" s="1"/>
  <c r="AH33" i="26"/>
  <c r="AT33" i="26" s="1"/>
  <c r="BD33" i="26" s="1"/>
  <c r="AZ32" i="26"/>
  <c r="AU32" i="26" s="1"/>
  <c r="BE32" i="26" s="1"/>
  <c r="AX32" i="26"/>
  <c r="AW32" i="26"/>
  <c r="AV32" i="26"/>
  <c r="AT32" i="26"/>
  <c r="BD32" i="26" s="1"/>
  <c r="AS32" i="26"/>
  <c r="AR32" i="26"/>
  <c r="BC32" i="26" s="1"/>
  <c r="AN32" i="26"/>
  <c r="BA32" i="26" s="1"/>
  <c r="AM32" i="26"/>
  <c r="AL32" i="26"/>
  <c r="AY32" i="26" s="1"/>
  <c r="AK32" i="26"/>
  <c r="AJ32" i="26"/>
  <c r="AI32" i="26"/>
  <c r="AH32" i="26"/>
  <c r="BC31" i="26"/>
  <c r="BA31" i="26"/>
  <c r="AZ31" i="26"/>
  <c r="AY31" i="26"/>
  <c r="AW31" i="26"/>
  <c r="AS31" i="26"/>
  <c r="AR31" i="26"/>
  <c r="AN31" i="26"/>
  <c r="AM31" i="26"/>
  <c r="AL31" i="26"/>
  <c r="AK31" i="26"/>
  <c r="AX31" i="26" s="1"/>
  <c r="AJ31" i="26"/>
  <c r="AI31" i="26"/>
  <c r="AV31" i="26" s="1"/>
  <c r="AU31" i="26" s="1"/>
  <c r="BE31" i="26" s="1"/>
  <c r="AH31" i="26"/>
  <c r="AT31" i="26" s="1"/>
  <c r="BD31" i="26" s="1"/>
  <c r="BC30" i="26"/>
  <c r="BA30" i="26"/>
  <c r="AS30" i="26"/>
  <c r="AR30" i="26"/>
  <c r="AN30" i="26"/>
  <c r="AM30" i="26"/>
  <c r="AZ30" i="26" s="1"/>
  <c r="AL30" i="26"/>
  <c r="AY30" i="26" s="1"/>
  <c r="AK30" i="26"/>
  <c r="AX30" i="26" s="1"/>
  <c r="AJ30" i="26"/>
  <c r="AW30" i="26" s="1"/>
  <c r="AI30" i="26"/>
  <c r="AV30" i="26" s="1"/>
  <c r="AH30" i="26"/>
  <c r="AT30" i="26" s="1"/>
  <c r="BD30" i="26" s="1"/>
  <c r="AS29" i="26"/>
  <c r="AR29" i="26"/>
  <c r="BC29" i="26" s="1"/>
  <c r="AN29" i="26"/>
  <c r="BA29" i="26" s="1"/>
  <c r="AM29" i="26"/>
  <c r="AZ29" i="26" s="1"/>
  <c r="AL29" i="26"/>
  <c r="AY29" i="26" s="1"/>
  <c r="AK29" i="26"/>
  <c r="AX29" i="26" s="1"/>
  <c r="AJ29" i="26"/>
  <c r="AW29" i="26" s="1"/>
  <c r="AI29" i="26"/>
  <c r="AV29" i="26" s="1"/>
  <c r="AH29" i="26"/>
  <c r="AT29" i="26" s="1"/>
  <c r="BD29" i="26" s="1"/>
  <c r="AZ28" i="26"/>
  <c r="AX28" i="26"/>
  <c r="AW28" i="26"/>
  <c r="AU28" i="26" s="1"/>
  <c r="BE28" i="26" s="1"/>
  <c r="AV28" i="26"/>
  <c r="AT28" i="26"/>
  <c r="BD28" i="26" s="1"/>
  <c r="AS28" i="26"/>
  <c r="AR28" i="26"/>
  <c r="BC28" i="26" s="1"/>
  <c r="AN28" i="26"/>
  <c r="BA28" i="26" s="1"/>
  <c r="AM28" i="26"/>
  <c r="AL28" i="26"/>
  <c r="AY28" i="26" s="1"/>
  <c r="AK28" i="26"/>
  <c r="AJ28" i="26"/>
  <c r="AI28" i="26"/>
  <c r="AH28" i="26"/>
  <c r="BC27" i="26"/>
  <c r="BA27" i="26"/>
  <c r="AZ27" i="26"/>
  <c r="AY27" i="26"/>
  <c r="AW27" i="26"/>
  <c r="AS27" i="26"/>
  <c r="AR27" i="26"/>
  <c r="AN27" i="26"/>
  <c r="AM27" i="26"/>
  <c r="AL27" i="26"/>
  <c r="AK27" i="26"/>
  <c r="AX27" i="26" s="1"/>
  <c r="AJ27" i="26"/>
  <c r="AI27" i="26"/>
  <c r="AV27" i="26" s="1"/>
  <c r="AU27" i="26" s="1"/>
  <c r="BE27" i="26" s="1"/>
  <c r="AH27" i="26"/>
  <c r="AT27" i="26" s="1"/>
  <c r="BD27" i="26" s="1"/>
  <c r="BA26" i="26"/>
  <c r="AS26" i="26"/>
  <c r="AR26" i="26"/>
  <c r="BC26" i="26" s="1"/>
  <c r="AN26" i="26"/>
  <c r="AM26" i="26"/>
  <c r="AZ26" i="26" s="1"/>
  <c r="AL26" i="26"/>
  <c r="AY26" i="26" s="1"/>
  <c r="AK26" i="26"/>
  <c r="AX26" i="26" s="1"/>
  <c r="AJ26" i="26"/>
  <c r="AW26" i="26" s="1"/>
  <c r="AI26" i="26"/>
  <c r="AV26" i="26" s="1"/>
  <c r="AH26" i="26"/>
  <c r="AT26" i="26" s="1"/>
  <c r="BD26" i="26" s="1"/>
  <c r="AS25" i="26"/>
  <c r="AR25" i="26"/>
  <c r="BC25" i="26" s="1"/>
  <c r="AN25" i="26"/>
  <c r="BA25" i="26" s="1"/>
  <c r="AM25" i="26"/>
  <c r="AZ25" i="26" s="1"/>
  <c r="AL25" i="26"/>
  <c r="AY25" i="26" s="1"/>
  <c r="AK25" i="26"/>
  <c r="AX25" i="26" s="1"/>
  <c r="AJ25" i="26"/>
  <c r="AW25" i="26" s="1"/>
  <c r="AI25" i="26"/>
  <c r="AV25" i="26" s="1"/>
  <c r="AH25" i="26"/>
  <c r="AT25" i="26" s="1"/>
  <c r="BD25" i="26" s="1"/>
  <c r="AX24" i="26"/>
  <c r="AW24" i="26"/>
  <c r="AV24" i="26"/>
  <c r="AT24" i="26"/>
  <c r="BD24" i="26" s="1"/>
  <c r="AS24" i="26"/>
  <c r="AR24" i="26"/>
  <c r="BC24" i="26" s="1"/>
  <c r="AN24" i="26"/>
  <c r="BA24" i="26" s="1"/>
  <c r="AM24" i="26"/>
  <c r="AZ24" i="26" s="1"/>
  <c r="AL24" i="26"/>
  <c r="AY24" i="26" s="1"/>
  <c r="AK24" i="26"/>
  <c r="AJ24" i="26"/>
  <c r="AI24" i="26"/>
  <c r="AH24" i="26"/>
  <c r="BC23" i="26"/>
  <c r="BA23" i="26"/>
  <c r="AZ23" i="26"/>
  <c r="AY23" i="26"/>
  <c r="AW23" i="26"/>
  <c r="AT23" i="26"/>
  <c r="BD23" i="26" s="1"/>
  <c r="AS23" i="26"/>
  <c r="AR23" i="26"/>
  <c r="AN23" i="26"/>
  <c r="AM23" i="26"/>
  <c r="AL23" i="26"/>
  <c r="AK23" i="26"/>
  <c r="AX23" i="26" s="1"/>
  <c r="AJ23" i="26"/>
  <c r="AI23" i="26"/>
  <c r="AV23" i="26" s="1"/>
  <c r="AU23" i="26" s="1"/>
  <c r="BE23" i="26" s="1"/>
  <c r="AH23" i="26"/>
  <c r="BA22" i="26"/>
  <c r="AX22" i="26"/>
  <c r="AW22" i="26"/>
  <c r="AS22" i="26"/>
  <c r="AR22" i="26"/>
  <c r="BC22" i="26" s="1"/>
  <c r="AN22" i="26"/>
  <c r="AM22" i="26"/>
  <c r="AZ22" i="26" s="1"/>
  <c r="AL22" i="26"/>
  <c r="AY22" i="26" s="1"/>
  <c r="AK22" i="26"/>
  <c r="AJ22" i="26"/>
  <c r="AI22" i="26"/>
  <c r="AV22" i="26" s="1"/>
  <c r="AH22" i="26"/>
  <c r="AT22" i="26" s="1"/>
  <c r="BD22" i="26" s="1"/>
  <c r="AT21" i="26"/>
  <c r="BD21" i="26" s="1"/>
  <c r="AS21" i="26"/>
  <c r="AR21" i="26"/>
  <c r="BC21" i="26" s="1"/>
  <c r="AN21" i="26"/>
  <c r="BA21" i="26" s="1"/>
  <c r="AM21" i="26"/>
  <c r="AZ21" i="26" s="1"/>
  <c r="AL21" i="26"/>
  <c r="AY21" i="26" s="1"/>
  <c r="AK21" i="26"/>
  <c r="AX21" i="26" s="1"/>
  <c r="AJ21" i="26"/>
  <c r="AW21" i="26" s="1"/>
  <c r="AI21" i="26"/>
  <c r="AV21" i="26" s="1"/>
  <c r="AH21" i="26"/>
  <c r="AT20" i="26"/>
  <c r="BD20" i="26" s="1"/>
  <c r="AS20" i="26"/>
  <c r="AR20" i="26"/>
  <c r="BC20" i="26" s="1"/>
  <c r="AN20" i="26"/>
  <c r="BA20" i="26" s="1"/>
  <c r="AM20" i="26"/>
  <c r="AZ20" i="26" s="1"/>
  <c r="AL20" i="26"/>
  <c r="AY20" i="26" s="1"/>
  <c r="AK20" i="26"/>
  <c r="AX20" i="26" s="1"/>
  <c r="AJ20" i="26"/>
  <c r="AW20" i="26" s="1"/>
  <c r="AI20" i="26"/>
  <c r="AV20" i="26" s="1"/>
  <c r="AU20" i="26" s="1"/>
  <c r="BE20" i="26" s="1"/>
  <c r="AH20" i="26"/>
  <c r="AX19" i="26"/>
  <c r="AW19" i="26"/>
  <c r="AV19" i="26"/>
  <c r="AT19" i="26"/>
  <c r="BD19" i="26" s="1"/>
  <c r="AS19" i="26"/>
  <c r="AR19" i="26"/>
  <c r="BC19" i="26" s="1"/>
  <c r="AN19" i="26"/>
  <c r="BA19" i="26" s="1"/>
  <c r="AM19" i="26"/>
  <c r="AZ19" i="26" s="1"/>
  <c r="AL19" i="26"/>
  <c r="AY19" i="26" s="1"/>
  <c r="AU19" i="26" s="1"/>
  <c r="BE19" i="26" s="1"/>
  <c r="AK19" i="26"/>
  <c r="AJ19" i="26"/>
  <c r="AI19" i="26"/>
  <c r="AH19" i="26"/>
  <c r="BC18" i="26"/>
  <c r="BA18" i="26"/>
  <c r="AZ18" i="26"/>
  <c r="AY18" i="26"/>
  <c r="AX18" i="26"/>
  <c r="AW18" i="26"/>
  <c r="AV18" i="26"/>
  <c r="AU18" i="26" s="1"/>
  <c r="BE18" i="26" s="1"/>
  <c r="AS18" i="26"/>
  <c r="AR18" i="26"/>
  <c r="AN18" i="26"/>
  <c r="AM18" i="26"/>
  <c r="AL18" i="26"/>
  <c r="AK18" i="26"/>
  <c r="AJ18" i="26"/>
  <c r="AI18" i="26"/>
  <c r="AH18" i="26"/>
  <c r="AT18" i="26" s="1"/>
  <c r="BD18" i="26" s="1"/>
  <c r="BC17" i="26"/>
  <c r="BA17" i="26"/>
  <c r="AZ17" i="26"/>
  <c r="AS17" i="26"/>
  <c r="AR17" i="26"/>
  <c r="AN17" i="26"/>
  <c r="AM17" i="26"/>
  <c r="AL17" i="26"/>
  <c r="AY17" i="26" s="1"/>
  <c r="AK17" i="26"/>
  <c r="AX17" i="26" s="1"/>
  <c r="AJ17" i="26"/>
  <c r="AW17" i="26" s="1"/>
  <c r="AI17" i="26"/>
  <c r="AV17" i="26" s="1"/>
  <c r="AU17" i="26" s="1"/>
  <c r="BE17" i="26" s="1"/>
  <c r="AH17" i="26"/>
  <c r="AT17" i="26" s="1"/>
  <c r="BD17" i="26" s="1"/>
  <c r="AS16" i="26"/>
  <c r="AR16" i="26"/>
  <c r="BC16" i="26" s="1"/>
  <c r="AN16" i="26"/>
  <c r="BA16" i="26" s="1"/>
  <c r="AM16" i="26"/>
  <c r="AZ16" i="26" s="1"/>
  <c r="AL16" i="26"/>
  <c r="AY16" i="26" s="1"/>
  <c r="AK16" i="26"/>
  <c r="AX16" i="26" s="1"/>
  <c r="AJ16" i="26"/>
  <c r="AW16" i="26" s="1"/>
  <c r="AI16" i="26"/>
  <c r="AV16" i="26" s="1"/>
  <c r="AH16" i="26"/>
  <c r="AT16" i="26" s="1"/>
  <c r="BD16" i="26" s="1"/>
  <c r="AX15" i="26"/>
  <c r="AW15" i="26"/>
  <c r="AV15" i="26"/>
  <c r="AT15" i="26"/>
  <c r="BD15" i="26" s="1"/>
  <c r="AS15" i="26"/>
  <c r="AR15" i="26"/>
  <c r="BC15" i="26" s="1"/>
  <c r="AN15" i="26"/>
  <c r="BA15" i="26" s="1"/>
  <c r="AM15" i="26"/>
  <c r="AZ15" i="26" s="1"/>
  <c r="AL15" i="26"/>
  <c r="AY15" i="26" s="1"/>
  <c r="AK15" i="26"/>
  <c r="AJ15" i="26"/>
  <c r="AI15" i="26"/>
  <c r="AH15" i="26"/>
  <c r="BC14" i="26"/>
  <c r="BA14" i="26"/>
  <c r="AZ14" i="26"/>
  <c r="AY14" i="26"/>
  <c r="AX14" i="26"/>
  <c r="AW14" i="26"/>
  <c r="AV14" i="26"/>
  <c r="AU14" i="26" s="1"/>
  <c r="BE14" i="26" s="1"/>
  <c r="AS14" i="26"/>
  <c r="AR14" i="26"/>
  <c r="AN14" i="26"/>
  <c r="AM14" i="26"/>
  <c r="AL14" i="26"/>
  <c r="AK14" i="26"/>
  <c r="AJ14" i="26"/>
  <c r="AI14" i="26"/>
  <c r="AH14" i="26"/>
  <c r="AT14" i="26" s="1"/>
  <c r="BD14" i="26" s="1"/>
  <c r="BC13" i="26"/>
  <c r="BA13" i="26"/>
  <c r="AZ13" i="26"/>
  <c r="AS13" i="26"/>
  <c r="AR13" i="26"/>
  <c r="AN13" i="26"/>
  <c r="AM13" i="26"/>
  <c r="AL13" i="26"/>
  <c r="AY13" i="26" s="1"/>
  <c r="AK13" i="26"/>
  <c r="AX13" i="26" s="1"/>
  <c r="AJ13" i="26"/>
  <c r="AW13" i="26" s="1"/>
  <c r="AI13" i="26"/>
  <c r="AV13" i="26" s="1"/>
  <c r="AU13" i="26" s="1"/>
  <c r="BE13" i="26" s="1"/>
  <c r="AH13" i="26"/>
  <c r="AT13" i="26" s="1"/>
  <c r="BD13" i="26" s="1"/>
  <c r="AS12" i="26"/>
  <c r="AR12" i="26"/>
  <c r="BC12" i="26" s="1"/>
  <c r="AN12" i="26"/>
  <c r="BA12" i="26" s="1"/>
  <c r="AM12" i="26"/>
  <c r="AZ12" i="26" s="1"/>
  <c r="AL12" i="26"/>
  <c r="AY12" i="26" s="1"/>
  <c r="AK12" i="26"/>
  <c r="AX12" i="26" s="1"/>
  <c r="AJ12" i="26"/>
  <c r="AW12" i="26" s="1"/>
  <c r="AI12" i="26"/>
  <c r="AV12" i="26" s="1"/>
  <c r="AH12" i="26"/>
  <c r="AT12" i="26" s="1"/>
  <c r="BD12" i="26" s="1"/>
  <c r="AX11" i="26"/>
  <c r="AW11" i="26"/>
  <c r="AV11" i="26"/>
  <c r="AT11" i="26"/>
  <c r="BD11" i="26" s="1"/>
  <c r="AS11" i="26"/>
  <c r="AR11" i="26"/>
  <c r="BC11" i="26" s="1"/>
  <c r="AN11" i="26"/>
  <c r="BA11" i="26" s="1"/>
  <c r="AM11" i="26"/>
  <c r="AZ11" i="26" s="1"/>
  <c r="AL11" i="26"/>
  <c r="AY11" i="26" s="1"/>
  <c r="AK11" i="26"/>
  <c r="AJ11" i="26"/>
  <c r="AI11" i="26"/>
  <c r="AH11" i="26"/>
  <c r="BC10" i="26"/>
  <c r="BA10" i="26"/>
  <c r="AZ10" i="26"/>
  <c r="AY10" i="26"/>
  <c r="AX10" i="26"/>
  <c r="AW10" i="26"/>
  <c r="AV10" i="26"/>
  <c r="AU10" i="26" s="1"/>
  <c r="BE10" i="26" s="1"/>
  <c r="AS10" i="26"/>
  <c r="AR10" i="26"/>
  <c r="AN10" i="26"/>
  <c r="AM10" i="26"/>
  <c r="AL10" i="26"/>
  <c r="AK10" i="26"/>
  <c r="AJ10" i="26"/>
  <c r="AI10" i="26"/>
  <c r="AH10" i="26"/>
  <c r="AT10" i="26" s="1"/>
  <c r="BD10" i="26" s="1"/>
  <c r="BC9" i="26"/>
  <c r="BA9" i="26"/>
  <c r="AZ9" i="26"/>
  <c r="AY9" i="26"/>
  <c r="AS9" i="26"/>
  <c r="AR9" i="26"/>
  <c r="AN9" i="26"/>
  <c r="AM9" i="26"/>
  <c r="AL9" i="26"/>
  <c r="AK9" i="26"/>
  <c r="AX9" i="26" s="1"/>
  <c r="AJ9" i="26"/>
  <c r="AW9" i="26" s="1"/>
  <c r="AI9" i="26"/>
  <c r="AV9" i="26" s="1"/>
  <c r="AH9" i="26"/>
  <c r="AT9" i="26" s="1"/>
  <c r="BD9" i="26" s="1"/>
  <c r="AS8" i="26"/>
  <c r="AR8" i="26"/>
  <c r="BC8" i="26" s="1"/>
  <c r="AN8" i="26"/>
  <c r="BA8" i="26" s="1"/>
  <c r="AM8" i="26"/>
  <c r="AZ8" i="26" s="1"/>
  <c r="AL8" i="26"/>
  <c r="AY8" i="26" s="1"/>
  <c r="AK8" i="26"/>
  <c r="AX8" i="26" s="1"/>
  <c r="AJ8" i="26"/>
  <c r="AW8" i="26" s="1"/>
  <c r="AI8" i="26"/>
  <c r="AV8" i="26" s="1"/>
  <c r="AH8" i="26"/>
  <c r="AT8" i="26" s="1"/>
  <c r="BD8" i="26" s="1"/>
  <c r="AX7" i="26"/>
  <c r="AW7" i="26"/>
  <c r="AV7" i="26"/>
  <c r="AT7" i="26"/>
  <c r="BD7" i="26" s="1"/>
  <c r="AS7" i="26"/>
  <c r="AR7" i="26"/>
  <c r="BC7" i="26" s="1"/>
  <c r="AN7" i="26"/>
  <c r="BA7" i="26" s="1"/>
  <c r="AM7" i="26"/>
  <c r="AZ7" i="26" s="1"/>
  <c r="AL7" i="26"/>
  <c r="AY7" i="26" s="1"/>
  <c r="AU7" i="26" s="1"/>
  <c r="BE7" i="26" s="1"/>
  <c r="AK7" i="26"/>
  <c r="AJ7" i="26"/>
  <c r="AI7" i="26"/>
  <c r="AH7" i="26"/>
  <c r="BC6" i="26"/>
  <c r="BA6" i="26"/>
  <c r="AZ6" i="26"/>
  <c r="AY6" i="26"/>
  <c r="AX6" i="26"/>
  <c r="AW6" i="26"/>
  <c r="AU6" i="26" s="1"/>
  <c r="BE6" i="26" s="1"/>
  <c r="AV6" i="26"/>
  <c r="AS6" i="26"/>
  <c r="AR6" i="26"/>
  <c r="AN6" i="26"/>
  <c r="AM6" i="26"/>
  <c r="AL6" i="26"/>
  <c r="AK6" i="26"/>
  <c r="AJ6" i="26"/>
  <c r="AI6" i="26"/>
  <c r="AH6" i="26"/>
  <c r="AT6" i="26" s="1"/>
  <c r="BD6" i="26" s="1"/>
  <c r="BC5" i="26"/>
  <c r="BA5" i="26"/>
  <c r="AZ5" i="26"/>
  <c r="AY5" i="26"/>
  <c r="AS5" i="26"/>
  <c r="AR5" i="26"/>
  <c r="AN5" i="26"/>
  <c r="AM5" i="26"/>
  <c r="AL5" i="26"/>
  <c r="AK5" i="26"/>
  <c r="AX5" i="26" s="1"/>
  <c r="AJ5" i="26"/>
  <c r="AW5" i="26" s="1"/>
  <c r="AI5" i="26"/>
  <c r="AV5" i="26" s="1"/>
  <c r="AU5" i="26" s="1"/>
  <c r="BE5" i="26" s="1"/>
  <c r="AH5" i="26"/>
  <c r="AT5" i="26" s="1"/>
  <c r="BD5" i="26" s="1"/>
  <c r="AS4" i="26"/>
  <c r="AR4" i="26"/>
  <c r="BC4" i="26" s="1"/>
  <c r="AN4" i="26"/>
  <c r="BA4" i="26" s="1"/>
  <c r="AM4" i="26"/>
  <c r="AZ4" i="26" s="1"/>
  <c r="AL4" i="26"/>
  <c r="AY4" i="26" s="1"/>
  <c r="AK4" i="26"/>
  <c r="AX4" i="26" s="1"/>
  <c r="AJ4" i="26"/>
  <c r="AW4" i="26" s="1"/>
  <c r="AI4" i="26"/>
  <c r="AV4" i="26" s="1"/>
  <c r="AH4" i="26"/>
  <c r="AT4" i="26" s="1"/>
  <c r="BD4" i="26" s="1"/>
  <c r="AX3" i="26"/>
  <c r="AW3" i="26"/>
  <c r="AV3" i="26"/>
  <c r="AT3" i="26"/>
  <c r="BD3" i="26" s="1"/>
  <c r="AS3" i="26"/>
  <c r="AR3" i="26"/>
  <c r="BC3" i="26" s="1"/>
  <c r="AN3" i="26"/>
  <c r="BA3" i="26" s="1"/>
  <c r="AM3" i="26"/>
  <c r="AZ3" i="26" s="1"/>
  <c r="AL3" i="26"/>
  <c r="AY3" i="26" s="1"/>
  <c r="AK3" i="26"/>
  <c r="AJ3" i="26"/>
  <c r="AI3" i="26"/>
  <c r="AH3" i="26"/>
  <c r="BC2" i="26"/>
  <c r="BA2" i="26"/>
  <c r="AZ2" i="26"/>
  <c r="AY2" i="26"/>
  <c r="AX2" i="26"/>
  <c r="AW2" i="26"/>
  <c r="AU2" i="26" s="1"/>
  <c r="BE2" i="26" s="1"/>
  <c r="AV2" i="26"/>
  <c r="AS2" i="26"/>
  <c r="AR2" i="26"/>
  <c r="AN2" i="26"/>
  <c r="AM2" i="26"/>
  <c r="AL2" i="26"/>
  <c r="AK2" i="26"/>
  <c r="AJ2" i="26"/>
  <c r="AI2" i="26"/>
  <c r="AH2" i="26"/>
  <c r="AT2" i="26" s="1"/>
  <c r="BD2" i="26" s="1"/>
  <c r="AS1" i="26"/>
  <c r="AR1" i="26"/>
  <c r="AN1" i="26"/>
  <c r="AM1" i="26"/>
  <c r="AL1" i="26"/>
  <c r="AK1" i="26"/>
  <c r="AJ1" i="26"/>
  <c r="AI1" i="26"/>
  <c r="AU29" i="26" l="1"/>
  <c r="BE29" i="26" s="1"/>
  <c r="AU3" i="26"/>
  <c r="BE3" i="26" s="1"/>
  <c r="AU12" i="26"/>
  <c r="BE12" i="26" s="1"/>
  <c r="AU25" i="26"/>
  <c r="BE25" i="26" s="1"/>
  <c r="AU52" i="26"/>
  <c r="BE52" i="26" s="1"/>
  <c r="AU55" i="26"/>
  <c r="BE55" i="26" s="1"/>
  <c r="AU59" i="26"/>
  <c r="BE59" i="26" s="1"/>
  <c r="AU16" i="26"/>
  <c r="BE16" i="26" s="1"/>
  <c r="AU63" i="26"/>
  <c r="BE63" i="26" s="1"/>
  <c r="AU9" i="26"/>
  <c r="BE9" i="26" s="1"/>
  <c r="AU11" i="26"/>
  <c r="BE11" i="26" s="1"/>
  <c r="AU24" i="26"/>
  <c r="BE24" i="26" s="1"/>
  <c r="AU15" i="26"/>
  <c r="BE15" i="26" s="1"/>
  <c r="AU4" i="26"/>
  <c r="BE4" i="26" s="1"/>
  <c r="AU53" i="26"/>
  <c r="BE53" i="26" s="1"/>
  <c r="AU8" i="26"/>
  <c r="BE8" i="26" s="1"/>
  <c r="AU57" i="26"/>
  <c r="BE57" i="26" s="1"/>
  <c r="AU21" i="26"/>
  <c r="BE21" i="26" s="1"/>
  <c r="AU61" i="26"/>
  <c r="BE61" i="26" s="1"/>
  <c r="AU130" i="26"/>
  <c r="BE130" i="26" s="1"/>
  <c r="AU26" i="26"/>
  <c r="BE26" i="26" s="1"/>
  <c r="AU58" i="26"/>
  <c r="BE58" i="26" s="1"/>
  <c r="AU126" i="26"/>
  <c r="BE126" i="26" s="1"/>
  <c r="AU122" i="26"/>
  <c r="BE122" i="26" s="1"/>
  <c r="AU129" i="26"/>
  <c r="BE129" i="26" s="1"/>
  <c r="AU30" i="26"/>
  <c r="BE30" i="26" s="1"/>
  <c r="AU41" i="26"/>
  <c r="BE41" i="26" s="1"/>
  <c r="AU62" i="26"/>
  <c r="BE62" i="26" s="1"/>
  <c r="AU73" i="26"/>
  <c r="BE73" i="26" s="1"/>
  <c r="AU118" i="26"/>
  <c r="BE118" i="26" s="1"/>
  <c r="AU125" i="26"/>
  <c r="BE125" i="26" s="1"/>
  <c r="AU98" i="26"/>
  <c r="BE98" i="26" s="1"/>
  <c r="AU121" i="26"/>
  <c r="BE121" i="26" s="1"/>
  <c r="AU66" i="26"/>
  <c r="BE66" i="26" s="1"/>
  <c r="AU38" i="26"/>
  <c r="BE38" i="26" s="1"/>
  <c r="AU102" i="26"/>
  <c r="BE102" i="26" s="1"/>
  <c r="AU42" i="26"/>
  <c r="BE42" i="26" s="1"/>
  <c r="AU74" i="26"/>
  <c r="BE74" i="26" s="1"/>
  <c r="AU94" i="26"/>
  <c r="BE94" i="26" s="1"/>
  <c r="AU101" i="26"/>
  <c r="BE101" i="26" s="1"/>
  <c r="AU110" i="26"/>
  <c r="BE110" i="26" s="1"/>
  <c r="AU117" i="26"/>
  <c r="BE117" i="26" s="1"/>
  <c r="AU106" i="26"/>
  <c r="BE106" i="26" s="1"/>
  <c r="AU70" i="26"/>
  <c r="BE70" i="26" s="1"/>
  <c r="AU90" i="26"/>
  <c r="BE90" i="26" s="1"/>
  <c r="AU97" i="26"/>
  <c r="BE97" i="26" s="1"/>
  <c r="AU113" i="26"/>
  <c r="BE113" i="26" s="1"/>
  <c r="AU46" i="26"/>
  <c r="BE46" i="26" s="1"/>
  <c r="AU78" i="26"/>
  <c r="BE78" i="26" s="1"/>
  <c r="AU86" i="26"/>
  <c r="BE86" i="26" s="1"/>
  <c r="AU93" i="26"/>
  <c r="BE93" i="26" s="1"/>
  <c r="AU114" i="26"/>
  <c r="BE114" i="26" s="1"/>
  <c r="AU34" i="26"/>
  <c r="BE34" i="26" s="1"/>
  <c r="AU49" i="26"/>
  <c r="BE49" i="26" s="1"/>
  <c r="AU82" i="26"/>
  <c r="BE82" i="26" s="1"/>
  <c r="AU89" i="26"/>
  <c r="BE89" i="26" s="1"/>
  <c r="AU50" i="26"/>
  <c r="BE50" i="26" s="1"/>
  <c r="AU85" i="26"/>
  <c r="BE85" i="26" s="1"/>
  <c r="AU81" i="26"/>
  <c r="BE81" i="26" s="1"/>
  <c r="AU22" i="26"/>
  <c r="BE22" i="26" s="1"/>
  <c r="AU54" i="26"/>
  <c r="BE54" i="26" s="1"/>
  <c r="AD145" i="25"/>
  <c r="AD146" i="25"/>
  <c r="AD147" i="25"/>
  <c r="AD148" i="25"/>
  <c r="AD149" i="25"/>
  <c r="AD150" i="25"/>
  <c r="AD151" i="25"/>
  <c r="AD152" i="25"/>
  <c r="AD153" i="25"/>
  <c r="AD154" i="25"/>
  <c r="AD155" i="25"/>
  <c r="AD156" i="25"/>
  <c r="AD157" i="25"/>
  <c r="AD158" i="25"/>
  <c r="AD159" i="25"/>
  <c r="AD160" i="25"/>
  <c r="AD161" i="25"/>
  <c r="AD162" i="25"/>
  <c r="AD163" i="25"/>
  <c r="AD164" i="25"/>
  <c r="AD165" i="25"/>
  <c r="AD166" i="25"/>
  <c r="AD167" i="25"/>
  <c r="AD168" i="25"/>
  <c r="AD169" i="25"/>
  <c r="AD170" i="25"/>
  <c r="AD171" i="25"/>
  <c r="AD172" i="25"/>
  <c r="AD173" i="25"/>
  <c r="AD174" i="25"/>
  <c r="AD175" i="25"/>
  <c r="AD176" i="25"/>
  <c r="AD177" i="25"/>
  <c r="AD178" i="25"/>
  <c r="AD179" i="25"/>
  <c r="AD180" i="25"/>
  <c r="AD181" i="25"/>
  <c r="AD182" i="25"/>
  <c r="AD183" i="25"/>
  <c r="AD184" i="25"/>
  <c r="AD185" i="25"/>
  <c r="AD186" i="25"/>
  <c r="AD187" i="25"/>
  <c r="AD188" i="25"/>
  <c r="AD189" i="25"/>
  <c r="AD190" i="25"/>
  <c r="AD191" i="25"/>
  <c r="AD192" i="25"/>
  <c r="AD193" i="25"/>
  <c r="AD194" i="25"/>
  <c r="AD195" i="25"/>
  <c r="AD196" i="25"/>
  <c r="AD197" i="25"/>
  <c r="AD198" i="25"/>
  <c r="AD199" i="25"/>
  <c r="AD200" i="25"/>
  <c r="AD201" i="25"/>
  <c r="AD202" i="25"/>
  <c r="AD203" i="25"/>
  <c r="AD204" i="25"/>
  <c r="AD205" i="25"/>
  <c r="AD206" i="25"/>
  <c r="AD207" i="25"/>
  <c r="AD208" i="25"/>
  <c r="AD209" i="25"/>
  <c r="AD210" i="25"/>
  <c r="AD211" i="25"/>
  <c r="AD144" i="25"/>
  <c r="AE142" i="25"/>
  <c r="AF142" i="25"/>
  <c r="AG142" i="25"/>
  <c r="AH142" i="25"/>
  <c r="AI142" i="25"/>
  <c r="AJ142" i="25"/>
  <c r="AK142" i="25"/>
  <c r="AE143" i="25"/>
  <c r="AF143" i="25"/>
  <c r="AG143" i="25"/>
  <c r="AH143" i="25"/>
  <c r="AI143" i="25"/>
  <c r="AJ143" i="25"/>
  <c r="AK143" i="25"/>
  <c r="AE144" i="25"/>
  <c r="AF144" i="25"/>
  <c r="AG144" i="25"/>
  <c r="AH144" i="25"/>
  <c r="AI144" i="25"/>
  <c r="AJ144" i="25"/>
  <c r="AK144" i="25"/>
  <c r="AE145" i="25"/>
  <c r="AF145" i="25"/>
  <c r="AG145" i="25"/>
  <c r="AH145" i="25"/>
  <c r="AI145" i="25"/>
  <c r="AJ145" i="25"/>
  <c r="AK145" i="25"/>
  <c r="AE146" i="25"/>
  <c r="AF146" i="25"/>
  <c r="AG146" i="25"/>
  <c r="AH146" i="25"/>
  <c r="AI146" i="25"/>
  <c r="AJ146" i="25"/>
  <c r="AK146" i="25"/>
  <c r="AE147" i="25"/>
  <c r="AF147" i="25"/>
  <c r="AG147" i="25"/>
  <c r="AH147" i="25"/>
  <c r="AI147" i="25"/>
  <c r="AJ147" i="25"/>
  <c r="AK147" i="25"/>
  <c r="AE148" i="25"/>
  <c r="AF148" i="25"/>
  <c r="AG148" i="25"/>
  <c r="AH148" i="25"/>
  <c r="AI148" i="25"/>
  <c r="AJ148" i="25"/>
  <c r="AK148" i="25"/>
  <c r="AE149" i="25"/>
  <c r="AF149" i="25"/>
  <c r="AG149" i="25"/>
  <c r="AH149" i="25"/>
  <c r="AI149" i="25"/>
  <c r="AJ149" i="25"/>
  <c r="AK149" i="25"/>
  <c r="AE150" i="25"/>
  <c r="AF150" i="25"/>
  <c r="AG150" i="25"/>
  <c r="AH150" i="25"/>
  <c r="AI150" i="25"/>
  <c r="AJ150" i="25"/>
  <c r="AK150" i="25"/>
  <c r="AE151" i="25"/>
  <c r="AF151" i="25"/>
  <c r="AG151" i="25"/>
  <c r="AH151" i="25"/>
  <c r="AI151" i="25"/>
  <c r="AJ151" i="25"/>
  <c r="AK151" i="25"/>
  <c r="AE152" i="25"/>
  <c r="AF152" i="25"/>
  <c r="AG152" i="25"/>
  <c r="AH152" i="25"/>
  <c r="AI152" i="25"/>
  <c r="AJ152" i="25"/>
  <c r="AK152" i="25"/>
  <c r="AE153" i="25"/>
  <c r="AF153" i="25"/>
  <c r="AG153" i="25"/>
  <c r="AH153" i="25"/>
  <c r="AI153" i="25"/>
  <c r="AJ153" i="25"/>
  <c r="AK153" i="25"/>
  <c r="AE154" i="25"/>
  <c r="AF154" i="25"/>
  <c r="AG154" i="25"/>
  <c r="AH154" i="25"/>
  <c r="AI154" i="25"/>
  <c r="AJ154" i="25"/>
  <c r="AK154" i="25"/>
  <c r="AE155" i="25"/>
  <c r="AF155" i="25"/>
  <c r="AG155" i="25"/>
  <c r="AH155" i="25"/>
  <c r="AI155" i="25"/>
  <c r="AJ155" i="25"/>
  <c r="AK155" i="25"/>
  <c r="AE156" i="25"/>
  <c r="AF156" i="25"/>
  <c r="AG156" i="25"/>
  <c r="AH156" i="25"/>
  <c r="AI156" i="25"/>
  <c r="AJ156" i="25"/>
  <c r="AK156" i="25"/>
  <c r="AE157" i="25"/>
  <c r="AF157" i="25"/>
  <c r="AG157" i="25"/>
  <c r="AH157" i="25"/>
  <c r="AI157" i="25"/>
  <c r="AJ157" i="25"/>
  <c r="AK157" i="25"/>
  <c r="AE158" i="25"/>
  <c r="AF158" i="25"/>
  <c r="AG158" i="25"/>
  <c r="AH158" i="25"/>
  <c r="AI158" i="25"/>
  <c r="AJ158" i="25"/>
  <c r="AK158" i="25"/>
  <c r="AE159" i="25"/>
  <c r="AF159" i="25"/>
  <c r="AG159" i="25"/>
  <c r="AH159" i="25"/>
  <c r="AI159" i="25"/>
  <c r="AJ159" i="25"/>
  <c r="AK159" i="25"/>
  <c r="AE160" i="25"/>
  <c r="AF160" i="25"/>
  <c r="AG160" i="25"/>
  <c r="AH160" i="25"/>
  <c r="AI160" i="25"/>
  <c r="AJ160" i="25"/>
  <c r="AK160" i="25"/>
  <c r="AE161" i="25"/>
  <c r="AF161" i="25"/>
  <c r="AG161" i="25"/>
  <c r="AH161" i="25"/>
  <c r="AI161" i="25"/>
  <c r="AJ161" i="25"/>
  <c r="AK161" i="25"/>
  <c r="AE162" i="25"/>
  <c r="AF162" i="25"/>
  <c r="AG162" i="25"/>
  <c r="AH162" i="25"/>
  <c r="AI162" i="25"/>
  <c r="AJ162" i="25"/>
  <c r="AK162" i="25"/>
  <c r="AE163" i="25"/>
  <c r="AF163" i="25"/>
  <c r="AG163" i="25"/>
  <c r="AH163" i="25"/>
  <c r="AI163" i="25"/>
  <c r="AJ163" i="25"/>
  <c r="AK163" i="25"/>
  <c r="AE164" i="25"/>
  <c r="AF164" i="25"/>
  <c r="AG164" i="25"/>
  <c r="AH164" i="25"/>
  <c r="AI164" i="25"/>
  <c r="AJ164" i="25"/>
  <c r="AK164" i="25"/>
  <c r="AE165" i="25"/>
  <c r="AF165" i="25"/>
  <c r="AG165" i="25"/>
  <c r="AH165" i="25"/>
  <c r="AI165" i="25"/>
  <c r="AJ165" i="25"/>
  <c r="AK165" i="25"/>
  <c r="AE166" i="25"/>
  <c r="AF166" i="25"/>
  <c r="AG166" i="25"/>
  <c r="AH166" i="25"/>
  <c r="AI166" i="25"/>
  <c r="AJ166" i="25"/>
  <c r="AK166" i="25"/>
  <c r="AE167" i="25"/>
  <c r="AF167" i="25"/>
  <c r="AG167" i="25"/>
  <c r="AH167" i="25"/>
  <c r="AI167" i="25"/>
  <c r="AJ167" i="25"/>
  <c r="AK167" i="25"/>
  <c r="AE168" i="25"/>
  <c r="AF168" i="25"/>
  <c r="AG168" i="25"/>
  <c r="AH168" i="25"/>
  <c r="AI168" i="25"/>
  <c r="AJ168" i="25"/>
  <c r="AK168" i="25"/>
  <c r="AE169" i="25"/>
  <c r="AF169" i="25"/>
  <c r="AG169" i="25"/>
  <c r="AH169" i="25"/>
  <c r="AI169" i="25"/>
  <c r="AJ169" i="25"/>
  <c r="AK169" i="25"/>
  <c r="AE170" i="25"/>
  <c r="AF170" i="25"/>
  <c r="AG170" i="25"/>
  <c r="AH170" i="25"/>
  <c r="AI170" i="25"/>
  <c r="AJ170" i="25"/>
  <c r="AK170" i="25"/>
  <c r="AE171" i="25"/>
  <c r="AF171" i="25"/>
  <c r="AG171" i="25"/>
  <c r="AH171" i="25"/>
  <c r="AI171" i="25"/>
  <c r="AJ171" i="25"/>
  <c r="AK171" i="25"/>
  <c r="AE172" i="25"/>
  <c r="AF172" i="25"/>
  <c r="AG172" i="25"/>
  <c r="AH172" i="25"/>
  <c r="AI172" i="25"/>
  <c r="AJ172" i="25"/>
  <c r="AK172" i="25"/>
  <c r="AE173" i="25"/>
  <c r="AF173" i="25"/>
  <c r="AG173" i="25"/>
  <c r="AH173" i="25"/>
  <c r="AI173" i="25"/>
  <c r="AJ173" i="25"/>
  <c r="AK173" i="25"/>
  <c r="AE174" i="25"/>
  <c r="AF174" i="25"/>
  <c r="AG174" i="25"/>
  <c r="AH174" i="25"/>
  <c r="AI174" i="25"/>
  <c r="AJ174" i="25"/>
  <c r="AK174" i="25"/>
  <c r="AE175" i="25"/>
  <c r="AF175" i="25"/>
  <c r="AG175" i="25"/>
  <c r="AH175" i="25"/>
  <c r="AI175" i="25"/>
  <c r="AJ175" i="25"/>
  <c r="AK175" i="25"/>
  <c r="AE176" i="25"/>
  <c r="AF176" i="25"/>
  <c r="AG176" i="25"/>
  <c r="AH176" i="25"/>
  <c r="AI176" i="25"/>
  <c r="AJ176" i="25"/>
  <c r="AK176" i="25"/>
  <c r="AE177" i="25"/>
  <c r="AF177" i="25"/>
  <c r="AG177" i="25"/>
  <c r="AH177" i="25"/>
  <c r="AI177" i="25"/>
  <c r="AJ177" i="25"/>
  <c r="AK177" i="25"/>
  <c r="AE178" i="25"/>
  <c r="AF178" i="25"/>
  <c r="AG178" i="25"/>
  <c r="AH178" i="25"/>
  <c r="AI178" i="25"/>
  <c r="AJ178" i="25"/>
  <c r="AK178" i="25"/>
  <c r="AE179" i="25"/>
  <c r="AF179" i="25"/>
  <c r="AG179" i="25"/>
  <c r="AH179" i="25"/>
  <c r="AI179" i="25"/>
  <c r="AJ179" i="25"/>
  <c r="AK179" i="25"/>
  <c r="AE180" i="25"/>
  <c r="AF180" i="25"/>
  <c r="AG180" i="25"/>
  <c r="AH180" i="25"/>
  <c r="AI180" i="25"/>
  <c r="AJ180" i="25"/>
  <c r="AK180" i="25"/>
  <c r="AE181" i="25"/>
  <c r="AF181" i="25"/>
  <c r="AG181" i="25"/>
  <c r="AH181" i="25"/>
  <c r="AI181" i="25"/>
  <c r="AJ181" i="25"/>
  <c r="AK181" i="25"/>
  <c r="AE182" i="25"/>
  <c r="AF182" i="25"/>
  <c r="AG182" i="25"/>
  <c r="AH182" i="25"/>
  <c r="AI182" i="25"/>
  <c r="AJ182" i="25"/>
  <c r="AK182" i="25"/>
  <c r="AE183" i="25"/>
  <c r="AF183" i="25"/>
  <c r="AG183" i="25"/>
  <c r="AH183" i="25"/>
  <c r="AI183" i="25"/>
  <c r="AJ183" i="25"/>
  <c r="AK183" i="25"/>
  <c r="AE184" i="25"/>
  <c r="AF184" i="25"/>
  <c r="AG184" i="25"/>
  <c r="AH184" i="25"/>
  <c r="AI184" i="25"/>
  <c r="AJ184" i="25"/>
  <c r="AK184" i="25"/>
  <c r="AE185" i="25"/>
  <c r="AF185" i="25"/>
  <c r="AG185" i="25"/>
  <c r="AH185" i="25"/>
  <c r="AI185" i="25"/>
  <c r="AJ185" i="25"/>
  <c r="AK185" i="25"/>
  <c r="AE186" i="25"/>
  <c r="AF186" i="25"/>
  <c r="AG186" i="25"/>
  <c r="AH186" i="25"/>
  <c r="AI186" i="25"/>
  <c r="AJ186" i="25"/>
  <c r="AK186" i="25"/>
  <c r="AE187" i="25"/>
  <c r="AF187" i="25"/>
  <c r="AG187" i="25"/>
  <c r="AH187" i="25"/>
  <c r="AI187" i="25"/>
  <c r="AJ187" i="25"/>
  <c r="AK187" i="25"/>
  <c r="AE188" i="25"/>
  <c r="AF188" i="25"/>
  <c r="AG188" i="25"/>
  <c r="AH188" i="25"/>
  <c r="AI188" i="25"/>
  <c r="AJ188" i="25"/>
  <c r="AK188" i="25"/>
  <c r="AE189" i="25"/>
  <c r="AF189" i="25"/>
  <c r="AG189" i="25"/>
  <c r="AH189" i="25"/>
  <c r="AI189" i="25"/>
  <c r="AJ189" i="25"/>
  <c r="AK189" i="25"/>
  <c r="AE190" i="25"/>
  <c r="AF190" i="25"/>
  <c r="AG190" i="25"/>
  <c r="AH190" i="25"/>
  <c r="AI190" i="25"/>
  <c r="AJ190" i="25"/>
  <c r="AK190" i="25"/>
  <c r="AE191" i="25"/>
  <c r="AF191" i="25"/>
  <c r="AG191" i="25"/>
  <c r="AH191" i="25"/>
  <c r="AI191" i="25"/>
  <c r="AJ191" i="25"/>
  <c r="AK191" i="25"/>
  <c r="AE192" i="25"/>
  <c r="AF192" i="25"/>
  <c r="AG192" i="25"/>
  <c r="AH192" i="25"/>
  <c r="AI192" i="25"/>
  <c r="AJ192" i="25"/>
  <c r="AK192" i="25"/>
  <c r="AE193" i="25"/>
  <c r="AF193" i="25"/>
  <c r="AG193" i="25"/>
  <c r="AH193" i="25"/>
  <c r="AI193" i="25"/>
  <c r="AJ193" i="25"/>
  <c r="AK193" i="25"/>
  <c r="AE194" i="25"/>
  <c r="AF194" i="25"/>
  <c r="AG194" i="25"/>
  <c r="AH194" i="25"/>
  <c r="AI194" i="25"/>
  <c r="AJ194" i="25"/>
  <c r="AK194" i="25"/>
  <c r="AE195" i="25"/>
  <c r="AF195" i="25"/>
  <c r="AG195" i="25"/>
  <c r="AH195" i="25"/>
  <c r="AI195" i="25"/>
  <c r="AJ195" i="25"/>
  <c r="AK195" i="25"/>
  <c r="AE196" i="25"/>
  <c r="AF196" i="25"/>
  <c r="AG196" i="25"/>
  <c r="AH196" i="25"/>
  <c r="AI196" i="25"/>
  <c r="AJ196" i="25"/>
  <c r="AK196" i="25"/>
  <c r="AE197" i="25"/>
  <c r="AF197" i="25"/>
  <c r="AG197" i="25"/>
  <c r="AH197" i="25"/>
  <c r="AI197" i="25"/>
  <c r="AJ197" i="25"/>
  <c r="AK197" i="25"/>
  <c r="AE198" i="25"/>
  <c r="AF198" i="25"/>
  <c r="AG198" i="25"/>
  <c r="AH198" i="25"/>
  <c r="AI198" i="25"/>
  <c r="AJ198" i="25"/>
  <c r="AK198" i="25"/>
  <c r="AE199" i="25"/>
  <c r="AF199" i="25"/>
  <c r="AG199" i="25"/>
  <c r="AH199" i="25"/>
  <c r="AI199" i="25"/>
  <c r="AJ199" i="25"/>
  <c r="AK199" i="25"/>
  <c r="AE200" i="25"/>
  <c r="AF200" i="25"/>
  <c r="AG200" i="25"/>
  <c r="AH200" i="25"/>
  <c r="AI200" i="25"/>
  <c r="AJ200" i="25"/>
  <c r="AK200" i="25"/>
  <c r="AE201" i="25"/>
  <c r="AF201" i="25"/>
  <c r="AG201" i="25"/>
  <c r="AH201" i="25"/>
  <c r="AI201" i="25"/>
  <c r="AJ201" i="25"/>
  <c r="AK201" i="25"/>
  <c r="AE202" i="25"/>
  <c r="AF202" i="25"/>
  <c r="AG202" i="25"/>
  <c r="AH202" i="25"/>
  <c r="AI202" i="25"/>
  <c r="AJ202" i="25"/>
  <c r="AK202" i="25"/>
  <c r="AE203" i="25"/>
  <c r="AF203" i="25"/>
  <c r="AG203" i="25"/>
  <c r="AH203" i="25"/>
  <c r="AI203" i="25"/>
  <c r="AJ203" i="25"/>
  <c r="AK203" i="25"/>
  <c r="AE204" i="25"/>
  <c r="AF204" i="25"/>
  <c r="AG204" i="25"/>
  <c r="AH204" i="25"/>
  <c r="AI204" i="25"/>
  <c r="AJ204" i="25"/>
  <c r="AK204" i="25"/>
  <c r="AE205" i="25"/>
  <c r="AF205" i="25"/>
  <c r="AG205" i="25"/>
  <c r="AH205" i="25"/>
  <c r="AI205" i="25"/>
  <c r="AJ205" i="25"/>
  <c r="AK205" i="25"/>
  <c r="AE206" i="25"/>
  <c r="AF206" i="25"/>
  <c r="AG206" i="25"/>
  <c r="AH206" i="25"/>
  <c r="AI206" i="25"/>
  <c r="AJ206" i="25"/>
  <c r="AK206" i="25"/>
  <c r="AE207" i="25"/>
  <c r="AF207" i="25"/>
  <c r="AG207" i="25"/>
  <c r="AH207" i="25"/>
  <c r="AI207" i="25"/>
  <c r="AJ207" i="25"/>
  <c r="AK207" i="25"/>
  <c r="AE208" i="25"/>
  <c r="AF208" i="25"/>
  <c r="AG208" i="25"/>
  <c r="AH208" i="25"/>
  <c r="AI208" i="25"/>
  <c r="AJ208" i="25"/>
  <c r="AK208" i="25"/>
  <c r="AE209" i="25"/>
  <c r="AF209" i="25"/>
  <c r="AG209" i="25"/>
  <c r="AH209" i="25"/>
  <c r="AI209" i="25"/>
  <c r="AJ209" i="25"/>
  <c r="AK209" i="25"/>
  <c r="AE210" i="25"/>
  <c r="AF210" i="25"/>
  <c r="AG210" i="25"/>
  <c r="AH210" i="25"/>
  <c r="AI210" i="25"/>
  <c r="AJ210" i="25"/>
  <c r="AK210" i="25"/>
  <c r="AE211" i="25"/>
  <c r="AF211" i="25"/>
  <c r="AG211" i="25"/>
  <c r="AH211" i="25"/>
  <c r="AI211" i="25"/>
  <c r="AJ211" i="25"/>
  <c r="AK211" i="25"/>
  <c r="AF141" i="25"/>
  <c r="AG141" i="25"/>
  <c r="AH141" i="25"/>
  <c r="AI141" i="25"/>
  <c r="AJ141" i="25"/>
  <c r="AK141" i="25"/>
  <c r="AE141" i="25"/>
  <c r="M2" i="25"/>
  <c r="N2" i="25"/>
  <c r="O2" i="25"/>
  <c r="P2" i="25"/>
  <c r="Q2" i="25"/>
  <c r="R2" i="25"/>
  <c r="S2" i="25"/>
  <c r="M3" i="25"/>
  <c r="N3" i="25"/>
  <c r="O3" i="25"/>
  <c r="P3" i="25"/>
  <c r="Q3" i="25"/>
  <c r="R3" i="25"/>
  <c r="S3" i="25"/>
  <c r="M4" i="25"/>
  <c r="N4" i="25"/>
  <c r="O4" i="25"/>
  <c r="P4" i="25"/>
  <c r="Q4" i="25"/>
  <c r="R4" i="25"/>
  <c r="S4" i="25"/>
  <c r="M5" i="25"/>
  <c r="N5" i="25"/>
  <c r="O5" i="25"/>
  <c r="P5" i="25"/>
  <c r="Q5" i="25"/>
  <c r="R5" i="25"/>
  <c r="S5" i="25"/>
  <c r="M6" i="25"/>
  <c r="N6" i="25"/>
  <c r="O6" i="25"/>
  <c r="P6" i="25"/>
  <c r="Q6" i="25"/>
  <c r="R6" i="25"/>
  <c r="S6" i="25"/>
  <c r="M7" i="25"/>
  <c r="N7" i="25"/>
  <c r="O7" i="25"/>
  <c r="P7" i="25"/>
  <c r="Q7" i="25"/>
  <c r="R7" i="25"/>
  <c r="S7" i="25"/>
  <c r="M8" i="25"/>
  <c r="N8" i="25"/>
  <c r="O8" i="25"/>
  <c r="P8" i="25"/>
  <c r="Q8" i="25"/>
  <c r="R8" i="25"/>
  <c r="S8" i="25"/>
  <c r="M9" i="25"/>
  <c r="N9" i="25"/>
  <c r="O9" i="25"/>
  <c r="P9" i="25"/>
  <c r="Q9" i="25"/>
  <c r="R9" i="25"/>
  <c r="S9" i="25"/>
  <c r="M10" i="25"/>
  <c r="N10" i="25"/>
  <c r="O10" i="25"/>
  <c r="P10" i="25"/>
  <c r="Q10" i="25"/>
  <c r="R10" i="25"/>
  <c r="S10" i="25"/>
  <c r="M11" i="25"/>
  <c r="N11" i="25"/>
  <c r="O11" i="25"/>
  <c r="P11" i="25"/>
  <c r="Q11" i="25"/>
  <c r="R11" i="25"/>
  <c r="S11" i="25"/>
  <c r="M12" i="25"/>
  <c r="N12" i="25"/>
  <c r="O12" i="25"/>
  <c r="P12" i="25"/>
  <c r="Q12" i="25"/>
  <c r="R12" i="25"/>
  <c r="S12" i="25"/>
  <c r="M13" i="25"/>
  <c r="N13" i="25"/>
  <c r="O13" i="25"/>
  <c r="P13" i="25"/>
  <c r="Q13" i="25"/>
  <c r="R13" i="25"/>
  <c r="S13" i="25"/>
  <c r="M14" i="25"/>
  <c r="N14" i="25"/>
  <c r="O14" i="25"/>
  <c r="P14" i="25"/>
  <c r="Q14" i="25"/>
  <c r="R14" i="25"/>
  <c r="S14" i="25"/>
  <c r="M15" i="25"/>
  <c r="N15" i="25"/>
  <c r="O15" i="25"/>
  <c r="P15" i="25"/>
  <c r="Q15" i="25"/>
  <c r="R15" i="25"/>
  <c r="S15" i="25"/>
  <c r="M16" i="25"/>
  <c r="N16" i="25"/>
  <c r="O16" i="25"/>
  <c r="P16" i="25"/>
  <c r="Q16" i="25"/>
  <c r="R16" i="25"/>
  <c r="S16" i="25"/>
  <c r="M17" i="25"/>
  <c r="N17" i="25"/>
  <c r="O17" i="25"/>
  <c r="P17" i="25"/>
  <c r="Q17" i="25"/>
  <c r="R17" i="25"/>
  <c r="S17" i="25"/>
  <c r="M18" i="25"/>
  <c r="N18" i="25"/>
  <c r="O18" i="25"/>
  <c r="P18" i="25"/>
  <c r="Q18" i="25"/>
  <c r="R18" i="25"/>
  <c r="S18" i="25"/>
  <c r="M19" i="25"/>
  <c r="N19" i="25"/>
  <c r="O19" i="25"/>
  <c r="P19" i="25"/>
  <c r="Q19" i="25"/>
  <c r="R19" i="25"/>
  <c r="S19" i="25"/>
  <c r="M20" i="25"/>
  <c r="N20" i="25"/>
  <c r="O20" i="25"/>
  <c r="P20" i="25"/>
  <c r="Q20" i="25"/>
  <c r="R20" i="25"/>
  <c r="S20" i="25"/>
  <c r="M21" i="25"/>
  <c r="N21" i="25"/>
  <c r="O21" i="25"/>
  <c r="P21" i="25"/>
  <c r="Q21" i="25"/>
  <c r="R21" i="25"/>
  <c r="S21" i="25"/>
  <c r="M22" i="25"/>
  <c r="N22" i="25"/>
  <c r="O22" i="25"/>
  <c r="P22" i="25"/>
  <c r="Q22" i="25"/>
  <c r="R22" i="25"/>
  <c r="S22" i="25"/>
  <c r="M23" i="25"/>
  <c r="N23" i="25"/>
  <c r="O23" i="25"/>
  <c r="P23" i="25"/>
  <c r="Q23" i="25"/>
  <c r="R23" i="25"/>
  <c r="S23" i="25"/>
  <c r="M24" i="25"/>
  <c r="N24" i="25"/>
  <c r="O24" i="25"/>
  <c r="P24" i="25"/>
  <c r="Q24" i="25"/>
  <c r="R24" i="25"/>
  <c r="S24" i="25"/>
  <c r="M25" i="25"/>
  <c r="N25" i="25"/>
  <c r="O25" i="25"/>
  <c r="P25" i="25"/>
  <c r="Q25" i="25"/>
  <c r="R25" i="25"/>
  <c r="S25" i="25"/>
  <c r="M26" i="25"/>
  <c r="N26" i="25"/>
  <c r="O26" i="25"/>
  <c r="P26" i="25"/>
  <c r="Q26" i="25"/>
  <c r="R26" i="25"/>
  <c r="S26" i="25"/>
  <c r="M27" i="25"/>
  <c r="N27" i="25"/>
  <c r="O27" i="25"/>
  <c r="P27" i="25"/>
  <c r="Q27" i="25"/>
  <c r="R27" i="25"/>
  <c r="S27" i="25"/>
  <c r="M28" i="25"/>
  <c r="N28" i="25"/>
  <c r="O28" i="25"/>
  <c r="P28" i="25"/>
  <c r="Q28" i="25"/>
  <c r="R28" i="25"/>
  <c r="S28" i="25"/>
  <c r="M29" i="25"/>
  <c r="N29" i="25"/>
  <c r="O29" i="25"/>
  <c r="P29" i="25"/>
  <c r="Q29" i="25"/>
  <c r="R29" i="25"/>
  <c r="S29" i="25"/>
  <c r="M30" i="25"/>
  <c r="N30" i="25"/>
  <c r="O30" i="25"/>
  <c r="P30" i="25"/>
  <c r="Q30" i="25"/>
  <c r="R30" i="25"/>
  <c r="S30" i="25"/>
  <c r="M31" i="25"/>
  <c r="N31" i="25"/>
  <c r="O31" i="25"/>
  <c r="P31" i="25"/>
  <c r="Q31" i="25"/>
  <c r="R31" i="25"/>
  <c r="S31" i="25"/>
  <c r="M32" i="25"/>
  <c r="N32" i="25"/>
  <c r="O32" i="25"/>
  <c r="P32" i="25"/>
  <c r="Q32" i="25"/>
  <c r="R32" i="25"/>
  <c r="S32" i="25"/>
  <c r="M33" i="25"/>
  <c r="N33" i="25"/>
  <c r="O33" i="25"/>
  <c r="P33" i="25"/>
  <c r="Q33" i="25"/>
  <c r="R33" i="25"/>
  <c r="S33" i="25"/>
  <c r="M34" i="25"/>
  <c r="N34" i="25"/>
  <c r="O34" i="25"/>
  <c r="P34" i="25"/>
  <c r="Q34" i="25"/>
  <c r="R34" i="25"/>
  <c r="S34" i="25"/>
  <c r="M35" i="25"/>
  <c r="N35" i="25"/>
  <c r="O35" i="25"/>
  <c r="P35" i="25"/>
  <c r="Q35" i="25"/>
  <c r="R35" i="25"/>
  <c r="S35" i="25"/>
  <c r="M36" i="25"/>
  <c r="N36" i="25"/>
  <c r="O36" i="25"/>
  <c r="P36" i="25"/>
  <c r="Q36" i="25"/>
  <c r="R36" i="25"/>
  <c r="S36" i="25"/>
  <c r="M37" i="25"/>
  <c r="N37" i="25"/>
  <c r="O37" i="25"/>
  <c r="P37" i="25"/>
  <c r="Q37" i="25"/>
  <c r="R37" i="25"/>
  <c r="S37" i="25"/>
  <c r="M38" i="25"/>
  <c r="N38" i="25"/>
  <c r="O38" i="25"/>
  <c r="P38" i="25"/>
  <c r="Q38" i="25"/>
  <c r="R38" i="25"/>
  <c r="S38" i="25"/>
  <c r="M39" i="25"/>
  <c r="N39" i="25"/>
  <c r="O39" i="25"/>
  <c r="P39" i="25"/>
  <c r="Q39" i="25"/>
  <c r="R39" i="25"/>
  <c r="S39" i="25"/>
  <c r="M40" i="25"/>
  <c r="N40" i="25"/>
  <c r="O40" i="25"/>
  <c r="P40" i="25"/>
  <c r="Q40" i="25"/>
  <c r="R40" i="25"/>
  <c r="S40" i="25"/>
  <c r="M41" i="25"/>
  <c r="N41" i="25"/>
  <c r="O41" i="25"/>
  <c r="P41" i="25"/>
  <c r="Q41" i="25"/>
  <c r="R41" i="25"/>
  <c r="S41" i="25"/>
  <c r="M42" i="25"/>
  <c r="N42" i="25"/>
  <c r="O42" i="25"/>
  <c r="P42" i="25"/>
  <c r="Q42" i="25"/>
  <c r="R42" i="25"/>
  <c r="S42" i="25"/>
  <c r="M43" i="25"/>
  <c r="N43" i="25"/>
  <c r="O43" i="25"/>
  <c r="P43" i="25"/>
  <c r="Q43" i="25"/>
  <c r="R43" i="25"/>
  <c r="S43" i="25"/>
  <c r="M44" i="25"/>
  <c r="N44" i="25"/>
  <c r="O44" i="25"/>
  <c r="P44" i="25"/>
  <c r="Q44" i="25"/>
  <c r="R44" i="25"/>
  <c r="S44" i="25"/>
  <c r="M45" i="25"/>
  <c r="N45" i="25"/>
  <c r="O45" i="25"/>
  <c r="P45" i="25"/>
  <c r="Q45" i="25"/>
  <c r="R45" i="25"/>
  <c r="S45" i="25"/>
  <c r="M46" i="25"/>
  <c r="N46" i="25"/>
  <c r="O46" i="25"/>
  <c r="P46" i="25"/>
  <c r="Q46" i="25"/>
  <c r="R46" i="25"/>
  <c r="S46" i="25"/>
  <c r="M47" i="25"/>
  <c r="N47" i="25"/>
  <c r="O47" i="25"/>
  <c r="P47" i="25"/>
  <c r="Q47" i="25"/>
  <c r="R47" i="25"/>
  <c r="S47" i="25"/>
  <c r="M48" i="25"/>
  <c r="N48" i="25"/>
  <c r="O48" i="25"/>
  <c r="P48" i="25"/>
  <c r="Q48" i="25"/>
  <c r="R48" i="25"/>
  <c r="S48" i="25"/>
  <c r="M49" i="25"/>
  <c r="N49" i="25"/>
  <c r="O49" i="25"/>
  <c r="P49" i="25"/>
  <c r="Q49" i="25"/>
  <c r="R49" i="25"/>
  <c r="S49" i="25"/>
  <c r="M50" i="25"/>
  <c r="N50" i="25"/>
  <c r="O50" i="25"/>
  <c r="P50" i="25"/>
  <c r="Q50" i="25"/>
  <c r="R50" i="25"/>
  <c r="S50" i="25"/>
  <c r="M51" i="25"/>
  <c r="N51" i="25"/>
  <c r="O51" i="25"/>
  <c r="P51" i="25"/>
  <c r="Q51" i="25"/>
  <c r="R51" i="25"/>
  <c r="S51" i="25"/>
  <c r="M52" i="25"/>
  <c r="N52" i="25"/>
  <c r="O52" i="25"/>
  <c r="P52" i="25"/>
  <c r="Q52" i="25"/>
  <c r="R52" i="25"/>
  <c r="S52" i="25"/>
  <c r="M53" i="25"/>
  <c r="N53" i="25"/>
  <c r="O53" i="25"/>
  <c r="P53" i="25"/>
  <c r="Q53" i="25"/>
  <c r="R53" i="25"/>
  <c r="S53" i="25"/>
  <c r="M54" i="25"/>
  <c r="N54" i="25"/>
  <c r="O54" i="25"/>
  <c r="P54" i="25"/>
  <c r="Q54" i="25"/>
  <c r="R54" i="25"/>
  <c r="S54" i="25"/>
  <c r="M55" i="25"/>
  <c r="N55" i="25"/>
  <c r="O55" i="25"/>
  <c r="P55" i="25"/>
  <c r="Q55" i="25"/>
  <c r="R55" i="25"/>
  <c r="S55" i="25"/>
  <c r="M56" i="25"/>
  <c r="N56" i="25"/>
  <c r="O56" i="25"/>
  <c r="P56" i="25"/>
  <c r="Q56" i="25"/>
  <c r="R56" i="25"/>
  <c r="S56" i="25"/>
  <c r="M57" i="25"/>
  <c r="N57" i="25"/>
  <c r="O57" i="25"/>
  <c r="P57" i="25"/>
  <c r="Q57" i="25"/>
  <c r="R57" i="25"/>
  <c r="S57" i="25"/>
  <c r="M58" i="25"/>
  <c r="N58" i="25"/>
  <c r="O58" i="25"/>
  <c r="P58" i="25"/>
  <c r="Q58" i="25"/>
  <c r="R58" i="25"/>
  <c r="S58" i="25"/>
  <c r="M59" i="25"/>
  <c r="N59" i="25"/>
  <c r="O59" i="25"/>
  <c r="P59" i="25"/>
  <c r="Q59" i="25"/>
  <c r="R59" i="25"/>
  <c r="S59" i="25"/>
  <c r="M60" i="25"/>
  <c r="N60" i="25"/>
  <c r="O60" i="25"/>
  <c r="P60" i="25"/>
  <c r="Q60" i="25"/>
  <c r="R60" i="25"/>
  <c r="S60" i="25"/>
  <c r="M61" i="25"/>
  <c r="N61" i="25"/>
  <c r="O61" i="25"/>
  <c r="P61" i="25"/>
  <c r="Q61" i="25"/>
  <c r="R61" i="25"/>
  <c r="S61" i="25"/>
  <c r="M62" i="25"/>
  <c r="N62" i="25"/>
  <c r="O62" i="25"/>
  <c r="P62" i="25"/>
  <c r="Q62" i="25"/>
  <c r="R62" i="25"/>
  <c r="S62" i="25"/>
  <c r="M63" i="25"/>
  <c r="N63" i="25"/>
  <c r="O63" i="25"/>
  <c r="P63" i="25"/>
  <c r="Q63" i="25"/>
  <c r="R63" i="25"/>
  <c r="S63" i="25"/>
  <c r="M64" i="25"/>
  <c r="N64" i="25"/>
  <c r="O64" i="25"/>
  <c r="P64" i="25"/>
  <c r="Q64" i="25"/>
  <c r="R64" i="25"/>
  <c r="S64" i="25"/>
  <c r="M65" i="25"/>
  <c r="N65" i="25"/>
  <c r="O65" i="25"/>
  <c r="P65" i="25"/>
  <c r="Q65" i="25"/>
  <c r="R65" i="25"/>
  <c r="S65" i="25"/>
  <c r="M66" i="25"/>
  <c r="N66" i="25"/>
  <c r="O66" i="25"/>
  <c r="P66" i="25"/>
  <c r="Q66" i="25"/>
  <c r="R66" i="25"/>
  <c r="S66" i="25"/>
  <c r="M67" i="25"/>
  <c r="N67" i="25"/>
  <c r="O67" i="25"/>
  <c r="P67" i="25"/>
  <c r="Q67" i="25"/>
  <c r="R67" i="25"/>
  <c r="S67" i="25"/>
  <c r="M68" i="25"/>
  <c r="N68" i="25"/>
  <c r="O68" i="25"/>
  <c r="P68" i="25"/>
  <c r="Q68" i="25"/>
  <c r="R68" i="25"/>
  <c r="S68" i="25"/>
  <c r="M69" i="25"/>
  <c r="N69" i="25"/>
  <c r="O69" i="25"/>
  <c r="P69" i="25"/>
  <c r="Q69" i="25"/>
  <c r="R69" i="25"/>
  <c r="S69" i="25"/>
  <c r="M70" i="25"/>
  <c r="N70" i="25"/>
  <c r="O70" i="25"/>
  <c r="P70" i="25"/>
  <c r="Q70" i="25"/>
  <c r="R70" i="25"/>
  <c r="S70" i="25"/>
  <c r="M71" i="25"/>
  <c r="N71" i="25"/>
  <c r="O71" i="25"/>
  <c r="P71" i="25"/>
  <c r="Q71" i="25"/>
  <c r="R71" i="25"/>
  <c r="S71" i="25"/>
  <c r="M72" i="25"/>
  <c r="N72" i="25"/>
  <c r="O72" i="25"/>
  <c r="P72" i="25"/>
  <c r="Q72" i="25"/>
  <c r="R72" i="25"/>
  <c r="S72" i="25"/>
  <c r="M73" i="25"/>
  <c r="N73" i="25"/>
  <c r="O73" i="25"/>
  <c r="P73" i="25"/>
  <c r="Q73" i="25"/>
  <c r="R73" i="25"/>
  <c r="S73" i="25"/>
  <c r="M74" i="25"/>
  <c r="N74" i="25"/>
  <c r="O74" i="25"/>
  <c r="P74" i="25"/>
  <c r="Q74" i="25"/>
  <c r="R74" i="25"/>
  <c r="S74" i="25"/>
  <c r="M75" i="25"/>
  <c r="N75" i="25"/>
  <c r="O75" i="25"/>
  <c r="P75" i="25"/>
  <c r="Q75" i="25"/>
  <c r="R75" i="25"/>
  <c r="S75" i="25"/>
  <c r="M76" i="25"/>
  <c r="N76" i="25"/>
  <c r="O76" i="25"/>
  <c r="P76" i="25"/>
  <c r="Q76" i="25"/>
  <c r="R76" i="25"/>
  <c r="S76" i="25"/>
  <c r="M77" i="25"/>
  <c r="N77" i="25"/>
  <c r="O77" i="25"/>
  <c r="P77" i="25"/>
  <c r="Q77" i="25"/>
  <c r="R77" i="25"/>
  <c r="S77" i="25"/>
  <c r="M78" i="25"/>
  <c r="N78" i="25"/>
  <c r="O78" i="25"/>
  <c r="P78" i="25"/>
  <c r="Q78" i="25"/>
  <c r="R78" i="25"/>
  <c r="S78" i="25"/>
  <c r="M79" i="25"/>
  <c r="N79" i="25"/>
  <c r="O79" i="25"/>
  <c r="P79" i="25"/>
  <c r="Q79" i="25"/>
  <c r="R79" i="25"/>
  <c r="S79" i="25"/>
  <c r="M80" i="25"/>
  <c r="N80" i="25"/>
  <c r="O80" i="25"/>
  <c r="P80" i="25"/>
  <c r="Q80" i="25"/>
  <c r="R80" i="25"/>
  <c r="S80" i="25"/>
  <c r="M81" i="25"/>
  <c r="N81" i="25"/>
  <c r="O81" i="25"/>
  <c r="P81" i="25"/>
  <c r="Q81" i="25"/>
  <c r="R81" i="25"/>
  <c r="S81" i="25"/>
  <c r="M82" i="25"/>
  <c r="N82" i="25"/>
  <c r="O82" i="25"/>
  <c r="P82" i="25"/>
  <c r="Q82" i="25"/>
  <c r="R82" i="25"/>
  <c r="S82" i="25"/>
  <c r="M83" i="25"/>
  <c r="N83" i="25"/>
  <c r="O83" i="25"/>
  <c r="P83" i="25"/>
  <c r="Q83" i="25"/>
  <c r="R83" i="25"/>
  <c r="S83" i="25"/>
  <c r="M84" i="25"/>
  <c r="N84" i="25"/>
  <c r="O84" i="25"/>
  <c r="P84" i="25"/>
  <c r="Q84" i="25"/>
  <c r="R84" i="25"/>
  <c r="S84" i="25"/>
  <c r="M85" i="25"/>
  <c r="N85" i="25"/>
  <c r="O85" i="25"/>
  <c r="P85" i="25"/>
  <c r="Q85" i="25"/>
  <c r="R85" i="25"/>
  <c r="S85" i="25"/>
  <c r="M86" i="25"/>
  <c r="N86" i="25"/>
  <c r="O86" i="25"/>
  <c r="P86" i="25"/>
  <c r="Q86" i="25"/>
  <c r="R86" i="25"/>
  <c r="S86" i="25"/>
  <c r="M87" i="25"/>
  <c r="N87" i="25"/>
  <c r="O87" i="25"/>
  <c r="P87" i="25"/>
  <c r="Q87" i="25"/>
  <c r="R87" i="25"/>
  <c r="S87" i="25"/>
  <c r="M88" i="25"/>
  <c r="N88" i="25"/>
  <c r="O88" i="25"/>
  <c r="P88" i="25"/>
  <c r="Q88" i="25"/>
  <c r="R88" i="25"/>
  <c r="S88" i="25"/>
  <c r="M89" i="25"/>
  <c r="N89" i="25"/>
  <c r="O89" i="25"/>
  <c r="P89" i="25"/>
  <c r="Q89" i="25"/>
  <c r="R89" i="25"/>
  <c r="S89" i="25"/>
  <c r="M90" i="25"/>
  <c r="N90" i="25"/>
  <c r="O90" i="25"/>
  <c r="P90" i="25"/>
  <c r="Q90" i="25"/>
  <c r="R90" i="25"/>
  <c r="S90" i="25"/>
  <c r="M91" i="25"/>
  <c r="N91" i="25"/>
  <c r="O91" i="25"/>
  <c r="P91" i="25"/>
  <c r="Q91" i="25"/>
  <c r="R91" i="25"/>
  <c r="S91" i="25"/>
  <c r="M92" i="25"/>
  <c r="N92" i="25"/>
  <c r="O92" i="25"/>
  <c r="P92" i="25"/>
  <c r="Q92" i="25"/>
  <c r="R92" i="25"/>
  <c r="S92" i="25"/>
  <c r="M93" i="25"/>
  <c r="N93" i="25"/>
  <c r="O93" i="25"/>
  <c r="P93" i="25"/>
  <c r="Q93" i="25"/>
  <c r="R93" i="25"/>
  <c r="S93" i="25"/>
  <c r="M94" i="25"/>
  <c r="N94" i="25"/>
  <c r="O94" i="25"/>
  <c r="P94" i="25"/>
  <c r="Q94" i="25"/>
  <c r="R94" i="25"/>
  <c r="S94" i="25"/>
  <c r="M95" i="25"/>
  <c r="N95" i="25"/>
  <c r="O95" i="25"/>
  <c r="P95" i="25"/>
  <c r="Q95" i="25"/>
  <c r="R95" i="25"/>
  <c r="S95" i="25"/>
  <c r="M96" i="25"/>
  <c r="N96" i="25"/>
  <c r="O96" i="25"/>
  <c r="P96" i="25"/>
  <c r="Q96" i="25"/>
  <c r="R96" i="25"/>
  <c r="S96" i="25"/>
  <c r="M97" i="25"/>
  <c r="N97" i="25"/>
  <c r="O97" i="25"/>
  <c r="P97" i="25"/>
  <c r="Q97" i="25"/>
  <c r="R97" i="25"/>
  <c r="S97" i="25"/>
  <c r="M98" i="25"/>
  <c r="N98" i="25"/>
  <c r="O98" i="25"/>
  <c r="P98" i="25"/>
  <c r="Q98" i="25"/>
  <c r="R98" i="25"/>
  <c r="S98" i="25"/>
  <c r="M99" i="25"/>
  <c r="N99" i="25"/>
  <c r="O99" i="25"/>
  <c r="P99" i="25"/>
  <c r="Q99" i="25"/>
  <c r="R99" i="25"/>
  <c r="S99" i="25"/>
  <c r="M100" i="25"/>
  <c r="N100" i="25"/>
  <c r="O100" i="25"/>
  <c r="P100" i="25"/>
  <c r="Q100" i="25"/>
  <c r="R100" i="25"/>
  <c r="S100" i="25"/>
  <c r="M101" i="25"/>
  <c r="N101" i="25"/>
  <c r="O101" i="25"/>
  <c r="P101" i="25"/>
  <c r="Q101" i="25"/>
  <c r="R101" i="25"/>
  <c r="S101" i="25"/>
  <c r="M102" i="25"/>
  <c r="N102" i="25"/>
  <c r="O102" i="25"/>
  <c r="P102" i="25"/>
  <c r="Q102" i="25"/>
  <c r="R102" i="25"/>
  <c r="S102" i="25"/>
  <c r="M103" i="25"/>
  <c r="N103" i="25"/>
  <c r="O103" i="25"/>
  <c r="P103" i="25"/>
  <c r="Q103" i="25"/>
  <c r="R103" i="25"/>
  <c r="S103" i="25"/>
  <c r="M104" i="25"/>
  <c r="N104" i="25"/>
  <c r="O104" i="25"/>
  <c r="P104" i="25"/>
  <c r="Q104" i="25"/>
  <c r="R104" i="25"/>
  <c r="S104" i="25"/>
  <c r="M105" i="25"/>
  <c r="N105" i="25"/>
  <c r="O105" i="25"/>
  <c r="P105" i="25"/>
  <c r="Q105" i="25"/>
  <c r="R105" i="25"/>
  <c r="S105" i="25"/>
  <c r="M106" i="25"/>
  <c r="N106" i="25"/>
  <c r="O106" i="25"/>
  <c r="P106" i="25"/>
  <c r="Q106" i="25"/>
  <c r="R106" i="25"/>
  <c r="S106" i="25"/>
  <c r="M107" i="25"/>
  <c r="N107" i="25"/>
  <c r="O107" i="25"/>
  <c r="P107" i="25"/>
  <c r="Q107" i="25"/>
  <c r="R107" i="25"/>
  <c r="S107" i="25"/>
  <c r="M108" i="25"/>
  <c r="N108" i="25"/>
  <c r="O108" i="25"/>
  <c r="P108" i="25"/>
  <c r="Q108" i="25"/>
  <c r="R108" i="25"/>
  <c r="S108" i="25"/>
  <c r="M109" i="25"/>
  <c r="N109" i="25"/>
  <c r="O109" i="25"/>
  <c r="P109" i="25"/>
  <c r="Q109" i="25"/>
  <c r="R109" i="25"/>
  <c r="S109" i="25"/>
  <c r="M110" i="25"/>
  <c r="N110" i="25"/>
  <c r="O110" i="25"/>
  <c r="P110" i="25"/>
  <c r="Q110" i="25"/>
  <c r="R110" i="25"/>
  <c r="S110" i="25"/>
  <c r="M111" i="25"/>
  <c r="N111" i="25"/>
  <c r="O111" i="25"/>
  <c r="P111" i="25"/>
  <c r="Q111" i="25"/>
  <c r="R111" i="25"/>
  <c r="S111" i="25"/>
  <c r="M112" i="25"/>
  <c r="N112" i="25"/>
  <c r="O112" i="25"/>
  <c r="P112" i="25"/>
  <c r="Q112" i="25"/>
  <c r="R112" i="25"/>
  <c r="S112" i="25"/>
  <c r="M113" i="25"/>
  <c r="N113" i="25"/>
  <c r="O113" i="25"/>
  <c r="P113" i="25"/>
  <c r="Q113" i="25"/>
  <c r="R113" i="25"/>
  <c r="S113" i="25"/>
  <c r="M114" i="25"/>
  <c r="N114" i="25"/>
  <c r="O114" i="25"/>
  <c r="P114" i="25"/>
  <c r="Q114" i="25"/>
  <c r="R114" i="25"/>
  <c r="S114" i="25"/>
  <c r="M115" i="25"/>
  <c r="N115" i="25"/>
  <c r="O115" i="25"/>
  <c r="P115" i="25"/>
  <c r="Q115" i="25"/>
  <c r="R115" i="25"/>
  <c r="S115" i="25"/>
  <c r="M116" i="25"/>
  <c r="N116" i="25"/>
  <c r="O116" i="25"/>
  <c r="P116" i="25"/>
  <c r="Q116" i="25"/>
  <c r="R116" i="25"/>
  <c r="S116" i="25"/>
  <c r="M117" i="25"/>
  <c r="N117" i="25"/>
  <c r="O117" i="25"/>
  <c r="P117" i="25"/>
  <c r="Q117" i="25"/>
  <c r="R117" i="25"/>
  <c r="S117" i="25"/>
  <c r="M118" i="25"/>
  <c r="N118" i="25"/>
  <c r="O118" i="25"/>
  <c r="P118" i="25"/>
  <c r="Q118" i="25"/>
  <c r="R118" i="25"/>
  <c r="S118" i="25"/>
  <c r="M119" i="25"/>
  <c r="N119" i="25"/>
  <c r="O119" i="25"/>
  <c r="P119" i="25"/>
  <c r="Q119" i="25"/>
  <c r="R119" i="25"/>
  <c r="S119" i="25"/>
  <c r="M120" i="25"/>
  <c r="N120" i="25"/>
  <c r="O120" i="25"/>
  <c r="P120" i="25"/>
  <c r="Q120" i="25"/>
  <c r="R120" i="25"/>
  <c r="S120" i="25"/>
  <c r="M121" i="25"/>
  <c r="N121" i="25"/>
  <c r="O121" i="25"/>
  <c r="P121" i="25"/>
  <c r="Q121" i="25"/>
  <c r="R121" i="25"/>
  <c r="S121" i="25"/>
  <c r="M122" i="25"/>
  <c r="N122" i="25"/>
  <c r="O122" i="25"/>
  <c r="P122" i="25"/>
  <c r="Q122" i="25"/>
  <c r="R122" i="25"/>
  <c r="S122" i="25"/>
  <c r="M123" i="25"/>
  <c r="N123" i="25"/>
  <c r="O123" i="25"/>
  <c r="P123" i="25"/>
  <c r="Q123" i="25"/>
  <c r="R123" i="25"/>
  <c r="S123" i="25"/>
  <c r="M124" i="25"/>
  <c r="N124" i="25"/>
  <c r="O124" i="25"/>
  <c r="P124" i="25"/>
  <c r="Q124" i="25"/>
  <c r="R124" i="25"/>
  <c r="S124" i="25"/>
  <c r="M125" i="25"/>
  <c r="N125" i="25"/>
  <c r="O125" i="25"/>
  <c r="P125" i="25"/>
  <c r="Q125" i="25"/>
  <c r="R125" i="25"/>
  <c r="S125" i="25"/>
  <c r="M126" i="25"/>
  <c r="N126" i="25"/>
  <c r="O126" i="25"/>
  <c r="P126" i="25"/>
  <c r="Q126" i="25"/>
  <c r="R126" i="25"/>
  <c r="S126" i="25"/>
  <c r="M127" i="25"/>
  <c r="N127" i="25"/>
  <c r="O127" i="25"/>
  <c r="P127" i="25"/>
  <c r="Q127" i="25"/>
  <c r="R127" i="25"/>
  <c r="S127" i="25"/>
  <c r="M128" i="25"/>
  <c r="N128" i="25"/>
  <c r="O128" i="25"/>
  <c r="P128" i="25"/>
  <c r="Q128" i="25"/>
  <c r="R128" i="25"/>
  <c r="S128" i="25"/>
  <c r="M129" i="25"/>
  <c r="N129" i="25"/>
  <c r="O129" i="25"/>
  <c r="P129" i="25"/>
  <c r="Q129" i="25"/>
  <c r="R129" i="25"/>
  <c r="S129" i="25"/>
  <c r="M130" i="25"/>
  <c r="N130" i="25"/>
  <c r="O130" i="25"/>
  <c r="P130" i="25"/>
  <c r="Q130" i="25"/>
  <c r="R130" i="25"/>
  <c r="S130" i="25"/>
  <c r="M131" i="25"/>
  <c r="N131" i="25"/>
  <c r="O131" i="25"/>
  <c r="P131" i="25"/>
  <c r="Q131" i="25"/>
  <c r="R131" i="25"/>
  <c r="S131" i="25"/>
  <c r="M132" i="25"/>
  <c r="N132" i="25"/>
  <c r="O132" i="25"/>
  <c r="P132" i="25"/>
  <c r="Q132" i="25"/>
  <c r="R132" i="25"/>
  <c r="S132" i="25"/>
  <c r="M133" i="25"/>
  <c r="N133" i="25"/>
  <c r="O133" i="25"/>
  <c r="P133" i="25"/>
  <c r="Q133" i="25"/>
  <c r="R133" i="25"/>
  <c r="S133" i="25"/>
  <c r="M134" i="25"/>
  <c r="N134" i="25"/>
  <c r="O134" i="25"/>
  <c r="P134" i="25"/>
  <c r="Q134" i="25"/>
  <c r="R134" i="25"/>
  <c r="S134" i="25"/>
  <c r="M135" i="25"/>
  <c r="N135" i="25"/>
  <c r="O135" i="25"/>
  <c r="P135" i="25"/>
  <c r="Q135" i="25"/>
  <c r="R135" i="25"/>
  <c r="S135" i="25"/>
  <c r="M136" i="25"/>
  <c r="N136" i="25"/>
  <c r="O136" i="25"/>
  <c r="P136" i="25"/>
  <c r="Q136" i="25"/>
  <c r="R136" i="25"/>
  <c r="S136" i="25"/>
  <c r="M137" i="25"/>
  <c r="N137" i="25"/>
  <c r="O137" i="25"/>
  <c r="P137" i="25"/>
  <c r="Q137" i="25"/>
  <c r="R137" i="25"/>
  <c r="S137" i="25"/>
  <c r="M138" i="25"/>
  <c r="N138" i="25"/>
  <c r="O138" i="25"/>
  <c r="P138" i="25"/>
  <c r="Q138" i="25"/>
  <c r="R138" i="25"/>
  <c r="S138" i="25"/>
  <c r="M139" i="25"/>
  <c r="N139" i="25"/>
  <c r="O139" i="25"/>
  <c r="P139" i="25"/>
  <c r="Q139" i="25"/>
  <c r="R139" i="25"/>
  <c r="S139" i="25"/>
  <c r="M140" i="25"/>
  <c r="N140" i="25"/>
  <c r="O140" i="25"/>
  <c r="P140" i="25"/>
  <c r="Q140" i="25"/>
  <c r="R140" i="25"/>
  <c r="S140" i="25"/>
  <c r="L141" i="25"/>
  <c r="M141" i="25"/>
  <c r="N141" i="25"/>
  <c r="O141" i="25"/>
  <c r="P141" i="25"/>
  <c r="Q141" i="25"/>
  <c r="R141" i="25"/>
  <c r="S141" i="25"/>
  <c r="L142" i="25"/>
  <c r="M142" i="25"/>
  <c r="N142" i="25"/>
  <c r="O142" i="25"/>
  <c r="P142" i="25"/>
  <c r="Q142" i="25"/>
  <c r="R142" i="25"/>
  <c r="S142" i="25"/>
  <c r="L143" i="25"/>
  <c r="M143" i="25"/>
  <c r="N143" i="25"/>
  <c r="O143" i="25"/>
  <c r="P143" i="25"/>
  <c r="Q143" i="25"/>
  <c r="R143" i="25"/>
  <c r="S143" i="25"/>
  <c r="L144" i="25"/>
  <c r="M144" i="25"/>
  <c r="N144" i="25"/>
  <c r="O144" i="25"/>
  <c r="P144" i="25"/>
  <c r="Q144" i="25"/>
  <c r="R144" i="25"/>
  <c r="S144" i="25"/>
  <c r="L145" i="25"/>
  <c r="M145" i="25"/>
  <c r="N145" i="25"/>
  <c r="O145" i="25"/>
  <c r="P145" i="25"/>
  <c r="Q145" i="25"/>
  <c r="R145" i="25"/>
  <c r="S145" i="25"/>
  <c r="L146" i="25"/>
  <c r="M146" i="25"/>
  <c r="N146" i="25"/>
  <c r="O146" i="25"/>
  <c r="P146" i="25"/>
  <c r="Q146" i="25"/>
  <c r="R146" i="25"/>
  <c r="S146" i="25"/>
  <c r="L147" i="25"/>
  <c r="M147" i="25"/>
  <c r="N147" i="25"/>
  <c r="O147" i="25"/>
  <c r="P147" i="25"/>
  <c r="Q147" i="25"/>
  <c r="R147" i="25"/>
  <c r="S147" i="25"/>
  <c r="L148" i="25"/>
  <c r="M148" i="25"/>
  <c r="N148" i="25"/>
  <c r="O148" i="25"/>
  <c r="P148" i="25"/>
  <c r="Q148" i="25"/>
  <c r="R148" i="25"/>
  <c r="S148" i="25"/>
  <c r="L149" i="25"/>
  <c r="M149" i="25"/>
  <c r="N149" i="25"/>
  <c r="O149" i="25"/>
  <c r="P149" i="25"/>
  <c r="Q149" i="25"/>
  <c r="R149" i="25"/>
  <c r="S149" i="25"/>
  <c r="L150" i="25"/>
  <c r="M150" i="25"/>
  <c r="N150" i="25"/>
  <c r="O150" i="25"/>
  <c r="P150" i="25"/>
  <c r="Q150" i="25"/>
  <c r="R150" i="25"/>
  <c r="S150" i="25"/>
  <c r="L151" i="25"/>
  <c r="M151" i="25"/>
  <c r="N151" i="25"/>
  <c r="O151" i="25"/>
  <c r="P151" i="25"/>
  <c r="Q151" i="25"/>
  <c r="R151" i="25"/>
  <c r="S151" i="25"/>
  <c r="L152" i="25"/>
  <c r="M152" i="25"/>
  <c r="N152" i="25"/>
  <c r="O152" i="25"/>
  <c r="P152" i="25"/>
  <c r="Q152" i="25"/>
  <c r="R152" i="25"/>
  <c r="S152" i="25"/>
  <c r="L153" i="25"/>
  <c r="M153" i="25"/>
  <c r="N153" i="25"/>
  <c r="O153" i="25"/>
  <c r="P153" i="25"/>
  <c r="Q153" i="25"/>
  <c r="R153" i="25"/>
  <c r="S153" i="25"/>
  <c r="L154" i="25"/>
  <c r="M154" i="25"/>
  <c r="N154" i="25"/>
  <c r="O154" i="25"/>
  <c r="P154" i="25"/>
  <c r="Q154" i="25"/>
  <c r="R154" i="25"/>
  <c r="S154" i="25"/>
  <c r="L155" i="25"/>
  <c r="M155" i="25"/>
  <c r="N155" i="25"/>
  <c r="O155" i="25"/>
  <c r="P155" i="25"/>
  <c r="Q155" i="25"/>
  <c r="R155" i="25"/>
  <c r="S155" i="25"/>
  <c r="L156" i="25"/>
  <c r="M156" i="25"/>
  <c r="N156" i="25"/>
  <c r="O156" i="25"/>
  <c r="P156" i="25"/>
  <c r="Q156" i="25"/>
  <c r="R156" i="25"/>
  <c r="S156" i="25"/>
  <c r="L157" i="25"/>
  <c r="M157" i="25"/>
  <c r="N157" i="25"/>
  <c r="O157" i="25"/>
  <c r="P157" i="25"/>
  <c r="Q157" i="25"/>
  <c r="R157" i="25"/>
  <c r="S157" i="25"/>
  <c r="L158" i="25"/>
  <c r="M158" i="25"/>
  <c r="N158" i="25"/>
  <c r="O158" i="25"/>
  <c r="P158" i="25"/>
  <c r="Q158" i="25"/>
  <c r="R158" i="25"/>
  <c r="S158" i="25"/>
  <c r="L159" i="25"/>
  <c r="M159" i="25"/>
  <c r="N159" i="25"/>
  <c r="O159" i="25"/>
  <c r="P159" i="25"/>
  <c r="Q159" i="25"/>
  <c r="R159" i="25"/>
  <c r="S159" i="25"/>
  <c r="L160" i="25"/>
  <c r="M160" i="25"/>
  <c r="N160" i="25"/>
  <c r="O160" i="25"/>
  <c r="P160" i="25"/>
  <c r="Q160" i="25"/>
  <c r="R160" i="25"/>
  <c r="S160" i="25"/>
  <c r="L161" i="25"/>
  <c r="M161" i="25"/>
  <c r="N161" i="25"/>
  <c r="O161" i="25"/>
  <c r="P161" i="25"/>
  <c r="Q161" i="25"/>
  <c r="R161" i="25"/>
  <c r="S161" i="25"/>
  <c r="L162" i="25"/>
  <c r="M162" i="25"/>
  <c r="N162" i="25"/>
  <c r="O162" i="25"/>
  <c r="P162" i="25"/>
  <c r="Q162" i="25"/>
  <c r="R162" i="25"/>
  <c r="S162" i="25"/>
  <c r="L163" i="25"/>
  <c r="M163" i="25"/>
  <c r="N163" i="25"/>
  <c r="O163" i="25"/>
  <c r="P163" i="25"/>
  <c r="Q163" i="25"/>
  <c r="R163" i="25"/>
  <c r="S163" i="25"/>
  <c r="L164" i="25"/>
  <c r="M164" i="25"/>
  <c r="N164" i="25"/>
  <c r="O164" i="25"/>
  <c r="P164" i="25"/>
  <c r="Q164" i="25"/>
  <c r="R164" i="25"/>
  <c r="S164" i="25"/>
  <c r="L165" i="25"/>
  <c r="M165" i="25"/>
  <c r="N165" i="25"/>
  <c r="O165" i="25"/>
  <c r="P165" i="25"/>
  <c r="Q165" i="25"/>
  <c r="R165" i="25"/>
  <c r="S165" i="25"/>
  <c r="L166" i="25"/>
  <c r="M166" i="25"/>
  <c r="N166" i="25"/>
  <c r="O166" i="25"/>
  <c r="P166" i="25"/>
  <c r="Q166" i="25"/>
  <c r="R166" i="25"/>
  <c r="S166" i="25"/>
  <c r="L167" i="25"/>
  <c r="M167" i="25"/>
  <c r="N167" i="25"/>
  <c r="O167" i="25"/>
  <c r="P167" i="25"/>
  <c r="Q167" i="25"/>
  <c r="R167" i="25"/>
  <c r="S167" i="25"/>
  <c r="L168" i="25"/>
  <c r="M168" i="25"/>
  <c r="N168" i="25"/>
  <c r="O168" i="25"/>
  <c r="P168" i="25"/>
  <c r="Q168" i="25"/>
  <c r="R168" i="25"/>
  <c r="S168" i="25"/>
  <c r="L169" i="25"/>
  <c r="M169" i="25"/>
  <c r="N169" i="25"/>
  <c r="O169" i="25"/>
  <c r="P169" i="25"/>
  <c r="Q169" i="25"/>
  <c r="R169" i="25"/>
  <c r="S169" i="25"/>
  <c r="L170" i="25"/>
  <c r="M170" i="25"/>
  <c r="N170" i="25"/>
  <c r="O170" i="25"/>
  <c r="P170" i="25"/>
  <c r="Q170" i="25"/>
  <c r="R170" i="25"/>
  <c r="S170" i="25"/>
  <c r="L171" i="25"/>
  <c r="M171" i="25"/>
  <c r="N171" i="25"/>
  <c r="O171" i="25"/>
  <c r="P171" i="25"/>
  <c r="Q171" i="25"/>
  <c r="R171" i="25"/>
  <c r="S171" i="25"/>
  <c r="L172" i="25"/>
  <c r="M172" i="25"/>
  <c r="N172" i="25"/>
  <c r="O172" i="25"/>
  <c r="P172" i="25"/>
  <c r="Q172" i="25"/>
  <c r="R172" i="25"/>
  <c r="S172" i="25"/>
  <c r="L173" i="25"/>
  <c r="M173" i="25"/>
  <c r="N173" i="25"/>
  <c r="O173" i="25"/>
  <c r="P173" i="25"/>
  <c r="Q173" i="25"/>
  <c r="R173" i="25"/>
  <c r="S173" i="25"/>
  <c r="L174" i="25"/>
  <c r="M174" i="25"/>
  <c r="N174" i="25"/>
  <c r="O174" i="25"/>
  <c r="P174" i="25"/>
  <c r="Q174" i="25"/>
  <c r="R174" i="25"/>
  <c r="S174" i="25"/>
  <c r="L175" i="25"/>
  <c r="M175" i="25"/>
  <c r="N175" i="25"/>
  <c r="O175" i="25"/>
  <c r="P175" i="25"/>
  <c r="Q175" i="25"/>
  <c r="R175" i="25"/>
  <c r="S175" i="25"/>
  <c r="L176" i="25"/>
  <c r="M176" i="25"/>
  <c r="N176" i="25"/>
  <c r="O176" i="25"/>
  <c r="P176" i="25"/>
  <c r="Q176" i="25"/>
  <c r="R176" i="25"/>
  <c r="S176" i="25"/>
  <c r="L177" i="25"/>
  <c r="M177" i="25"/>
  <c r="N177" i="25"/>
  <c r="O177" i="25"/>
  <c r="P177" i="25"/>
  <c r="Q177" i="25"/>
  <c r="R177" i="25"/>
  <c r="S177" i="25"/>
  <c r="L178" i="25"/>
  <c r="M178" i="25"/>
  <c r="N178" i="25"/>
  <c r="O178" i="25"/>
  <c r="P178" i="25"/>
  <c r="Q178" i="25"/>
  <c r="R178" i="25"/>
  <c r="S178" i="25"/>
  <c r="L179" i="25"/>
  <c r="M179" i="25"/>
  <c r="N179" i="25"/>
  <c r="O179" i="25"/>
  <c r="P179" i="25"/>
  <c r="Q179" i="25"/>
  <c r="R179" i="25"/>
  <c r="S179" i="25"/>
  <c r="L180" i="25"/>
  <c r="M180" i="25"/>
  <c r="N180" i="25"/>
  <c r="O180" i="25"/>
  <c r="P180" i="25"/>
  <c r="Q180" i="25"/>
  <c r="R180" i="25"/>
  <c r="S180" i="25"/>
  <c r="L181" i="25"/>
  <c r="M181" i="25"/>
  <c r="N181" i="25"/>
  <c r="O181" i="25"/>
  <c r="P181" i="25"/>
  <c r="Q181" i="25"/>
  <c r="R181" i="25"/>
  <c r="S181" i="25"/>
  <c r="L182" i="25"/>
  <c r="M182" i="25"/>
  <c r="N182" i="25"/>
  <c r="O182" i="25"/>
  <c r="P182" i="25"/>
  <c r="Q182" i="25"/>
  <c r="R182" i="25"/>
  <c r="S182" i="25"/>
  <c r="L183" i="25"/>
  <c r="M183" i="25"/>
  <c r="N183" i="25"/>
  <c r="O183" i="25"/>
  <c r="P183" i="25"/>
  <c r="Q183" i="25"/>
  <c r="R183" i="25"/>
  <c r="S183" i="25"/>
  <c r="L184" i="25"/>
  <c r="M184" i="25"/>
  <c r="N184" i="25"/>
  <c r="O184" i="25"/>
  <c r="P184" i="25"/>
  <c r="Q184" i="25"/>
  <c r="R184" i="25"/>
  <c r="S184" i="25"/>
  <c r="L185" i="25"/>
  <c r="M185" i="25"/>
  <c r="N185" i="25"/>
  <c r="O185" i="25"/>
  <c r="P185" i="25"/>
  <c r="Q185" i="25"/>
  <c r="R185" i="25"/>
  <c r="S185" i="25"/>
  <c r="L186" i="25"/>
  <c r="M186" i="25"/>
  <c r="N186" i="25"/>
  <c r="O186" i="25"/>
  <c r="P186" i="25"/>
  <c r="Q186" i="25"/>
  <c r="R186" i="25"/>
  <c r="S186" i="25"/>
  <c r="L187" i="25"/>
  <c r="M187" i="25"/>
  <c r="N187" i="25"/>
  <c r="O187" i="25"/>
  <c r="P187" i="25"/>
  <c r="Q187" i="25"/>
  <c r="R187" i="25"/>
  <c r="S187" i="25"/>
  <c r="L188" i="25"/>
  <c r="M188" i="25"/>
  <c r="N188" i="25"/>
  <c r="O188" i="25"/>
  <c r="P188" i="25"/>
  <c r="Q188" i="25"/>
  <c r="R188" i="25"/>
  <c r="S188" i="25"/>
  <c r="L189" i="25"/>
  <c r="M189" i="25"/>
  <c r="N189" i="25"/>
  <c r="O189" i="25"/>
  <c r="P189" i="25"/>
  <c r="Q189" i="25"/>
  <c r="R189" i="25"/>
  <c r="S189" i="25"/>
  <c r="L190" i="25"/>
  <c r="M190" i="25"/>
  <c r="N190" i="25"/>
  <c r="O190" i="25"/>
  <c r="P190" i="25"/>
  <c r="Q190" i="25"/>
  <c r="R190" i="25"/>
  <c r="S190" i="25"/>
  <c r="L191" i="25"/>
  <c r="M191" i="25"/>
  <c r="N191" i="25"/>
  <c r="O191" i="25"/>
  <c r="P191" i="25"/>
  <c r="Q191" i="25"/>
  <c r="R191" i="25"/>
  <c r="S191" i="25"/>
  <c r="L192" i="25"/>
  <c r="M192" i="25"/>
  <c r="N192" i="25"/>
  <c r="O192" i="25"/>
  <c r="P192" i="25"/>
  <c r="Q192" i="25"/>
  <c r="R192" i="25"/>
  <c r="S192" i="25"/>
  <c r="L193" i="25"/>
  <c r="M193" i="25"/>
  <c r="N193" i="25"/>
  <c r="O193" i="25"/>
  <c r="P193" i="25"/>
  <c r="Q193" i="25"/>
  <c r="R193" i="25"/>
  <c r="S193" i="25"/>
  <c r="L194" i="25"/>
  <c r="M194" i="25"/>
  <c r="N194" i="25"/>
  <c r="O194" i="25"/>
  <c r="P194" i="25"/>
  <c r="Q194" i="25"/>
  <c r="R194" i="25"/>
  <c r="S194" i="25"/>
  <c r="L195" i="25"/>
  <c r="M195" i="25"/>
  <c r="N195" i="25"/>
  <c r="O195" i="25"/>
  <c r="P195" i="25"/>
  <c r="Q195" i="25"/>
  <c r="R195" i="25"/>
  <c r="S195" i="25"/>
  <c r="L196" i="25"/>
  <c r="M196" i="25"/>
  <c r="N196" i="25"/>
  <c r="O196" i="25"/>
  <c r="P196" i="25"/>
  <c r="Q196" i="25"/>
  <c r="R196" i="25"/>
  <c r="S196" i="25"/>
  <c r="L197" i="25"/>
  <c r="M197" i="25"/>
  <c r="N197" i="25"/>
  <c r="O197" i="25"/>
  <c r="P197" i="25"/>
  <c r="Q197" i="25"/>
  <c r="R197" i="25"/>
  <c r="S197" i="25"/>
  <c r="L198" i="25"/>
  <c r="M198" i="25"/>
  <c r="N198" i="25"/>
  <c r="O198" i="25"/>
  <c r="P198" i="25"/>
  <c r="Q198" i="25"/>
  <c r="R198" i="25"/>
  <c r="S198" i="25"/>
  <c r="L199" i="25"/>
  <c r="M199" i="25"/>
  <c r="N199" i="25"/>
  <c r="O199" i="25"/>
  <c r="P199" i="25"/>
  <c r="Q199" i="25"/>
  <c r="R199" i="25"/>
  <c r="S199" i="25"/>
  <c r="L200" i="25"/>
  <c r="M200" i="25"/>
  <c r="N200" i="25"/>
  <c r="O200" i="25"/>
  <c r="P200" i="25"/>
  <c r="Q200" i="25"/>
  <c r="R200" i="25"/>
  <c r="S200" i="25"/>
  <c r="L201" i="25"/>
  <c r="M201" i="25"/>
  <c r="N201" i="25"/>
  <c r="O201" i="25"/>
  <c r="P201" i="25"/>
  <c r="Q201" i="25"/>
  <c r="R201" i="25"/>
  <c r="S201" i="25"/>
  <c r="L202" i="25"/>
  <c r="M202" i="25"/>
  <c r="N202" i="25"/>
  <c r="O202" i="25"/>
  <c r="P202" i="25"/>
  <c r="Q202" i="25"/>
  <c r="R202" i="25"/>
  <c r="S202" i="25"/>
  <c r="L203" i="25"/>
  <c r="M203" i="25"/>
  <c r="N203" i="25"/>
  <c r="O203" i="25"/>
  <c r="P203" i="25"/>
  <c r="Q203" i="25"/>
  <c r="R203" i="25"/>
  <c r="S203" i="25"/>
  <c r="L204" i="25"/>
  <c r="M204" i="25"/>
  <c r="N204" i="25"/>
  <c r="O204" i="25"/>
  <c r="P204" i="25"/>
  <c r="Q204" i="25"/>
  <c r="R204" i="25"/>
  <c r="S204" i="25"/>
  <c r="L205" i="25"/>
  <c r="M205" i="25"/>
  <c r="N205" i="25"/>
  <c r="O205" i="25"/>
  <c r="P205" i="25"/>
  <c r="Q205" i="25"/>
  <c r="R205" i="25"/>
  <c r="S205" i="25"/>
  <c r="L206" i="25"/>
  <c r="M206" i="25"/>
  <c r="N206" i="25"/>
  <c r="O206" i="25"/>
  <c r="P206" i="25"/>
  <c r="Q206" i="25"/>
  <c r="R206" i="25"/>
  <c r="S206" i="25"/>
  <c r="L207" i="25"/>
  <c r="M207" i="25"/>
  <c r="N207" i="25"/>
  <c r="O207" i="25"/>
  <c r="P207" i="25"/>
  <c r="Q207" i="25"/>
  <c r="R207" i="25"/>
  <c r="S207" i="25"/>
  <c r="L208" i="25"/>
  <c r="M208" i="25"/>
  <c r="N208" i="25"/>
  <c r="O208" i="25"/>
  <c r="P208" i="25"/>
  <c r="Q208" i="25"/>
  <c r="R208" i="25"/>
  <c r="S208" i="25"/>
  <c r="L209" i="25"/>
  <c r="M209" i="25"/>
  <c r="N209" i="25"/>
  <c r="O209" i="25"/>
  <c r="P209" i="25"/>
  <c r="Q209" i="25"/>
  <c r="R209" i="25"/>
  <c r="S209" i="25"/>
  <c r="L210" i="25"/>
  <c r="M210" i="25"/>
  <c r="N210" i="25"/>
  <c r="O210" i="25"/>
  <c r="P210" i="25"/>
  <c r="Q210" i="25"/>
  <c r="R210" i="25"/>
  <c r="S210" i="25"/>
  <c r="L211" i="25"/>
  <c r="M211" i="25"/>
  <c r="N211" i="25"/>
  <c r="O211" i="25"/>
  <c r="P211" i="25"/>
  <c r="Q211" i="25"/>
  <c r="R211" i="25"/>
  <c r="S211" i="25"/>
  <c r="AK2" i="18"/>
  <c r="AK3" i="18"/>
  <c r="AK4" i="18"/>
  <c r="AK5" i="18"/>
  <c r="AK6" i="18"/>
  <c r="AK7" i="18"/>
  <c r="AK8" i="18"/>
  <c r="AK9" i="18"/>
  <c r="AK10" i="18"/>
  <c r="AK11" i="18"/>
  <c r="AK12" i="18"/>
  <c r="AK13" i="18"/>
  <c r="AK14" i="18"/>
  <c r="AK15" i="18"/>
  <c r="AK16" i="18"/>
  <c r="AK17" i="18"/>
  <c r="AK18" i="18"/>
  <c r="AK19" i="18"/>
  <c r="AK20" i="18"/>
  <c r="AK21" i="18"/>
  <c r="AK22" i="18"/>
  <c r="AK23" i="18"/>
  <c r="AK24" i="18"/>
  <c r="AK25" i="18"/>
  <c r="AK26" i="18"/>
  <c r="AK27" i="18"/>
  <c r="AK28" i="18"/>
  <c r="AK29" i="18"/>
  <c r="AK30" i="18"/>
  <c r="AK31" i="18"/>
  <c r="AK32" i="18"/>
  <c r="AK33" i="18"/>
  <c r="AK34" i="18"/>
  <c r="AK35" i="18"/>
  <c r="AK36" i="18"/>
  <c r="AK37" i="18"/>
  <c r="AK38" i="18"/>
  <c r="AK39" i="18"/>
  <c r="AK40" i="18"/>
  <c r="AK41" i="18"/>
  <c r="AK42" i="18"/>
  <c r="AK43" i="18"/>
  <c r="AK44" i="18"/>
  <c r="AK45" i="18"/>
  <c r="AK46" i="18"/>
  <c r="AK47" i="18"/>
  <c r="AK48" i="18"/>
  <c r="AK49" i="18"/>
  <c r="AK50" i="18"/>
  <c r="AK51" i="18"/>
  <c r="AK52" i="18"/>
  <c r="AK53" i="18"/>
  <c r="AK54" i="18"/>
  <c r="AK55" i="18"/>
  <c r="AK56" i="18"/>
  <c r="AK57" i="18"/>
  <c r="AK58" i="18"/>
  <c r="AK59" i="18"/>
  <c r="AK60" i="18"/>
  <c r="AK61" i="18"/>
  <c r="AK62" i="18"/>
  <c r="AK63" i="18"/>
  <c r="AK64" i="18"/>
  <c r="AK65" i="18"/>
  <c r="AK66" i="18"/>
  <c r="AK67" i="18"/>
  <c r="AK68" i="18"/>
  <c r="AK69" i="18"/>
  <c r="AK70" i="18"/>
  <c r="AK71" i="18"/>
  <c r="AK72" i="18"/>
  <c r="AK73" i="18"/>
  <c r="AK74" i="18"/>
  <c r="AK75" i="18"/>
  <c r="AK76" i="18"/>
  <c r="AK77" i="18"/>
  <c r="AK78" i="18"/>
  <c r="AK79" i="18"/>
  <c r="AK80" i="18"/>
  <c r="AK81" i="18"/>
  <c r="AK82" i="18"/>
  <c r="AK83" i="18"/>
  <c r="AK84" i="18"/>
  <c r="AK85" i="18"/>
  <c r="AK86" i="18"/>
  <c r="AK87" i="18"/>
  <c r="AK88" i="18"/>
  <c r="AK89" i="18"/>
  <c r="AK90" i="18"/>
  <c r="AK91" i="18"/>
  <c r="AK92" i="18"/>
  <c r="AK93" i="18"/>
  <c r="AK94" i="18"/>
  <c r="AK95" i="18"/>
  <c r="AK96" i="18"/>
  <c r="AK97" i="18"/>
  <c r="AK98" i="18"/>
  <c r="AK99" i="18"/>
  <c r="AK100" i="18"/>
  <c r="AK101" i="18"/>
  <c r="AK102" i="18"/>
  <c r="AK103" i="18"/>
  <c r="AK104" i="18"/>
  <c r="AK105" i="18"/>
  <c r="AK106" i="18"/>
  <c r="AK107" i="18"/>
  <c r="AK108" i="18"/>
  <c r="AK109" i="18"/>
  <c r="AK110" i="18"/>
  <c r="AK111" i="18"/>
  <c r="AK112" i="18"/>
  <c r="AK113" i="18"/>
  <c r="AK114" i="18"/>
  <c r="AK115" i="18"/>
  <c r="AK116" i="18"/>
  <c r="AK117" i="18"/>
  <c r="AK118" i="18"/>
  <c r="AK119" i="18"/>
  <c r="AK120" i="18"/>
  <c r="AK121" i="18"/>
  <c r="AK122" i="18"/>
  <c r="AK123" i="18"/>
  <c r="AK124" i="18"/>
  <c r="AK125" i="18"/>
  <c r="AK126" i="18"/>
  <c r="AK127" i="18"/>
  <c r="AK128" i="18"/>
  <c r="AK129" i="18"/>
  <c r="AK130" i="18"/>
  <c r="AK131" i="18"/>
  <c r="AK132" i="18"/>
  <c r="AH3" i="23"/>
  <c r="AH4" i="23"/>
  <c r="AH5" i="23"/>
  <c r="AH6" i="23"/>
  <c r="AH7" i="23"/>
  <c r="AH8" i="23"/>
  <c r="AH9" i="23"/>
  <c r="AH10" i="23"/>
  <c r="AH11" i="23"/>
  <c r="AH12" i="23"/>
  <c r="AH13" i="23"/>
  <c r="AH14" i="23"/>
  <c r="AH15" i="23"/>
  <c r="AH16" i="23"/>
  <c r="AH17" i="23"/>
  <c r="AH18" i="23"/>
  <c r="AH19" i="23"/>
  <c r="AH20" i="23"/>
  <c r="AH21" i="23"/>
  <c r="AH22" i="23"/>
  <c r="AH23" i="23"/>
  <c r="AH24" i="23"/>
  <c r="AH25" i="23"/>
  <c r="AH26" i="23"/>
  <c r="AH27" i="23"/>
  <c r="AH28" i="23"/>
  <c r="AH29" i="23"/>
  <c r="AH30" i="23"/>
  <c r="AH31" i="23"/>
  <c r="AH32" i="23"/>
  <c r="AH33" i="23"/>
  <c r="AH34" i="23"/>
  <c r="AH35" i="23"/>
  <c r="AH36" i="23"/>
  <c r="AH37" i="23"/>
  <c r="AH38" i="23"/>
  <c r="AH39" i="23"/>
  <c r="AH40" i="23"/>
  <c r="AH41" i="23"/>
  <c r="AH42" i="23"/>
  <c r="AH43" i="23"/>
  <c r="AH44" i="23"/>
  <c r="AH45" i="23"/>
  <c r="AH46" i="23"/>
  <c r="AH47" i="23"/>
  <c r="AH48" i="23"/>
  <c r="AH49" i="23"/>
  <c r="AH50" i="23"/>
  <c r="AH51" i="23"/>
  <c r="AH52" i="23"/>
  <c r="AH53" i="23"/>
  <c r="AH54" i="23"/>
  <c r="AH55" i="23"/>
  <c r="AH56" i="23"/>
  <c r="AH57" i="23"/>
  <c r="AH58" i="23"/>
  <c r="AH59" i="23"/>
  <c r="AH60" i="23"/>
  <c r="AH61" i="23"/>
  <c r="AH62" i="23"/>
  <c r="AH63" i="23"/>
  <c r="AH64" i="23"/>
  <c r="AH65" i="23"/>
  <c r="AH66" i="23"/>
  <c r="AH67" i="23"/>
  <c r="AH68" i="23"/>
  <c r="AH69" i="23"/>
  <c r="AH70" i="23"/>
  <c r="AH71" i="23"/>
  <c r="AH72" i="23"/>
  <c r="AH73" i="23"/>
  <c r="AH74" i="23"/>
  <c r="AH75" i="23"/>
  <c r="AH76" i="23"/>
  <c r="AH77" i="23"/>
  <c r="AH78" i="23"/>
  <c r="AH79" i="23"/>
  <c r="AH80" i="23"/>
  <c r="AH81" i="23"/>
  <c r="AH82" i="23"/>
  <c r="AH83" i="23"/>
  <c r="AH84" i="23"/>
  <c r="AH85" i="23"/>
  <c r="AH86" i="23"/>
  <c r="AH87" i="23"/>
  <c r="AH88" i="23"/>
  <c r="AH89" i="23"/>
  <c r="AH90" i="23"/>
  <c r="AH91" i="23"/>
  <c r="AH92" i="23"/>
  <c r="AH93" i="23"/>
  <c r="AH94" i="23"/>
  <c r="AH95" i="23"/>
  <c r="AH96" i="23"/>
  <c r="AH97" i="23"/>
  <c r="AH98" i="23"/>
  <c r="AH99" i="23"/>
  <c r="AH100" i="23"/>
  <c r="AH101" i="23"/>
  <c r="AH102" i="23"/>
  <c r="AH103" i="23"/>
  <c r="AH104" i="23"/>
  <c r="AH105" i="23"/>
  <c r="AH106" i="23"/>
  <c r="AH107" i="23"/>
  <c r="AH108" i="23"/>
  <c r="AH109" i="23"/>
  <c r="AH110" i="23"/>
  <c r="AH111" i="23"/>
  <c r="AH112" i="23"/>
  <c r="AH113" i="23"/>
  <c r="AH114" i="23"/>
  <c r="AH115" i="23"/>
  <c r="AH116" i="23"/>
  <c r="AH117" i="23"/>
  <c r="AH118" i="23"/>
  <c r="AH119" i="23"/>
  <c r="AH120" i="23"/>
  <c r="AH121" i="23"/>
  <c r="AH122" i="23"/>
  <c r="AH123" i="23"/>
  <c r="AH124" i="23"/>
  <c r="AH125" i="23"/>
  <c r="AH126" i="23"/>
  <c r="AH127" i="23"/>
  <c r="AH128" i="23"/>
  <c r="AH129" i="23"/>
  <c r="AH130" i="23"/>
  <c r="AH131" i="23"/>
  <c r="AH132" i="23"/>
  <c r="AH2" i="23"/>
  <c r="G136" i="23"/>
  <c r="F136" i="23"/>
  <c r="E136" i="23"/>
  <c r="D136" i="23"/>
  <c r="C136" i="23"/>
  <c r="B136" i="23"/>
  <c r="G135" i="23"/>
  <c r="F135" i="23"/>
  <c r="E135" i="23"/>
  <c r="D135" i="23"/>
  <c r="C135" i="23"/>
  <c r="B135" i="23"/>
  <c r="AD136" i="23"/>
  <c r="AC136" i="23"/>
  <c r="AB136" i="23"/>
  <c r="AA136" i="23"/>
  <c r="Z136" i="23"/>
  <c r="Y136" i="23"/>
  <c r="AD135" i="23"/>
  <c r="AC135" i="23"/>
  <c r="AB135" i="23"/>
  <c r="AA135" i="23"/>
  <c r="Z135" i="23"/>
  <c r="Y135" i="23"/>
  <c r="AG3" i="23"/>
  <c r="AG4" i="23"/>
  <c r="AG5" i="23"/>
  <c r="AG6" i="23"/>
  <c r="AG7" i="23"/>
  <c r="AG8" i="23"/>
  <c r="AG9" i="23"/>
  <c r="AG10" i="23"/>
  <c r="AG11" i="23"/>
  <c r="AG12" i="23"/>
  <c r="AG13" i="23"/>
  <c r="AG14" i="23"/>
  <c r="AG15" i="23"/>
  <c r="AG16" i="23"/>
  <c r="AG17" i="23"/>
  <c r="AG18" i="23"/>
  <c r="AG19" i="23"/>
  <c r="AG20" i="23"/>
  <c r="AG21" i="23"/>
  <c r="AG22" i="23"/>
  <c r="AG23" i="23"/>
  <c r="AG24" i="23"/>
  <c r="AG25" i="23"/>
  <c r="AG26" i="23"/>
  <c r="AG27" i="23"/>
  <c r="AG28" i="23"/>
  <c r="AG29" i="23"/>
  <c r="AG30" i="23"/>
  <c r="AG31" i="23"/>
  <c r="AG32" i="23"/>
  <c r="AG33" i="23"/>
  <c r="AG34" i="23"/>
  <c r="AG35" i="23"/>
  <c r="AG36" i="23"/>
  <c r="AG37" i="23"/>
  <c r="AG38" i="23"/>
  <c r="AG39" i="23"/>
  <c r="AG40" i="23"/>
  <c r="AG41" i="23"/>
  <c r="AG42" i="23"/>
  <c r="AG43" i="23"/>
  <c r="AG44" i="23"/>
  <c r="AG45" i="23"/>
  <c r="AG46" i="23"/>
  <c r="AG47" i="23"/>
  <c r="AG48" i="23"/>
  <c r="AG49" i="23"/>
  <c r="AG50" i="23"/>
  <c r="AG51" i="23"/>
  <c r="AG52" i="23"/>
  <c r="AG53" i="23"/>
  <c r="AG54" i="23"/>
  <c r="AG55" i="23"/>
  <c r="AG56" i="23"/>
  <c r="AG57" i="23"/>
  <c r="AG58" i="23"/>
  <c r="AG59" i="23"/>
  <c r="AG60" i="23"/>
  <c r="AG61" i="23"/>
  <c r="AG62" i="23"/>
  <c r="AG63" i="23"/>
  <c r="AG64" i="23"/>
  <c r="AG65" i="23"/>
  <c r="AG66" i="23"/>
  <c r="AG67" i="23"/>
  <c r="AG68" i="23"/>
  <c r="AG69" i="23"/>
  <c r="AG70" i="23"/>
  <c r="AG71" i="23"/>
  <c r="AG72" i="23"/>
  <c r="AG73" i="23"/>
  <c r="AG74" i="23"/>
  <c r="AG75" i="23"/>
  <c r="AG76" i="23"/>
  <c r="AG77" i="23"/>
  <c r="AG78" i="23"/>
  <c r="AG79" i="23"/>
  <c r="AG80" i="23"/>
  <c r="AG81" i="23"/>
  <c r="AG82" i="23"/>
  <c r="AG83" i="23"/>
  <c r="AG84" i="23"/>
  <c r="AG85" i="23"/>
  <c r="AG86" i="23"/>
  <c r="AG87" i="23"/>
  <c r="AG88" i="23"/>
  <c r="AG89" i="23"/>
  <c r="AG90" i="23"/>
  <c r="AG91" i="23"/>
  <c r="AG92" i="23"/>
  <c r="AG93" i="23"/>
  <c r="AG94" i="23"/>
  <c r="AG95" i="23"/>
  <c r="AG96" i="23"/>
  <c r="AG97" i="23"/>
  <c r="AG98" i="23"/>
  <c r="AG99" i="23"/>
  <c r="AG100" i="23"/>
  <c r="AG101" i="23"/>
  <c r="AG102" i="23"/>
  <c r="AG103" i="23"/>
  <c r="AG104" i="23"/>
  <c r="AG105" i="23"/>
  <c r="AG106" i="23"/>
  <c r="AG107" i="23"/>
  <c r="AG108" i="23"/>
  <c r="AG109" i="23"/>
  <c r="AG110" i="23"/>
  <c r="AG111" i="23"/>
  <c r="AG112" i="23"/>
  <c r="AG113" i="23"/>
  <c r="AG114" i="23"/>
  <c r="AG115" i="23"/>
  <c r="AG116" i="23"/>
  <c r="AG117" i="23"/>
  <c r="AG118" i="23"/>
  <c r="AG119" i="23"/>
  <c r="AG120" i="23"/>
  <c r="AG121" i="23"/>
  <c r="AG122" i="23"/>
  <c r="AG123" i="23"/>
  <c r="AG124" i="23"/>
  <c r="AG125" i="23"/>
  <c r="AG126" i="23"/>
  <c r="AG127" i="23"/>
  <c r="AG128" i="23"/>
  <c r="AG129" i="23"/>
  <c r="AG130" i="23"/>
  <c r="AG131" i="23"/>
  <c r="AG132" i="23"/>
  <c r="AG2" i="23"/>
  <c r="AJ76" i="18"/>
  <c r="AJ77" i="18"/>
  <c r="AJ78" i="18"/>
  <c r="AJ79" i="18"/>
  <c r="AJ80" i="18"/>
  <c r="AJ81" i="18"/>
  <c r="AJ82" i="18"/>
  <c r="AJ83" i="18"/>
  <c r="AJ84" i="18"/>
  <c r="AJ85" i="18"/>
  <c r="AJ86" i="18"/>
  <c r="AJ87" i="18"/>
  <c r="AJ88" i="18"/>
  <c r="AJ89" i="18"/>
  <c r="AJ90" i="18"/>
  <c r="AJ91" i="18"/>
  <c r="AJ92" i="18"/>
  <c r="AJ93" i="18"/>
  <c r="AJ94" i="18"/>
  <c r="AJ95" i="18"/>
  <c r="AJ96" i="18"/>
  <c r="AJ97" i="18"/>
  <c r="AJ98" i="18"/>
  <c r="AJ99" i="18"/>
  <c r="AJ100" i="18"/>
  <c r="AJ101" i="18"/>
  <c r="AJ102" i="18"/>
  <c r="AJ103" i="18"/>
  <c r="AJ104" i="18"/>
  <c r="AJ105" i="18"/>
  <c r="AJ106" i="18"/>
  <c r="AJ107" i="18"/>
  <c r="AJ108" i="18"/>
  <c r="AJ109" i="18"/>
  <c r="AJ110" i="18"/>
  <c r="AJ111" i="18"/>
  <c r="AJ112" i="18"/>
  <c r="AJ113" i="18"/>
  <c r="AJ114" i="18"/>
  <c r="AJ115" i="18"/>
  <c r="AJ116" i="18"/>
  <c r="AJ117" i="18"/>
  <c r="AJ118" i="18"/>
  <c r="AJ119" i="18"/>
  <c r="AJ120" i="18"/>
  <c r="AJ121" i="18"/>
  <c r="AJ122" i="18"/>
  <c r="AJ123" i="18"/>
  <c r="AJ124" i="18"/>
  <c r="AJ125" i="18"/>
  <c r="AJ126" i="18"/>
  <c r="AJ127" i="18"/>
  <c r="AJ128" i="18"/>
  <c r="AJ129" i="18"/>
  <c r="AJ130" i="18"/>
  <c r="AJ131" i="18"/>
  <c r="AJ132" i="18"/>
  <c r="Z3" i="21"/>
  <c r="AA3" i="21"/>
  <c r="AB3" i="21"/>
  <c r="AC3" i="21"/>
  <c r="AD3" i="21"/>
  <c r="AE3" i="21"/>
  <c r="AI3" i="21" s="1"/>
  <c r="AF3" i="21"/>
  <c r="AG3" i="21"/>
  <c r="AH3" i="21"/>
  <c r="Z4" i="21"/>
  <c r="AA4" i="21"/>
  <c r="AI4" i="21" s="1"/>
  <c r="AB4" i="21"/>
  <c r="AC4" i="21"/>
  <c r="AD4" i="21"/>
  <c r="AE4" i="21"/>
  <c r="AF4" i="21"/>
  <c r="AG4" i="21"/>
  <c r="AH4" i="21"/>
  <c r="Z5" i="21"/>
  <c r="AA5" i="21"/>
  <c r="AB5" i="21"/>
  <c r="AC5" i="21"/>
  <c r="AD5" i="21"/>
  <c r="AE5" i="21"/>
  <c r="AF5" i="21"/>
  <c r="AG5" i="21"/>
  <c r="AH5" i="21"/>
  <c r="AI5" i="21"/>
  <c r="Z6" i="21"/>
  <c r="AA6" i="21"/>
  <c r="AB6" i="21"/>
  <c r="AC6" i="21"/>
  <c r="AD6" i="21"/>
  <c r="AE6" i="21"/>
  <c r="AI6" i="21" s="1"/>
  <c r="AF6" i="21"/>
  <c r="AG6" i="21"/>
  <c r="AH6" i="21"/>
  <c r="Z7" i="21"/>
  <c r="AA7" i="21"/>
  <c r="AI7" i="21" s="1"/>
  <c r="AB7" i="21"/>
  <c r="AC7" i="21"/>
  <c r="AD7" i="21"/>
  <c r="AE7" i="21"/>
  <c r="AF7" i="21"/>
  <c r="AG7" i="21"/>
  <c r="AH7" i="21"/>
  <c r="Z8" i="21"/>
  <c r="AA8" i="21"/>
  <c r="AI8" i="21" s="1"/>
  <c r="AB8" i="21"/>
  <c r="AC8" i="21"/>
  <c r="AD8" i="21"/>
  <c r="AE8" i="21"/>
  <c r="AF8" i="21"/>
  <c r="AG8" i="21"/>
  <c r="AH8" i="21"/>
  <c r="Z9" i="21"/>
  <c r="AA9" i="21"/>
  <c r="AI9" i="21" s="1"/>
  <c r="AB9" i="21"/>
  <c r="AC9" i="21"/>
  <c r="AD9" i="21"/>
  <c r="AE9" i="21"/>
  <c r="AF9" i="21"/>
  <c r="AG9" i="21"/>
  <c r="AH9" i="21"/>
  <c r="Z10" i="21"/>
  <c r="AA10" i="21"/>
  <c r="AI10" i="21" s="1"/>
  <c r="AB10" i="21"/>
  <c r="AC10" i="21"/>
  <c r="AD10" i="21"/>
  <c r="AE10" i="21"/>
  <c r="AF10" i="21"/>
  <c r="AG10" i="21"/>
  <c r="AH10" i="21"/>
  <c r="Z11" i="21"/>
  <c r="AA11" i="21"/>
  <c r="AB11" i="21"/>
  <c r="AC11" i="21"/>
  <c r="AD11" i="21"/>
  <c r="AE11" i="21"/>
  <c r="AF11" i="21"/>
  <c r="AG11" i="21"/>
  <c r="AH11" i="21"/>
  <c r="AI11" i="21"/>
  <c r="Z12" i="21"/>
  <c r="AA12" i="21"/>
  <c r="AI12" i="21" s="1"/>
  <c r="AB12" i="21"/>
  <c r="AC12" i="21"/>
  <c r="AD12" i="21"/>
  <c r="AE12" i="21"/>
  <c r="AF12" i="21"/>
  <c r="AG12" i="21"/>
  <c r="AH12" i="21"/>
  <c r="Z13" i="21"/>
  <c r="AA13" i="21"/>
  <c r="AI13" i="21" s="1"/>
  <c r="AB13" i="21"/>
  <c r="AC13" i="21"/>
  <c r="AD13" i="21"/>
  <c r="AE13" i="21"/>
  <c r="AF13" i="21"/>
  <c r="AG13" i="21"/>
  <c r="AH13" i="21"/>
  <c r="Z14" i="21"/>
  <c r="AA14" i="21"/>
  <c r="AB14" i="21"/>
  <c r="AC14" i="21"/>
  <c r="AD14" i="21"/>
  <c r="AE14" i="21"/>
  <c r="AF14" i="21"/>
  <c r="AG14" i="21"/>
  <c r="AH14" i="21"/>
  <c r="AI14" i="21"/>
  <c r="Z15" i="21"/>
  <c r="AA15" i="21"/>
  <c r="AI15" i="21" s="1"/>
  <c r="AB15" i="21"/>
  <c r="AC15" i="21"/>
  <c r="AD15" i="21"/>
  <c r="AE15" i="21"/>
  <c r="AF15" i="21"/>
  <c r="AG15" i="21"/>
  <c r="AH15" i="21"/>
  <c r="Z16" i="21"/>
  <c r="AA16" i="21"/>
  <c r="AI16" i="21" s="1"/>
  <c r="AB16" i="21"/>
  <c r="AC16" i="21"/>
  <c r="AD16" i="21"/>
  <c r="AE16" i="21"/>
  <c r="AF16" i="21"/>
  <c r="AG16" i="21"/>
  <c r="AH16" i="21"/>
  <c r="Z17" i="21"/>
  <c r="AA17" i="21"/>
  <c r="AB17" i="21"/>
  <c r="AC17" i="21"/>
  <c r="AD17" i="21"/>
  <c r="AE17" i="21"/>
  <c r="AF17" i="21"/>
  <c r="AG17" i="21"/>
  <c r="AH17" i="21"/>
  <c r="AI17" i="21"/>
  <c r="Z18" i="21"/>
  <c r="AA18" i="21"/>
  <c r="AI18" i="21" s="1"/>
  <c r="AB18" i="21"/>
  <c r="AC18" i="21"/>
  <c r="AD18" i="21"/>
  <c r="AE18" i="21"/>
  <c r="AF18" i="21"/>
  <c r="AG18" i="21"/>
  <c r="AH18" i="21"/>
  <c r="Z19" i="21"/>
  <c r="AA19" i="21"/>
  <c r="AI19" i="21" s="1"/>
  <c r="AB19" i="21"/>
  <c r="AC19" i="21"/>
  <c r="AD19" i="21"/>
  <c r="AE19" i="21"/>
  <c r="AF19" i="21"/>
  <c r="AG19" i="21"/>
  <c r="AH19" i="21"/>
  <c r="Z20" i="21"/>
  <c r="AA20" i="21"/>
  <c r="AB20" i="21"/>
  <c r="AC20" i="21"/>
  <c r="AD20" i="21"/>
  <c r="AE20" i="21"/>
  <c r="AF20" i="21"/>
  <c r="AG20" i="21"/>
  <c r="AH20" i="21"/>
  <c r="AI20" i="21"/>
  <c r="Z21" i="21"/>
  <c r="AA21" i="21"/>
  <c r="AI21" i="21" s="1"/>
  <c r="AB21" i="21"/>
  <c r="AC21" i="21"/>
  <c r="AD21" i="21"/>
  <c r="AE21" i="21"/>
  <c r="AF21" i="21"/>
  <c r="AG21" i="21"/>
  <c r="AH21" i="21"/>
  <c r="Z22" i="21"/>
  <c r="AA22" i="21"/>
  <c r="AI22" i="21" s="1"/>
  <c r="AB22" i="21"/>
  <c r="AC22" i="21"/>
  <c r="AD22" i="21"/>
  <c r="AE22" i="21"/>
  <c r="AF22" i="21"/>
  <c r="AG22" i="21"/>
  <c r="AH22" i="21"/>
  <c r="Z23" i="21"/>
  <c r="AA23" i="21"/>
  <c r="AB23" i="21"/>
  <c r="AC23" i="21"/>
  <c r="AD23" i="21"/>
  <c r="AE23" i="21"/>
  <c r="AF23" i="21"/>
  <c r="AG23" i="21"/>
  <c r="AH23" i="21"/>
  <c r="AI23" i="21"/>
  <c r="Z24" i="21"/>
  <c r="AA24" i="21"/>
  <c r="AI24" i="21" s="1"/>
  <c r="AB24" i="21"/>
  <c r="AC24" i="21"/>
  <c r="AD24" i="21"/>
  <c r="AE24" i="21"/>
  <c r="AF24" i="21"/>
  <c r="AG24" i="21"/>
  <c r="AH24" i="21"/>
  <c r="Z25" i="21"/>
  <c r="AA25" i="21"/>
  <c r="AI25" i="21" s="1"/>
  <c r="AB25" i="21"/>
  <c r="AC25" i="21"/>
  <c r="AD25" i="21"/>
  <c r="AE25" i="21"/>
  <c r="AF25" i="21"/>
  <c r="AG25" i="21"/>
  <c r="AH25" i="21"/>
  <c r="Z26" i="21"/>
  <c r="AA26" i="21"/>
  <c r="AB26" i="21"/>
  <c r="AC26" i="21"/>
  <c r="AD26" i="21"/>
  <c r="AE26" i="21"/>
  <c r="AF26" i="21"/>
  <c r="AG26" i="21"/>
  <c r="AH26" i="21"/>
  <c r="AI26" i="21"/>
  <c r="Z27" i="21"/>
  <c r="AA27" i="21"/>
  <c r="AI27" i="21" s="1"/>
  <c r="AB27" i="21"/>
  <c r="AC27" i="21"/>
  <c r="AD27" i="21"/>
  <c r="AE27" i="21"/>
  <c r="AF27" i="21"/>
  <c r="AG27" i="21"/>
  <c r="AH27" i="21"/>
  <c r="Z28" i="21"/>
  <c r="AA28" i="21"/>
  <c r="AI28" i="21" s="1"/>
  <c r="AB28" i="21"/>
  <c r="AC28" i="21"/>
  <c r="AD28" i="21"/>
  <c r="AE28" i="21"/>
  <c r="AF28" i="21"/>
  <c r="AG28" i="21"/>
  <c r="AH28" i="21"/>
  <c r="Z29" i="21"/>
  <c r="AA29" i="21"/>
  <c r="AB29" i="21"/>
  <c r="AC29" i="21"/>
  <c r="AD29" i="21"/>
  <c r="AE29" i="21"/>
  <c r="AF29" i="21"/>
  <c r="AG29" i="21"/>
  <c r="AH29" i="21"/>
  <c r="AI29" i="21"/>
  <c r="Z30" i="21"/>
  <c r="AA30" i="21"/>
  <c r="AI30" i="21" s="1"/>
  <c r="AB30" i="21"/>
  <c r="AC30" i="21"/>
  <c r="AD30" i="21"/>
  <c r="AE30" i="21"/>
  <c r="AF30" i="21"/>
  <c r="AG30" i="21"/>
  <c r="AH30" i="21"/>
  <c r="Z31" i="21"/>
  <c r="AA31" i="21"/>
  <c r="AI31" i="21" s="1"/>
  <c r="AB31" i="21"/>
  <c r="AC31" i="21"/>
  <c r="AD31" i="21"/>
  <c r="AE31" i="21"/>
  <c r="AF31" i="21"/>
  <c r="AG31" i="21"/>
  <c r="AH31" i="21"/>
  <c r="Z32" i="21"/>
  <c r="AA32" i="21"/>
  <c r="AB32" i="21"/>
  <c r="AC32" i="21"/>
  <c r="AD32" i="21"/>
  <c r="AE32" i="21"/>
  <c r="AF32" i="21"/>
  <c r="AG32" i="21"/>
  <c r="AH32" i="21"/>
  <c r="AI32" i="21"/>
  <c r="Z33" i="21"/>
  <c r="AA33" i="21"/>
  <c r="AI33" i="21" s="1"/>
  <c r="AB33" i="21"/>
  <c r="AC33" i="21"/>
  <c r="AD33" i="21"/>
  <c r="AE33" i="21"/>
  <c r="AF33" i="21"/>
  <c r="AG33" i="21"/>
  <c r="AH33" i="21"/>
  <c r="Z34" i="21"/>
  <c r="AA34" i="21"/>
  <c r="AI34" i="21" s="1"/>
  <c r="AB34" i="21"/>
  <c r="AC34" i="21"/>
  <c r="AD34" i="21"/>
  <c r="AE34" i="21"/>
  <c r="AF34" i="21"/>
  <c r="AG34" i="21"/>
  <c r="AH34" i="21"/>
  <c r="Z35" i="21"/>
  <c r="AA35" i="21"/>
  <c r="AB35" i="21"/>
  <c r="AC35" i="21"/>
  <c r="AD35" i="21"/>
  <c r="AE35" i="21"/>
  <c r="AF35" i="21"/>
  <c r="AG35" i="21"/>
  <c r="AH35" i="21"/>
  <c r="AI35" i="21"/>
  <c r="Z36" i="21"/>
  <c r="AA36" i="21"/>
  <c r="AI36" i="21" s="1"/>
  <c r="AB36" i="21"/>
  <c r="AC36" i="21"/>
  <c r="AD36" i="21"/>
  <c r="AE36" i="21"/>
  <c r="AF36" i="21"/>
  <c r="AG36" i="21"/>
  <c r="AH36" i="21"/>
  <c r="Z37" i="21"/>
  <c r="AA37" i="21"/>
  <c r="AI37" i="21" s="1"/>
  <c r="AB37" i="21"/>
  <c r="AC37" i="21"/>
  <c r="AD37" i="21"/>
  <c r="AE37" i="21"/>
  <c r="AF37" i="21"/>
  <c r="AG37" i="21"/>
  <c r="AH37" i="21"/>
  <c r="Z38" i="21"/>
  <c r="AA38" i="21"/>
  <c r="AB38" i="21"/>
  <c r="AC38" i="21"/>
  <c r="AD38" i="21"/>
  <c r="AE38" i="21"/>
  <c r="AF38" i="21"/>
  <c r="AG38" i="21"/>
  <c r="AH38" i="21"/>
  <c r="AI38" i="21"/>
  <c r="Z39" i="21"/>
  <c r="AA39" i="21"/>
  <c r="AI39" i="21" s="1"/>
  <c r="AB39" i="21"/>
  <c r="AC39" i="21"/>
  <c r="AD39" i="21"/>
  <c r="AE39" i="21"/>
  <c r="AF39" i="21"/>
  <c r="AG39" i="21"/>
  <c r="AH39" i="21"/>
  <c r="Z40" i="21"/>
  <c r="AA40" i="21"/>
  <c r="AI40" i="21" s="1"/>
  <c r="AB40" i="21"/>
  <c r="AC40" i="21"/>
  <c r="AD40" i="21"/>
  <c r="AE40" i="21"/>
  <c r="AF40" i="21"/>
  <c r="AG40" i="21"/>
  <c r="AH40" i="21"/>
  <c r="Z41" i="21"/>
  <c r="AA41" i="21"/>
  <c r="AB41" i="21"/>
  <c r="AC41" i="21"/>
  <c r="AD41" i="21"/>
  <c r="AE41" i="21"/>
  <c r="AF41" i="21"/>
  <c r="AG41" i="21"/>
  <c r="AH41" i="21"/>
  <c r="AI41" i="21"/>
  <c r="Z42" i="21"/>
  <c r="AA42" i="21"/>
  <c r="AI42" i="21" s="1"/>
  <c r="AB42" i="21"/>
  <c r="AC42" i="21"/>
  <c r="AD42" i="21"/>
  <c r="AE42" i="21"/>
  <c r="AF42" i="21"/>
  <c r="AG42" i="21"/>
  <c r="AH42" i="21"/>
  <c r="Z43" i="21"/>
  <c r="AA43" i="21"/>
  <c r="AI43" i="21" s="1"/>
  <c r="AB43" i="21"/>
  <c r="AC43" i="21"/>
  <c r="AD43" i="21"/>
  <c r="AE43" i="21"/>
  <c r="AF43" i="21"/>
  <c r="AG43" i="21"/>
  <c r="AH43" i="21"/>
  <c r="Z44" i="21"/>
  <c r="AA44" i="21"/>
  <c r="AB44" i="21"/>
  <c r="AC44" i="21"/>
  <c r="AD44" i="21"/>
  <c r="AE44" i="21"/>
  <c r="AF44" i="21"/>
  <c r="AG44" i="21"/>
  <c r="AH44" i="21"/>
  <c r="AI44" i="21"/>
  <c r="Z45" i="21"/>
  <c r="AA45" i="21"/>
  <c r="AI45" i="21" s="1"/>
  <c r="AB45" i="21"/>
  <c r="AC45" i="21"/>
  <c r="AD45" i="21"/>
  <c r="AE45" i="21"/>
  <c r="AF45" i="21"/>
  <c r="AG45" i="21"/>
  <c r="AH45" i="21"/>
  <c r="Z46" i="21"/>
  <c r="AA46" i="21"/>
  <c r="AI46" i="21" s="1"/>
  <c r="AB46" i="21"/>
  <c r="AC46" i="21"/>
  <c r="AD46" i="21"/>
  <c r="AE46" i="21"/>
  <c r="AF46" i="21"/>
  <c r="AG46" i="21"/>
  <c r="AH46" i="21"/>
  <c r="Z47" i="21"/>
  <c r="AA47" i="21"/>
  <c r="AB47" i="21"/>
  <c r="AC47" i="21"/>
  <c r="AD47" i="21"/>
  <c r="AE47" i="21"/>
  <c r="AF47" i="21"/>
  <c r="AG47" i="21"/>
  <c r="AH47" i="21"/>
  <c r="AI47" i="21"/>
  <c r="Z48" i="21"/>
  <c r="AA48" i="21"/>
  <c r="AI48" i="21" s="1"/>
  <c r="AB48" i="21"/>
  <c r="AC48" i="21"/>
  <c r="AD48" i="21"/>
  <c r="AE48" i="21"/>
  <c r="AF48" i="21"/>
  <c r="AG48" i="21"/>
  <c r="AH48" i="21"/>
  <c r="Z49" i="21"/>
  <c r="AA49" i="21"/>
  <c r="AI49" i="21" s="1"/>
  <c r="AB49" i="21"/>
  <c r="AC49" i="21"/>
  <c r="AD49" i="21"/>
  <c r="AE49" i="21"/>
  <c r="AF49" i="21"/>
  <c r="AG49" i="21"/>
  <c r="AH49" i="21"/>
  <c r="Z50" i="21"/>
  <c r="AA50" i="21"/>
  <c r="AB50" i="21"/>
  <c r="AC50" i="21"/>
  <c r="AD50" i="21"/>
  <c r="AE50" i="21"/>
  <c r="AF50" i="21"/>
  <c r="AG50" i="21"/>
  <c r="AH50" i="21"/>
  <c r="AI50" i="21"/>
  <c r="Z51" i="21"/>
  <c r="AA51" i="21"/>
  <c r="AI51" i="21" s="1"/>
  <c r="AB51" i="21"/>
  <c r="AC51" i="21"/>
  <c r="AD51" i="21"/>
  <c r="AE51" i="21"/>
  <c r="AF51" i="21"/>
  <c r="AG51" i="21"/>
  <c r="AH51" i="21"/>
  <c r="Z52" i="21"/>
  <c r="AA52" i="21"/>
  <c r="AI52" i="21" s="1"/>
  <c r="AB52" i="21"/>
  <c r="AC52" i="21"/>
  <c r="AD52" i="21"/>
  <c r="AE52" i="21"/>
  <c r="AF52" i="21"/>
  <c r="AG52" i="21"/>
  <c r="AH52" i="21"/>
  <c r="Z53" i="21"/>
  <c r="AA53" i="21"/>
  <c r="AB53" i="21"/>
  <c r="AC53" i="21"/>
  <c r="AD53" i="21"/>
  <c r="AE53" i="21"/>
  <c r="AF53" i="21"/>
  <c r="AG53" i="21"/>
  <c r="AH53" i="21"/>
  <c r="AI53" i="21"/>
  <c r="Z54" i="21"/>
  <c r="AA54" i="21"/>
  <c r="AI54" i="21" s="1"/>
  <c r="AB54" i="21"/>
  <c r="AC54" i="21"/>
  <c r="AD54" i="21"/>
  <c r="AE54" i="21"/>
  <c r="AF54" i="21"/>
  <c r="AG54" i="21"/>
  <c r="AH54" i="21"/>
  <c r="Z55" i="21"/>
  <c r="AA55" i="21"/>
  <c r="AI55" i="21" s="1"/>
  <c r="AB55" i="21"/>
  <c r="AC55" i="21"/>
  <c r="AD55" i="21"/>
  <c r="AE55" i="21"/>
  <c r="AF55" i="21"/>
  <c r="AG55" i="21"/>
  <c r="AH55" i="21"/>
  <c r="Z56" i="21"/>
  <c r="AA56" i="21"/>
  <c r="AB56" i="21"/>
  <c r="AC56" i="21"/>
  <c r="AD56" i="21"/>
  <c r="AE56" i="21"/>
  <c r="AF56" i="21"/>
  <c r="AG56" i="21"/>
  <c r="AH56" i="21"/>
  <c r="AI56" i="21"/>
  <c r="Z57" i="21"/>
  <c r="AA57" i="21"/>
  <c r="AI57" i="21" s="1"/>
  <c r="AB57" i="21"/>
  <c r="AC57" i="21"/>
  <c r="AD57" i="21"/>
  <c r="AE57" i="21"/>
  <c r="AF57" i="21"/>
  <c r="AG57" i="21"/>
  <c r="AH57" i="21"/>
  <c r="Z58" i="21"/>
  <c r="AA58" i="21"/>
  <c r="AI58" i="21" s="1"/>
  <c r="AB58" i="21"/>
  <c r="AC58" i="21"/>
  <c r="AD58" i="21"/>
  <c r="AE58" i="21"/>
  <c r="AF58" i="21"/>
  <c r="AG58" i="21"/>
  <c r="AH58" i="21"/>
  <c r="Z59" i="21"/>
  <c r="AA59" i="21"/>
  <c r="AB59" i="21"/>
  <c r="AC59" i="21"/>
  <c r="AD59" i="21"/>
  <c r="AE59" i="21"/>
  <c r="AF59" i="21"/>
  <c r="AG59" i="21"/>
  <c r="AH59" i="21"/>
  <c r="AI59" i="21"/>
  <c r="Z60" i="21"/>
  <c r="AA60" i="21"/>
  <c r="AI60" i="21" s="1"/>
  <c r="AB60" i="21"/>
  <c r="AC60" i="21"/>
  <c r="AD60" i="21"/>
  <c r="AE60" i="21"/>
  <c r="AF60" i="21"/>
  <c r="AG60" i="21"/>
  <c r="AH60" i="21"/>
  <c r="Z61" i="21"/>
  <c r="AA61" i="21"/>
  <c r="AI61" i="21" s="1"/>
  <c r="AB61" i="21"/>
  <c r="AC61" i="21"/>
  <c r="AD61" i="21"/>
  <c r="AE61" i="21"/>
  <c r="AF61" i="21"/>
  <c r="AG61" i="21"/>
  <c r="AH61" i="21"/>
  <c r="Z62" i="21"/>
  <c r="AA62" i="21"/>
  <c r="AB62" i="21"/>
  <c r="AC62" i="21"/>
  <c r="AD62" i="21"/>
  <c r="AE62" i="21"/>
  <c r="AF62" i="21"/>
  <c r="AG62" i="21"/>
  <c r="AH62" i="21"/>
  <c r="AI62" i="21"/>
  <c r="Z63" i="21"/>
  <c r="AA63" i="21"/>
  <c r="AI63" i="21" s="1"/>
  <c r="AB63" i="21"/>
  <c r="AC63" i="21"/>
  <c r="AD63" i="21"/>
  <c r="AE63" i="21"/>
  <c r="AF63" i="21"/>
  <c r="AG63" i="21"/>
  <c r="AH63" i="21"/>
  <c r="Z64" i="21"/>
  <c r="AA64" i="21"/>
  <c r="AI64" i="21" s="1"/>
  <c r="AB64" i="21"/>
  <c r="AC64" i="21"/>
  <c r="AD64" i="21"/>
  <c r="AE64" i="21"/>
  <c r="AF64" i="21"/>
  <c r="AG64" i="21"/>
  <c r="AH64" i="21"/>
  <c r="Z65" i="21"/>
  <c r="AA65" i="21"/>
  <c r="AB65" i="21"/>
  <c r="AC65" i="21"/>
  <c r="AD65" i="21"/>
  <c r="AE65" i="21"/>
  <c r="AF65" i="21"/>
  <c r="AG65" i="21"/>
  <c r="AH65" i="21"/>
  <c r="AI65" i="21"/>
  <c r="Z66" i="21"/>
  <c r="AA66" i="21"/>
  <c r="AI66" i="21" s="1"/>
  <c r="AB66" i="21"/>
  <c r="AC66" i="21"/>
  <c r="AD66" i="21"/>
  <c r="AE66" i="21"/>
  <c r="AF66" i="21"/>
  <c r="AG66" i="21"/>
  <c r="AH66" i="21"/>
  <c r="Z67" i="21"/>
  <c r="AA67" i="21"/>
  <c r="AI67" i="21" s="1"/>
  <c r="AB67" i="21"/>
  <c r="AC67" i="21"/>
  <c r="AD67" i="21"/>
  <c r="AE67" i="21"/>
  <c r="AF67" i="21"/>
  <c r="AG67" i="21"/>
  <c r="AH67" i="21"/>
  <c r="Z68" i="21"/>
  <c r="AA68" i="21"/>
  <c r="AB68" i="21"/>
  <c r="AC68" i="21"/>
  <c r="AD68" i="21"/>
  <c r="AE68" i="21"/>
  <c r="AF68" i="21"/>
  <c r="AG68" i="21"/>
  <c r="AH68" i="21"/>
  <c r="AI68" i="21"/>
  <c r="Z69" i="21"/>
  <c r="AA69" i="21"/>
  <c r="AI69" i="21" s="1"/>
  <c r="AB69" i="21"/>
  <c r="AC69" i="21"/>
  <c r="AD69" i="21"/>
  <c r="AE69" i="21"/>
  <c r="AF69" i="21"/>
  <c r="AG69" i="21"/>
  <c r="AH69" i="21"/>
  <c r="Z70" i="21"/>
  <c r="AA70" i="21"/>
  <c r="AI70" i="21" s="1"/>
  <c r="AB70" i="21"/>
  <c r="AC70" i="21"/>
  <c r="AD70" i="21"/>
  <c r="AE70" i="21"/>
  <c r="AF70" i="21"/>
  <c r="AG70" i="21"/>
  <c r="AH70" i="21"/>
  <c r="Z71" i="21"/>
  <c r="AA71" i="21"/>
  <c r="AB71" i="21"/>
  <c r="AC71" i="21"/>
  <c r="AD71" i="21"/>
  <c r="AE71" i="21"/>
  <c r="AF71" i="21"/>
  <c r="AG71" i="21"/>
  <c r="AH71" i="21"/>
  <c r="AI71" i="21"/>
  <c r="Z72" i="21"/>
  <c r="AA72" i="21"/>
  <c r="AI72" i="21" s="1"/>
  <c r="AB72" i="21"/>
  <c r="AC72" i="21"/>
  <c r="AD72" i="21"/>
  <c r="AE72" i="21"/>
  <c r="AF72" i="21"/>
  <c r="AG72" i="21"/>
  <c r="AH72" i="21"/>
  <c r="Z73" i="21"/>
  <c r="AA73" i="21"/>
  <c r="AI73" i="21" s="1"/>
  <c r="AB73" i="21"/>
  <c r="AC73" i="21"/>
  <c r="AD73" i="21"/>
  <c r="AE73" i="21"/>
  <c r="AF73" i="21"/>
  <c r="AG73" i="21"/>
  <c r="AH73" i="21"/>
  <c r="Z74" i="21"/>
  <c r="AA74" i="21"/>
  <c r="AI74" i="21" s="1"/>
  <c r="AB74" i="21"/>
  <c r="AC74" i="21"/>
  <c r="AD74" i="21"/>
  <c r="AE74" i="21"/>
  <c r="AF74" i="21"/>
  <c r="AG74" i="21"/>
  <c r="AH74" i="21"/>
  <c r="Z75" i="21"/>
  <c r="AA75" i="21"/>
  <c r="AI75" i="21" s="1"/>
  <c r="AB75" i="21"/>
  <c r="AC75" i="21"/>
  <c r="AD75" i="21"/>
  <c r="AE75" i="21"/>
  <c r="AF75" i="21"/>
  <c r="AG75" i="21"/>
  <c r="AH75" i="21"/>
  <c r="Z76" i="21"/>
  <c r="AA76" i="21"/>
  <c r="AI76" i="21" s="1"/>
  <c r="AB76" i="21"/>
  <c r="AC76" i="21"/>
  <c r="AD76" i="21"/>
  <c r="AE76" i="21"/>
  <c r="AF76" i="21"/>
  <c r="AG76" i="21"/>
  <c r="AH76" i="21"/>
  <c r="Z77" i="21"/>
  <c r="AA77" i="21"/>
  <c r="AB77" i="21"/>
  <c r="AC77" i="21"/>
  <c r="AD77" i="21"/>
  <c r="AE77" i="21"/>
  <c r="AF77" i="21"/>
  <c r="AG77" i="21"/>
  <c r="AH77" i="21"/>
  <c r="AI77" i="21"/>
  <c r="Z78" i="21"/>
  <c r="AA78" i="21"/>
  <c r="AI78" i="21" s="1"/>
  <c r="AB78" i="21"/>
  <c r="AC78" i="21"/>
  <c r="AD78" i="21"/>
  <c r="AE78" i="21"/>
  <c r="AF78" i="21"/>
  <c r="AG78" i="21"/>
  <c r="AH78" i="21"/>
  <c r="Z79" i="21"/>
  <c r="AA79" i="21"/>
  <c r="AB79" i="21"/>
  <c r="AC79" i="21"/>
  <c r="AD79" i="21"/>
  <c r="AE79" i="21"/>
  <c r="AI79" i="21" s="1"/>
  <c r="AF79" i="21"/>
  <c r="AG79" i="21"/>
  <c r="AH79" i="21"/>
  <c r="Z80" i="21"/>
  <c r="AA80" i="21"/>
  <c r="AI80" i="21" s="1"/>
  <c r="AB80" i="21"/>
  <c r="AC80" i="21"/>
  <c r="AD80" i="21"/>
  <c r="AE80" i="21"/>
  <c r="AF80" i="21"/>
  <c r="AG80" i="21"/>
  <c r="AH80" i="21"/>
  <c r="Z81" i="21"/>
  <c r="AA81" i="21"/>
  <c r="AI81" i="21" s="1"/>
  <c r="AB81" i="21"/>
  <c r="AC81" i="21"/>
  <c r="AD81" i="21"/>
  <c r="AE81" i="21"/>
  <c r="AF81" i="21"/>
  <c r="AG81" i="21"/>
  <c r="AH81" i="21"/>
  <c r="Z82" i="21"/>
  <c r="AA82" i="21"/>
  <c r="AB82" i="21"/>
  <c r="AC82" i="21"/>
  <c r="AD82" i="21"/>
  <c r="AE82" i="21"/>
  <c r="AF82" i="21"/>
  <c r="AG82" i="21"/>
  <c r="AH82" i="21"/>
  <c r="AI82" i="21"/>
  <c r="Z83" i="21"/>
  <c r="AA83" i="21"/>
  <c r="AB83" i="21"/>
  <c r="AC83" i="21"/>
  <c r="AD83" i="21"/>
  <c r="AE83" i="21"/>
  <c r="AI83" i="21" s="1"/>
  <c r="AF83" i="21"/>
  <c r="AG83" i="21"/>
  <c r="AH83" i="21"/>
  <c r="Z84" i="21"/>
  <c r="AA84" i="21"/>
  <c r="AI84" i="21" s="1"/>
  <c r="AB84" i="21"/>
  <c r="AC84" i="21"/>
  <c r="AD84" i="21"/>
  <c r="AE84" i="21"/>
  <c r="AF84" i="21"/>
  <c r="AG84" i="21"/>
  <c r="AH84" i="21"/>
  <c r="Z85" i="21"/>
  <c r="AA85" i="21"/>
  <c r="AI85" i="21" s="1"/>
  <c r="AB85" i="21"/>
  <c r="AC85" i="21"/>
  <c r="AD85" i="21"/>
  <c r="AE85" i="21"/>
  <c r="AF85" i="21"/>
  <c r="AG85" i="21"/>
  <c r="AH85" i="21"/>
  <c r="Z86" i="21"/>
  <c r="AA86" i="21"/>
  <c r="AB86" i="21"/>
  <c r="AC86" i="21"/>
  <c r="AD86" i="21"/>
  <c r="AE86" i="21"/>
  <c r="AF86" i="21"/>
  <c r="AG86" i="21"/>
  <c r="AH86" i="21"/>
  <c r="AI86" i="21"/>
  <c r="Z87" i="21"/>
  <c r="AA87" i="21"/>
  <c r="AB87" i="21"/>
  <c r="AC87" i="21"/>
  <c r="AD87" i="21"/>
  <c r="AE87" i="21"/>
  <c r="AI87" i="21" s="1"/>
  <c r="AF87" i="21"/>
  <c r="AG87" i="21"/>
  <c r="AH87" i="21"/>
  <c r="Z88" i="21"/>
  <c r="AA88" i="21"/>
  <c r="AI88" i="21" s="1"/>
  <c r="AB88" i="21"/>
  <c r="AC88" i="21"/>
  <c r="AD88" i="21"/>
  <c r="AE88" i="21"/>
  <c r="AF88" i="21"/>
  <c r="AG88" i="21"/>
  <c r="AH88" i="21"/>
  <c r="Z89" i="21"/>
  <c r="AA89" i="21"/>
  <c r="AB89" i="21"/>
  <c r="AC89" i="21"/>
  <c r="AD89" i="21"/>
  <c r="AE89" i="21"/>
  <c r="AF89" i="21"/>
  <c r="AG89" i="21"/>
  <c r="AH89" i="21"/>
  <c r="AI89" i="21"/>
  <c r="Z90" i="21"/>
  <c r="AA90" i="21"/>
  <c r="AI90" i="21" s="1"/>
  <c r="AB90" i="21"/>
  <c r="AC90" i="21"/>
  <c r="AD90" i="21"/>
  <c r="AE90" i="21"/>
  <c r="AF90" i="21"/>
  <c r="AG90" i="21"/>
  <c r="AH90" i="21"/>
  <c r="Z91" i="21"/>
  <c r="AA91" i="21"/>
  <c r="AI91" i="21" s="1"/>
  <c r="AB91" i="21"/>
  <c r="AC91" i="21"/>
  <c r="AD91" i="21"/>
  <c r="AE91" i="21"/>
  <c r="AF91" i="21"/>
  <c r="AG91" i="21"/>
  <c r="AH91" i="21"/>
  <c r="Z92" i="21"/>
  <c r="AA92" i="21"/>
  <c r="AB92" i="21"/>
  <c r="AC92" i="21"/>
  <c r="AD92" i="21"/>
  <c r="AE92" i="21"/>
  <c r="AF92" i="21"/>
  <c r="AG92" i="21"/>
  <c r="AH92" i="21"/>
  <c r="AI92" i="21"/>
  <c r="Z93" i="21"/>
  <c r="AA93" i="21"/>
  <c r="AI93" i="21" s="1"/>
  <c r="AB93" i="21"/>
  <c r="AC93" i="21"/>
  <c r="AD93" i="21"/>
  <c r="AE93" i="21"/>
  <c r="AF93" i="21"/>
  <c r="AG93" i="21"/>
  <c r="AH93" i="21"/>
  <c r="Z94" i="21"/>
  <c r="AA94" i="21"/>
  <c r="AI94" i="21" s="1"/>
  <c r="AB94" i="21"/>
  <c r="AC94" i="21"/>
  <c r="AD94" i="21"/>
  <c r="AE94" i="21"/>
  <c r="AF94" i="21"/>
  <c r="AG94" i="21"/>
  <c r="AH94" i="21"/>
  <c r="Z95" i="21"/>
  <c r="AA95" i="21"/>
  <c r="AI95" i="21" s="1"/>
  <c r="AB95" i="21"/>
  <c r="AC95" i="21"/>
  <c r="AD95" i="21"/>
  <c r="AE95" i="21"/>
  <c r="AF95" i="21"/>
  <c r="AG95" i="21"/>
  <c r="AH95" i="21"/>
  <c r="Z96" i="21"/>
  <c r="AA96" i="21"/>
  <c r="AI96" i="21" s="1"/>
  <c r="AB96" i="21"/>
  <c r="AC96" i="21"/>
  <c r="AD96" i="21"/>
  <c r="AE96" i="21"/>
  <c r="AF96" i="21"/>
  <c r="AG96" i="21"/>
  <c r="AH96" i="21"/>
  <c r="Z97" i="21"/>
  <c r="AA97" i="21"/>
  <c r="AB97" i="21"/>
  <c r="AC97" i="21"/>
  <c r="AD97" i="21"/>
  <c r="AE97" i="21"/>
  <c r="AF97" i="21"/>
  <c r="AG97" i="21"/>
  <c r="AH97" i="21"/>
  <c r="AI97" i="21"/>
  <c r="Z98" i="21"/>
  <c r="AA98" i="21"/>
  <c r="AI98" i="21" s="1"/>
  <c r="AB98" i="21"/>
  <c r="AC98" i="21"/>
  <c r="AD98" i="21"/>
  <c r="AE98" i="21"/>
  <c r="AF98" i="21"/>
  <c r="AG98" i="21"/>
  <c r="AH98" i="21"/>
  <c r="Z99" i="21"/>
  <c r="AA99" i="21"/>
  <c r="AI99" i="21" s="1"/>
  <c r="AB99" i="21"/>
  <c r="AC99" i="21"/>
  <c r="AD99" i="21"/>
  <c r="AE99" i="21"/>
  <c r="AF99" i="21"/>
  <c r="AG99" i="21"/>
  <c r="AH99" i="21"/>
  <c r="Z100" i="21"/>
  <c r="AA100" i="21"/>
  <c r="AI100" i="21" s="1"/>
  <c r="AB100" i="21"/>
  <c r="AC100" i="21"/>
  <c r="AD100" i="21"/>
  <c r="AE100" i="21"/>
  <c r="AF100" i="21"/>
  <c r="AG100" i="21"/>
  <c r="AH100" i="21"/>
  <c r="Z101" i="21"/>
  <c r="AA101" i="21"/>
  <c r="AI101" i="21" s="1"/>
  <c r="AB101" i="21"/>
  <c r="AC101" i="21"/>
  <c r="AD101" i="21"/>
  <c r="AE101" i="21"/>
  <c r="AF101" i="21"/>
  <c r="AG101" i="21"/>
  <c r="AH101" i="21"/>
  <c r="Z102" i="21"/>
  <c r="AA102" i="21"/>
  <c r="AB102" i="21"/>
  <c r="AC102" i="21"/>
  <c r="AD102" i="21"/>
  <c r="AE102" i="21"/>
  <c r="AI102" i="21" s="1"/>
  <c r="AF102" i="21"/>
  <c r="AG102" i="21"/>
  <c r="AH102" i="21"/>
  <c r="Z103" i="21"/>
  <c r="AA103" i="21"/>
  <c r="AI103" i="21" s="1"/>
  <c r="AB103" i="21"/>
  <c r="AC103" i="21"/>
  <c r="AD103" i="21"/>
  <c r="AE103" i="21"/>
  <c r="AF103" i="21"/>
  <c r="AG103" i="21"/>
  <c r="AH103" i="21"/>
  <c r="Z104" i="21"/>
  <c r="AA104" i="21"/>
  <c r="AB104" i="21"/>
  <c r="AC104" i="21"/>
  <c r="AD104" i="21"/>
  <c r="AE104" i="21"/>
  <c r="AF104" i="21"/>
  <c r="AG104" i="21"/>
  <c r="AH104" i="21"/>
  <c r="AI104" i="21"/>
  <c r="Z105" i="21"/>
  <c r="AA105" i="21"/>
  <c r="AI105" i="21" s="1"/>
  <c r="AB105" i="21"/>
  <c r="AC105" i="21"/>
  <c r="AD105" i="21"/>
  <c r="AE105" i="21"/>
  <c r="AF105" i="21"/>
  <c r="AG105" i="21"/>
  <c r="AH105" i="21"/>
  <c r="Z106" i="21"/>
  <c r="AA106" i="21"/>
  <c r="AI106" i="21" s="1"/>
  <c r="AB106" i="21"/>
  <c r="AC106" i="21"/>
  <c r="AD106" i="21"/>
  <c r="AE106" i="21"/>
  <c r="AF106" i="21"/>
  <c r="AG106" i="21"/>
  <c r="AH106" i="21"/>
  <c r="Z107" i="21"/>
  <c r="AA107" i="21"/>
  <c r="AI107" i="21" s="1"/>
  <c r="AB107" i="21"/>
  <c r="AC107" i="21"/>
  <c r="AD107" i="21"/>
  <c r="AE107" i="21"/>
  <c r="AF107" i="21"/>
  <c r="AG107" i="21"/>
  <c r="AH107" i="21"/>
  <c r="Z108" i="21"/>
  <c r="AA108" i="21"/>
  <c r="AB108" i="21"/>
  <c r="AC108" i="21"/>
  <c r="AD108" i="21"/>
  <c r="AE108" i="21"/>
  <c r="AI108" i="21" s="1"/>
  <c r="AF108" i="21"/>
  <c r="AG108" i="21"/>
  <c r="AH108" i="21"/>
  <c r="Z109" i="21"/>
  <c r="AA109" i="21"/>
  <c r="AI109" i="21" s="1"/>
  <c r="AB109" i="21"/>
  <c r="AC109" i="21"/>
  <c r="AD109" i="21"/>
  <c r="AE109" i="21"/>
  <c r="AF109" i="21"/>
  <c r="AG109" i="21"/>
  <c r="AH109" i="21"/>
  <c r="Z110" i="21"/>
  <c r="AA110" i="21"/>
  <c r="AB110" i="21"/>
  <c r="AC110" i="21"/>
  <c r="AD110" i="21"/>
  <c r="AE110" i="21"/>
  <c r="AF110" i="21"/>
  <c r="AG110" i="21"/>
  <c r="AH110" i="21"/>
  <c r="AI110" i="21"/>
  <c r="Z111" i="21"/>
  <c r="AA111" i="21"/>
  <c r="AI111" i="21" s="1"/>
  <c r="AB111" i="21"/>
  <c r="AC111" i="21"/>
  <c r="AD111" i="21"/>
  <c r="AE111" i="21"/>
  <c r="AF111" i="21"/>
  <c r="AG111" i="21"/>
  <c r="AH111" i="21"/>
  <c r="Z112" i="21"/>
  <c r="AA112" i="21"/>
  <c r="AI112" i="21" s="1"/>
  <c r="AB112" i="21"/>
  <c r="AC112" i="21"/>
  <c r="AD112" i="21"/>
  <c r="AE112" i="21"/>
  <c r="AF112" i="21"/>
  <c r="AG112" i="21"/>
  <c r="AH112" i="21"/>
  <c r="Z113" i="21"/>
  <c r="AA113" i="21"/>
  <c r="AB113" i="21"/>
  <c r="AC113" i="21"/>
  <c r="AD113" i="21"/>
  <c r="AE113" i="21"/>
  <c r="AI113" i="21" s="1"/>
  <c r="AF113" i="21"/>
  <c r="AG113" i="21"/>
  <c r="AH113" i="21"/>
  <c r="Z114" i="21"/>
  <c r="AA114" i="21"/>
  <c r="AI114" i="21" s="1"/>
  <c r="AB114" i="21"/>
  <c r="AC114" i="21"/>
  <c r="AD114" i="21"/>
  <c r="AE114" i="21"/>
  <c r="AF114" i="21"/>
  <c r="AG114" i="21"/>
  <c r="AH114" i="21"/>
  <c r="Z115" i="21"/>
  <c r="AA115" i="21"/>
  <c r="AI115" i="21" s="1"/>
  <c r="AB115" i="21"/>
  <c r="AC115" i="21"/>
  <c r="AD115" i="21"/>
  <c r="AE115" i="21"/>
  <c r="AF115" i="21"/>
  <c r="AG115" i="21"/>
  <c r="AH115" i="21"/>
  <c r="Z116" i="21"/>
  <c r="AA116" i="21"/>
  <c r="AB116" i="21"/>
  <c r="AC116" i="21"/>
  <c r="AD116" i="21"/>
  <c r="AE116" i="21"/>
  <c r="AF116" i="21"/>
  <c r="AG116" i="21"/>
  <c r="AH116" i="21"/>
  <c r="AI116" i="21"/>
  <c r="Z117" i="21"/>
  <c r="AA117" i="21"/>
  <c r="AI117" i="21" s="1"/>
  <c r="AB117" i="21"/>
  <c r="AC117" i="21"/>
  <c r="AD117" i="21"/>
  <c r="AE117" i="21"/>
  <c r="AF117" i="21"/>
  <c r="AG117" i="21"/>
  <c r="AH117" i="21"/>
  <c r="Z118" i="21"/>
  <c r="AA118" i="21"/>
  <c r="AI118" i="21" s="1"/>
  <c r="AB118" i="21"/>
  <c r="AC118" i="21"/>
  <c r="AD118" i="21"/>
  <c r="AE118" i="21"/>
  <c r="AF118" i="21"/>
  <c r="AG118" i="21"/>
  <c r="AH118" i="21"/>
  <c r="Z119" i="21"/>
  <c r="AA119" i="21"/>
  <c r="AI119" i="21" s="1"/>
  <c r="AB119" i="21"/>
  <c r="AC119" i="21"/>
  <c r="AD119" i="21"/>
  <c r="AE119" i="21"/>
  <c r="AF119" i="21"/>
  <c r="AG119" i="21"/>
  <c r="AH119" i="21"/>
  <c r="Z120" i="21"/>
  <c r="AA120" i="21"/>
  <c r="AI120" i="21" s="1"/>
  <c r="AB120" i="21"/>
  <c r="AC120" i="21"/>
  <c r="AD120" i="21"/>
  <c r="AE120" i="21"/>
  <c r="AF120" i="21"/>
  <c r="AG120" i="21"/>
  <c r="AH120" i="21"/>
  <c r="Z121" i="21"/>
  <c r="AA121" i="21"/>
  <c r="AI121" i="21" s="1"/>
  <c r="AB121" i="21"/>
  <c r="AC121" i="21"/>
  <c r="AD121" i="21"/>
  <c r="AE121" i="21"/>
  <c r="AF121" i="21"/>
  <c r="AG121" i="21"/>
  <c r="AH121" i="21"/>
  <c r="Z122" i="21"/>
  <c r="AA122" i="21"/>
  <c r="AB122" i="21"/>
  <c r="AC122" i="21"/>
  <c r="AD122" i="21"/>
  <c r="AE122" i="21"/>
  <c r="AF122" i="21"/>
  <c r="AG122" i="21"/>
  <c r="AH122" i="21"/>
  <c r="AI122" i="21"/>
  <c r="Z123" i="21"/>
  <c r="AA123" i="21"/>
  <c r="AI123" i="21" s="1"/>
  <c r="AB123" i="21"/>
  <c r="AC123" i="21"/>
  <c r="AD123" i="21"/>
  <c r="AE123" i="21"/>
  <c r="AF123" i="21"/>
  <c r="AG123" i="21"/>
  <c r="AH123" i="21"/>
  <c r="Z124" i="21"/>
  <c r="AA124" i="21"/>
  <c r="AI124" i="21" s="1"/>
  <c r="AB124" i="21"/>
  <c r="AC124" i="21"/>
  <c r="AD124" i="21"/>
  <c r="AE124" i="21"/>
  <c r="AF124" i="21"/>
  <c r="AG124" i="21"/>
  <c r="AH124" i="21"/>
  <c r="Z125" i="21"/>
  <c r="AA125" i="21"/>
  <c r="AB125" i="21"/>
  <c r="AC125" i="21"/>
  <c r="AD125" i="21"/>
  <c r="AE125" i="21"/>
  <c r="AF125" i="21"/>
  <c r="AG125" i="21"/>
  <c r="AH125" i="21"/>
  <c r="AI125" i="21"/>
  <c r="Z126" i="21"/>
  <c r="AA126" i="21"/>
  <c r="AI126" i="21" s="1"/>
  <c r="AB126" i="21"/>
  <c r="AC126" i="21"/>
  <c r="AD126" i="21"/>
  <c r="AE126" i="21"/>
  <c r="AF126" i="21"/>
  <c r="AG126" i="21"/>
  <c r="AH126" i="21"/>
  <c r="Z127" i="21"/>
  <c r="AA127" i="21"/>
  <c r="AI127" i="21" s="1"/>
  <c r="AB127" i="21"/>
  <c r="AC127" i="21"/>
  <c r="AD127" i="21"/>
  <c r="AE127" i="21"/>
  <c r="AF127" i="21"/>
  <c r="AG127" i="21"/>
  <c r="AH127" i="21"/>
  <c r="Z128" i="21"/>
  <c r="AA128" i="21"/>
  <c r="AB128" i="21"/>
  <c r="AC128" i="21"/>
  <c r="AD128" i="21"/>
  <c r="AE128" i="21"/>
  <c r="AI128" i="21" s="1"/>
  <c r="AF128" i="21"/>
  <c r="AG128" i="21"/>
  <c r="AH128" i="21"/>
  <c r="Z129" i="21"/>
  <c r="AA129" i="21"/>
  <c r="AI129" i="21" s="1"/>
  <c r="AB129" i="21"/>
  <c r="AC129" i="21"/>
  <c r="AD129" i="21"/>
  <c r="AE129" i="21"/>
  <c r="AF129" i="21"/>
  <c r="AG129" i="21"/>
  <c r="AH129" i="21"/>
  <c r="Z130" i="21"/>
  <c r="AA130" i="21"/>
  <c r="AI130" i="21" s="1"/>
  <c r="AB130" i="21"/>
  <c r="AC130" i="21"/>
  <c r="AD130" i="21"/>
  <c r="AE130" i="21"/>
  <c r="AF130" i="21"/>
  <c r="AG130" i="21"/>
  <c r="AH130" i="21"/>
  <c r="Z131" i="21"/>
  <c r="AA131" i="21"/>
  <c r="AB131" i="21"/>
  <c r="AC131" i="21"/>
  <c r="AD131" i="21"/>
  <c r="AE131" i="21"/>
  <c r="AF131" i="21"/>
  <c r="AG131" i="21"/>
  <c r="AH131" i="21"/>
  <c r="AI131" i="21"/>
  <c r="Z132" i="21"/>
  <c r="AA132" i="21"/>
  <c r="AI132" i="21" s="1"/>
  <c r="AB132" i="21"/>
  <c r="AC132" i="21"/>
  <c r="AD132" i="21"/>
  <c r="AE132" i="21"/>
  <c r="AF132" i="21"/>
  <c r="AG132" i="21"/>
  <c r="AH132" i="21"/>
  <c r="AH2" i="21"/>
  <c r="AG2" i="21"/>
  <c r="AF2" i="21"/>
  <c r="AE2" i="21"/>
  <c r="AD2" i="21"/>
  <c r="AC2" i="21"/>
  <c r="AI2" i="21" s="1"/>
  <c r="AB2" i="21"/>
  <c r="AA2" i="21"/>
  <c r="Z2" i="21"/>
  <c r="Y132" i="21"/>
  <c r="U132" i="21"/>
  <c r="Y131" i="21"/>
  <c r="U131" i="21"/>
  <c r="Y130" i="21"/>
  <c r="U130" i="21"/>
  <c r="Y129" i="21"/>
  <c r="U129" i="21"/>
  <c r="Y128" i="21"/>
  <c r="U128" i="21"/>
  <c r="Y127" i="21"/>
  <c r="U127" i="21"/>
  <c r="Y126" i="21"/>
  <c r="U126" i="21"/>
  <c r="Y125" i="21"/>
  <c r="U125" i="21"/>
  <c r="Y124" i="21"/>
  <c r="U124" i="21"/>
  <c r="Y123" i="21"/>
  <c r="U123" i="21"/>
  <c r="Y122" i="21"/>
  <c r="U122" i="21"/>
  <c r="Y121" i="21"/>
  <c r="U121" i="21"/>
  <c r="Y120" i="21"/>
  <c r="U120" i="21"/>
  <c r="Y119" i="21"/>
  <c r="U119" i="21"/>
  <c r="Y118" i="21"/>
  <c r="U118" i="21"/>
  <c r="Y117" i="21"/>
  <c r="U117" i="21"/>
  <c r="Y116" i="21"/>
  <c r="U116" i="21"/>
  <c r="Y115" i="21"/>
  <c r="U115" i="21"/>
  <c r="Y114" i="21"/>
  <c r="U114" i="21"/>
  <c r="Y113" i="21"/>
  <c r="U113" i="21"/>
  <c r="Y112" i="21"/>
  <c r="U112" i="21"/>
  <c r="Y111" i="21"/>
  <c r="U111" i="21"/>
  <c r="Y110" i="21"/>
  <c r="U110" i="21"/>
  <c r="Y109" i="21"/>
  <c r="U109" i="21"/>
  <c r="Y108" i="21"/>
  <c r="U108" i="21"/>
  <c r="Y107" i="21"/>
  <c r="U107" i="21"/>
  <c r="Y106" i="21"/>
  <c r="U106" i="21"/>
  <c r="Y105" i="21"/>
  <c r="U105" i="21"/>
  <c r="Y104" i="21"/>
  <c r="U104" i="21"/>
  <c r="Y103" i="21"/>
  <c r="U103" i="21"/>
  <c r="Y102" i="21"/>
  <c r="U102" i="21"/>
  <c r="Y101" i="21"/>
  <c r="U101" i="21"/>
  <c r="Y100" i="21"/>
  <c r="U100" i="21"/>
  <c r="Y99" i="21"/>
  <c r="U99" i="21"/>
  <c r="Y98" i="21"/>
  <c r="U98" i="21"/>
  <c r="Y97" i="21"/>
  <c r="U97" i="21"/>
  <c r="Y96" i="21"/>
  <c r="U96" i="21"/>
  <c r="Y95" i="21"/>
  <c r="U95" i="21"/>
  <c r="Y94" i="21"/>
  <c r="U94" i="21"/>
  <c r="Y93" i="21"/>
  <c r="U93" i="21"/>
  <c r="Y92" i="21"/>
  <c r="U92" i="21"/>
  <c r="Y91" i="21"/>
  <c r="U91" i="21"/>
  <c r="Y90" i="21"/>
  <c r="U90" i="21"/>
  <c r="Y89" i="21"/>
  <c r="U89" i="21"/>
  <c r="Y88" i="21"/>
  <c r="U88" i="21"/>
  <c r="Y87" i="21"/>
  <c r="U87" i="21"/>
  <c r="Y86" i="21"/>
  <c r="U86" i="21"/>
  <c r="Y85" i="21"/>
  <c r="U85" i="21"/>
  <c r="Y84" i="21"/>
  <c r="U84" i="21"/>
  <c r="Y83" i="21"/>
  <c r="U83" i="21"/>
  <c r="Y82" i="21"/>
  <c r="U82" i="21"/>
  <c r="Y81" i="21"/>
  <c r="U81" i="21"/>
  <c r="Y80" i="21"/>
  <c r="U80" i="21"/>
  <c r="Y79" i="21"/>
  <c r="U79" i="21"/>
  <c r="Y78" i="21"/>
  <c r="U78" i="21"/>
  <c r="Y77" i="21"/>
  <c r="U77" i="21"/>
  <c r="Y76" i="21"/>
  <c r="U76" i="21"/>
  <c r="Y75" i="21"/>
  <c r="U75" i="21"/>
  <c r="Y74" i="21"/>
  <c r="U74" i="21"/>
  <c r="Y73" i="21"/>
  <c r="U73" i="21"/>
  <c r="Y72" i="21"/>
  <c r="U72" i="21"/>
  <c r="Y71" i="21"/>
  <c r="U71" i="21"/>
  <c r="Y70" i="21"/>
  <c r="U70" i="21"/>
  <c r="Y69" i="21"/>
  <c r="U69" i="21"/>
  <c r="Y68" i="21"/>
  <c r="U68" i="21"/>
  <c r="Y67" i="21"/>
  <c r="U67" i="21"/>
  <c r="Y66" i="21"/>
  <c r="U66" i="21"/>
  <c r="Y65" i="21"/>
  <c r="U65" i="21"/>
  <c r="Y64" i="21"/>
  <c r="U64" i="21"/>
  <c r="Y63" i="21"/>
  <c r="U63" i="21"/>
  <c r="Y62" i="21"/>
  <c r="U62" i="21"/>
  <c r="Y61" i="21"/>
  <c r="U61" i="21"/>
  <c r="Y60" i="21"/>
  <c r="U60" i="21"/>
  <c r="Y59" i="21"/>
  <c r="U59" i="21"/>
  <c r="Y58" i="21"/>
  <c r="U58" i="21"/>
  <c r="Y57" i="21"/>
  <c r="U57" i="21"/>
  <c r="Y56" i="21"/>
  <c r="U56" i="21"/>
  <c r="Y55" i="21"/>
  <c r="U55" i="21"/>
  <c r="Y54" i="21"/>
  <c r="U54" i="21"/>
  <c r="Y53" i="21"/>
  <c r="U53" i="21"/>
  <c r="Y52" i="21"/>
  <c r="U52" i="21"/>
  <c r="Y51" i="21"/>
  <c r="U51" i="21"/>
  <c r="Y50" i="21"/>
  <c r="U50" i="21"/>
  <c r="Y49" i="21"/>
  <c r="U49" i="21"/>
  <c r="Y48" i="21"/>
  <c r="U48" i="21"/>
  <c r="Y47" i="21"/>
  <c r="U47" i="21"/>
  <c r="Y46" i="21"/>
  <c r="U46" i="21"/>
  <c r="Y45" i="21"/>
  <c r="U45" i="21"/>
  <c r="Y44" i="21"/>
  <c r="U44" i="21"/>
  <c r="Y43" i="21"/>
  <c r="U43" i="21"/>
  <c r="Y42" i="21"/>
  <c r="U42" i="21"/>
  <c r="Y41" i="21"/>
  <c r="U41" i="21"/>
  <c r="Y40" i="21"/>
  <c r="U40" i="21"/>
  <c r="Y39" i="21"/>
  <c r="U39" i="21"/>
  <c r="Y38" i="21"/>
  <c r="U38" i="21"/>
  <c r="Y37" i="21"/>
  <c r="U37" i="21"/>
  <c r="Y36" i="21"/>
  <c r="U36" i="21"/>
  <c r="Y35" i="21"/>
  <c r="U35" i="21"/>
  <c r="Y34" i="21"/>
  <c r="U34" i="21"/>
  <c r="Y33" i="21"/>
  <c r="U33" i="21"/>
  <c r="Y32" i="21"/>
  <c r="U32" i="21"/>
  <c r="Y31" i="21"/>
  <c r="U31" i="21"/>
  <c r="Y30" i="21"/>
  <c r="U30" i="21"/>
  <c r="Y29" i="21"/>
  <c r="U29" i="21"/>
  <c r="Y28" i="21"/>
  <c r="U28" i="21"/>
  <c r="Y27" i="21"/>
  <c r="U27" i="21"/>
  <c r="Y26" i="21"/>
  <c r="U26" i="21"/>
  <c r="Y25" i="21"/>
  <c r="U25" i="21"/>
  <c r="Y24" i="21"/>
  <c r="U24" i="21"/>
  <c r="Y23" i="21"/>
  <c r="U23" i="21"/>
  <c r="Y22" i="21"/>
  <c r="U22" i="21"/>
  <c r="Y21" i="21"/>
  <c r="U21" i="21"/>
  <c r="Y20" i="21"/>
  <c r="U20" i="21"/>
  <c r="Y19" i="21"/>
  <c r="U19" i="21"/>
  <c r="Y18" i="21"/>
  <c r="U18" i="21"/>
  <c r="Y17" i="21"/>
  <c r="U17" i="21"/>
  <c r="Y16" i="21"/>
  <c r="U16" i="21"/>
  <c r="Y15" i="21"/>
  <c r="U15" i="21"/>
  <c r="Y14" i="21"/>
  <c r="U14" i="21"/>
  <c r="Y13" i="21"/>
  <c r="U13" i="21"/>
  <c r="Y12" i="21"/>
  <c r="U12" i="21"/>
  <c r="Y11" i="21"/>
  <c r="U11" i="21"/>
  <c r="Y10" i="21"/>
  <c r="U10" i="21"/>
  <c r="Y9" i="21"/>
  <c r="U9" i="21"/>
  <c r="Y8" i="21"/>
  <c r="U8" i="21"/>
  <c r="Y7" i="21"/>
  <c r="U7" i="21"/>
  <c r="Y6" i="21"/>
  <c r="U6" i="21"/>
  <c r="Y5" i="21"/>
  <c r="U5" i="21"/>
  <c r="Y4" i="21"/>
  <c r="U4" i="21"/>
  <c r="Y3" i="21"/>
  <c r="U3" i="21"/>
  <c r="Y2" i="21"/>
  <c r="U2" i="21"/>
  <c r="G185" i="14"/>
  <c r="F185" i="14"/>
  <c r="E185" i="14"/>
  <c r="E186" i="14"/>
  <c r="F186" i="14"/>
  <c r="G186" i="14"/>
  <c r="E187" i="14"/>
  <c r="F187" i="14"/>
  <c r="G187" i="14"/>
  <c r="E188" i="14"/>
  <c r="F188" i="14"/>
  <c r="G188" i="14"/>
  <c r="E189" i="14"/>
  <c r="F189" i="14"/>
  <c r="G189" i="14"/>
  <c r="E190" i="14"/>
  <c r="F190" i="14"/>
  <c r="G190" i="14"/>
  <c r="E191" i="14"/>
  <c r="F191" i="14"/>
  <c r="G191" i="14"/>
  <c r="E192" i="14"/>
  <c r="F192" i="14"/>
  <c r="G192" i="14"/>
  <c r="E193" i="14"/>
  <c r="F193" i="14"/>
  <c r="G193" i="14"/>
  <c r="E194" i="14"/>
  <c r="F194" i="14"/>
  <c r="G194" i="14"/>
  <c r="E195" i="14"/>
  <c r="F195" i="14"/>
  <c r="G195" i="14"/>
  <c r="E196" i="14"/>
  <c r="F196" i="14"/>
  <c r="G196" i="14"/>
  <c r="E197" i="14"/>
  <c r="F197" i="14"/>
  <c r="G197" i="14"/>
  <c r="E198" i="14"/>
  <c r="F198" i="14"/>
  <c r="G198" i="14"/>
  <c r="E199" i="14"/>
  <c r="F199" i="14"/>
  <c r="G199" i="14"/>
  <c r="E200" i="14"/>
  <c r="F200" i="14"/>
  <c r="G200" i="14"/>
  <c r="E201" i="14"/>
  <c r="F201" i="14"/>
  <c r="G201" i="14"/>
  <c r="E202" i="14"/>
  <c r="F202" i="14"/>
  <c r="G202" i="14"/>
  <c r="E203" i="14"/>
  <c r="F203" i="14"/>
  <c r="G203" i="14"/>
  <c r="E204" i="14"/>
  <c r="F204" i="14"/>
  <c r="G204" i="14"/>
  <c r="E205" i="14"/>
  <c r="F205" i="14"/>
  <c r="G205" i="14"/>
  <c r="E206" i="14"/>
  <c r="F206" i="14"/>
  <c r="G206" i="14"/>
  <c r="E207" i="14"/>
  <c r="F207" i="14"/>
  <c r="G207" i="14"/>
  <c r="E208" i="14"/>
  <c r="F208" i="14"/>
  <c r="G208" i="14"/>
  <c r="E209" i="14"/>
  <c r="F209" i="14"/>
  <c r="G209" i="14"/>
  <c r="E210" i="14"/>
  <c r="F210" i="14"/>
  <c r="G210" i="14"/>
  <c r="E211" i="14"/>
  <c r="F211" i="14"/>
  <c r="G211" i="14"/>
  <c r="E212" i="14"/>
  <c r="F212" i="14"/>
  <c r="G212" i="14"/>
  <c r="E213" i="14"/>
  <c r="F213" i="14"/>
  <c r="G213" i="14"/>
  <c r="E214" i="14"/>
  <c r="F214" i="14"/>
  <c r="G214" i="14"/>
  <c r="E215" i="14"/>
  <c r="F215" i="14"/>
  <c r="G215" i="14"/>
  <c r="E216" i="14"/>
  <c r="F216" i="14"/>
  <c r="G216" i="14"/>
  <c r="E217" i="14"/>
  <c r="F217" i="14"/>
  <c r="G217" i="14"/>
  <c r="E218" i="14"/>
  <c r="F218" i="14"/>
  <c r="G218" i="14"/>
  <c r="E219" i="14"/>
  <c r="F219" i="14"/>
  <c r="G219" i="14"/>
  <c r="E220" i="14"/>
  <c r="F220" i="14"/>
  <c r="G220" i="14"/>
  <c r="E221" i="14"/>
  <c r="F221" i="14"/>
  <c r="G221" i="14"/>
  <c r="E222" i="14"/>
  <c r="F222" i="14"/>
  <c r="G222" i="14"/>
  <c r="E223" i="14"/>
  <c r="F223" i="14"/>
  <c r="G223" i="14"/>
  <c r="E224" i="14"/>
  <c r="F224" i="14"/>
  <c r="G224" i="14"/>
  <c r="E225" i="14"/>
  <c r="F225" i="14"/>
  <c r="G225" i="14"/>
  <c r="E226" i="14"/>
  <c r="F226" i="14"/>
  <c r="G226" i="14"/>
  <c r="E227" i="14"/>
  <c r="F227" i="14"/>
  <c r="G227" i="14"/>
  <c r="E228" i="14"/>
  <c r="F228" i="14"/>
  <c r="G228" i="14"/>
  <c r="E229" i="14"/>
  <c r="F229" i="14"/>
  <c r="G229" i="14"/>
  <c r="E230" i="14"/>
  <c r="F230" i="14"/>
  <c r="G230" i="14"/>
  <c r="E231" i="14"/>
  <c r="F231" i="14"/>
  <c r="G231" i="14"/>
  <c r="E232" i="14"/>
  <c r="F232" i="14"/>
  <c r="G232" i="14"/>
  <c r="E233" i="14"/>
  <c r="F233" i="14"/>
  <c r="G233" i="14"/>
  <c r="E234" i="14"/>
  <c r="F234" i="14"/>
  <c r="G234" i="14"/>
  <c r="E235" i="14"/>
  <c r="F235" i="14"/>
  <c r="G235" i="14"/>
  <c r="E236" i="14"/>
  <c r="F236" i="14"/>
  <c r="G236" i="14"/>
  <c r="E237" i="14"/>
  <c r="F237" i="14"/>
  <c r="G237" i="14"/>
  <c r="E238" i="14"/>
  <c r="F238" i="14"/>
  <c r="G238" i="14"/>
  <c r="E239" i="14"/>
  <c r="F239" i="14"/>
  <c r="G239" i="14"/>
  <c r="E240" i="14"/>
  <c r="F240" i="14"/>
  <c r="G240" i="14"/>
  <c r="E241" i="14"/>
  <c r="F241" i="14"/>
  <c r="G241" i="14"/>
  <c r="E242" i="14"/>
  <c r="F242" i="14"/>
  <c r="G242" i="14"/>
  <c r="E243" i="14"/>
  <c r="F243" i="14"/>
  <c r="G243" i="14"/>
  <c r="E244" i="14"/>
  <c r="F244" i="14"/>
  <c r="G244" i="14"/>
  <c r="E245" i="14"/>
  <c r="F245" i="14"/>
  <c r="G245" i="14"/>
  <c r="E246" i="14"/>
  <c r="F246" i="14"/>
  <c r="G246" i="14"/>
  <c r="E247" i="14"/>
  <c r="F247" i="14"/>
  <c r="G247" i="14"/>
  <c r="E248" i="14"/>
  <c r="F248" i="14"/>
  <c r="G248" i="14"/>
  <c r="E249" i="14"/>
  <c r="F249" i="14"/>
  <c r="G249" i="14"/>
  <c r="E250" i="14"/>
  <c r="F250" i="14"/>
  <c r="G250" i="14"/>
  <c r="E251" i="14"/>
  <c r="F251" i="14"/>
  <c r="G251" i="14"/>
  <c r="E252" i="14"/>
  <c r="F252" i="14"/>
  <c r="G252" i="14"/>
  <c r="E253" i="14"/>
  <c r="F253" i="14"/>
  <c r="G253" i="14"/>
  <c r="E254" i="14"/>
  <c r="F254" i="14"/>
  <c r="G254" i="14"/>
  <c r="E255" i="14"/>
  <c r="F255" i="14"/>
  <c r="G255" i="14"/>
  <c r="E256" i="14"/>
  <c r="F256" i="14"/>
  <c r="G256" i="14"/>
  <c r="E257" i="14"/>
  <c r="F257" i="14"/>
  <c r="G257" i="14"/>
  <c r="E258" i="14"/>
  <c r="F258" i="14"/>
  <c r="G258" i="14"/>
  <c r="E259" i="14"/>
  <c r="F259" i="14"/>
  <c r="G259" i="14"/>
  <c r="Z2" i="15"/>
  <c r="AA2" i="15"/>
  <c r="AB2" i="15"/>
  <c r="AD2" i="15"/>
  <c r="AE2" i="15"/>
  <c r="AF2" i="15"/>
  <c r="AG2" i="15"/>
  <c r="AH2" i="15"/>
  <c r="Z3" i="15"/>
  <c r="AA3" i="15"/>
  <c r="AB3" i="15"/>
  <c r="AC3" i="15"/>
  <c r="AD3" i="15"/>
  <c r="AI3" i="15" s="1"/>
  <c r="AE3" i="15"/>
  <c r="AF3" i="15"/>
  <c r="AG3" i="15"/>
  <c r="AH3" i="15"/>
  <c r="Z4" i="15"/>
  <c r="AI4" i="15" s="1"/>
  <c r="AA4" i="15"/>
  <c r="AB4" i="15"/>
  <c r="AC4" i="15"/>
  <c r="AD4" i="15"/>
  <c r="AE4" i="15"/>
  <c r="AF4" i="15"/>
  <c r="AG4" i="15"/>
  <c r="AH4" i="15"/>
  <c r="Z5" i="15"/>
  <c r="AA5" i="15"/>
  <c r="AB5" i="15"/>
  <c r="AC5" i="15"/>
  <c r="AI5" i="15" s="1"/>
  <c r="AD5" i="15"/>
  <c r="AE5" i="15"/>
  <c r="AF5" i="15"/>
  <c r="AG5" i="15"/>
  <c r="AH5" i="15"/>
  <c r="Z6" i="15"/>
  <c r="AA6" i="15"/>
  <c r="AI6" i="15" s="1"/>
  <c r="AB6" i="15"/>
  <c r="AC6" i="15"/>
  <c r="AD6" i="15"/>
  <c r="AE6" i="15"/>
  <c r="AF6" i="15"/>
  <c r="AG6" i="15"/>
  <c r="AH6" i="15"/>
  <c r="Z7" i="15"/>
  <c r="AI7" i="15" s="1"/>
  <c r="AA7" i="15"/>
  <c r="AB7" i="15"/>
  <c r="AC7" i="15"/>
  <c r="AD7" i="15"/>
  <c r="AE7" i="15"/>
  <c r="AF7" i="15"/>
  <c r="AG7" i="15"/>
  <c r="AH7" i="15"/>
  <c r="Z8" i="15"/>
  <c r="AA8" i="15"/>
  <c r="AB8" i="15"/>
  <c r="AC8" i="15"/>
  <c r="AD8" i="15"/>
  <c r="AE8" i="15"/>
  <c r="AF8" i="15"/>
  <c r="AG8" i="15"/>
  <c r="AH8" i="15"/>
  <c r="AI8" i="15"/>
  <c r="Z9" i="15"/>
  <c r="AA9" i="15"/>
  <c r="AB9" i="15"/>
  <c r="AC9" i="15"/>
  <c r="AD9" i="15"/>
  <c r="AI9" i="15" s="1"/>
  <c r="AE9" i="15"/>
  <c r="AF9" i="15"/>
  <c r="AG9" i="15"/>
  <c r="AH9" i="15"/>
  <c r="Z10" i="15"/>
  <c r="AI10" i="15" s="1"/>
  <c r="AA10" i="15"/>
  <c r="AB10" i="15"/>
  <c r="AC10" i="15"/>
  <c r="AD10" i="15"/>
  <c r="AE10" i="15"/>
  <c r="AF10" i="15"/>
  <c r="AG10" i="15"/>
  <c r="AH10" i="15"/>
  <c r="Z11" i="15"/>
  <c r="AA11" i="15"/>
  <c r="AB11" i="15"/>
  <c r="AC11" i="15"/>
  <c r="AD11" i="15"/>
  <c r="AE11" i="15"/>
  <c r="AF11" i="15"/>
  <c r="AG11" i="15"/>
  <c r="AH11" i="15"/>
  <c r="AI11" i="15"/>
  <c r="Z12" i="15"/>
  <c r="AA12" i="15"/>
  <c r="AB12" i="15"/>
  <c r="AC12" i="15"/>
  <c r="AD12" i="15"/>
  <c r="AI12" i="15" s="1"/>
  <c r="AE12" i="15"/>
  <c r="AF12" i="15"/>
  <c r="AG12" i="15"/>
  <c r="AH12" i="15"/>
  <c r="Z13" i="15"/>
  <c r="AI13" i="15" s="1"/>
  <c r="AA13" i="15"/>
  <c r="AB13" i="15"/>
  <c r="AC13" i="15"/>
  <c r="AD13" i="15"/>
  <c r="AE13" i="15"/>
  <c r="AF13" i="15"/>
  <c r="AG13" i="15"/>
  <c r="AH13" i="15"/>
  <c r="Z14" i="15"/>
  <c r="AA14" i="15"/>
  <c r="AB14" i="15"/>
  <c r="AC14" i="15"/>
  <c r="AD14" i="15"/>
  <c r="AE14" i="15"/>
  <c r="AF14" i="15"/>
  <c r="AG14" i="15"/>
  <c r="AH14" i="15"/>
  <c r="AI14" i="15"/>
  <c r="Z15" i="15"/>
  <c r="AA15" i="15"/>
  <c r="AI15" i="15" s="1"/>
  <c r="AB15" i="15"/>
  <c r="AC15" i="15"/>
  <c r="AD15" i="15"/>
  <c r="AE15" i="15"/>
  <c r="AF15" i="15"/>
  <c r="AG15" i="15"/>
  <c r="AH15" i="15"/>
  <c r="Z16" i="15"/>
  <c r="AI16" i="15" s="1"/>
  <c r="AA16" i="15"/>
  <c r="AB16" i="15"/>
  <c r="AC16" i="15"/>
  <c r="AD16" i="15"/>
  <c r="AE16" i="15"/>
  <c r="AF16" i="15"/>
  <c r="AG16" i="15"/>
  <c r="AH16" i="15"/>
  <c r="Z17" i="15"/>
  <c r="AA17" i="15"/>
  <c r="AB17" i="15"/>
  <c r="AC17" i="15"/>
  <c r="AD17" i="15"/>
  <c r="AE17" i="15"/>
  <c r="AF17" i="15"/>
  <c r="AG17" i="15"/>
  <c r="AH17" i="15"/>
  <c r="AI17" i="15"/>
  <c r="Z18" i="15"/>
  <c r="AA18" i="15"/>
  <c r="AB18" i="15"/>
  <c r="AC18" i="15"/>
  <c r="AD18" i="15"/>
  <c r="AI18" i="15" s="1"/>
  <c r="AE18" i="15"/>
  <c r="AF18" i="15"/>
  <c r="AG18" i="15"/>
  <c r="AH18" i="15"/>
  <c r="Z19" i="15"/>
  <c r="AI19" i="15" s="1"/>
  <c r="AA19" i="15"/>
  <c r="AB19" i="15"/>
  <c r="AC19" i="15"/>
  <c r="AD19" i="15"/>
  <c r="AE19" i="15"/>
  <c r="AF19" i="15"/>
  <c r="AG19" i="15"/>
  <c r="AH19" i="15"/>
  <c r="Z20" i="15"/>
  <c r="AA20" i="15"/>
  <c r="AB20" i="15"/>
  <c r="AC20" i="15"/>
  <c r="AD20" i="15"/>
  <c r="AE20" i="15"/>
  <c r="AF20" i="15"/>
  <c r="AG20" i="15"/>
  <c r="AH20" i="15"/>
  <c r="AI20" i="15"/>
  <c r="Z21" i="15"/>
  <c r="AA21" i="15"/>
  <c r="AI21" i="15" s="1"/>
  <c r="AB21" i="15"/>
  <c r="AC21" i="15"/>
  <c r="AD21" i="15"/>
  <c r="AE21" i="15"/>
  <c r="AF21" i="15"/>
  <c r="AG21" i="15"/>
  <c r="AH21" i="15"/>
  <c r="Z22" i="15"/>
  <c r="AI22" i="15" s="1"/>
  <c r="AA22" i="15"/>
  <c r="AB22" i="15"/>
  <c r="AC22" i="15"/>
  <c r="AD22" i="15"/>
  <c r="AE22" i="15"/>
  <c r="AF22" i="15"/>
  <c r="AG22" i="15"/>
  <c r="AH22" i="15"/>
  <c r="Z23" i="15"/>
  <c r="AA23" i="15"/>
  <c r="AB23" i="15"/>
  <c r="AC23" i="15"/>
  <c r="AD23" i="15"/>
  <c r="AE23" i="15"/>
  <c r="AF23" i="15"/>
  <c r="AG23" i="15"/>
  <c r="AH23" i="15"/>
  <c r="AI23" i="15"/>
  <c r="Z24" i="15"/>
  <c r="AA24" i="15"/>
  <c r="AI24" i="15" s="1"/>
  <c r="AB24" i="15"/>
  <c r="AC24" i="15"/>
  <c r="AD24" i="15"/>
  <c r="AE24" i="15"/>
  <c r="AF24" i="15"/>
  <c r="AG24" i="15"/>
  <c r="AH24" i="15"/>
  <c r="Z25" i="15"/>
  <c r="AI25" i="15" s="1"/>
  <c r="AA25" i="15"/>
  <c r="AB25" i="15"/>
  <c r="AC25" i="15"/>
  <c r="AD25" i="15"/>
  <c r="AE25" i="15"/>
  <c r="AF25" i="15"/>
  <c r="AG25" i="15"/>
  <c r="AH25" i="15"/>
  <c r="Z26" i="15"/>
  <c r="AA26" i="15"/>
  <c r="AB26" i="15"/>
  <c r="AC26" i="15"/>
  <c r="AD26" i="15"/>
  <c r="AE26" i="15"/>
  <c r="AF26" i="15"/>
  <c r="AG26" i="15"/>
  <c r="AH26" i="15"/>
  <c r="AI26" i="15"/>
  <c r="Z27" i="15"/>
  <c r="AA27" i="15"/>
  <c r="AI27" i="15" s="1"/>
  <c r="AB27" i="15"/>
  <c r="AC27" i="15"/>
  <c r="AD27" i="15"/>
  <c r="AE27" i="15"/>
  <c r="AF27" i="15"/>
  <c r="AG27" i="15"/>
  <c r="AH27" i="15"/>
  <c r="Z28" i="15"/>
  <c r="AI28" i="15" s="1"/>
  <c r="AA28" i="15"/>
  <c r="AB28" i="15"/>
  <c r="AC28" i="15"/>
  <c r="AD28" i="15"/>
  <c r="AE28" i="15"/>
  <c r="AF28" i="15"/>
  <c r="AG28" i="15"/>
  <c r="AH28" i="15"/>
  <c r="Z29" i="15"/>
  <c r="AA29" i="15"/>
  <c r="AB29" i="15"/>
  <c r="AC29" i="15"/>
  <c r="AD29" i="15"/>
  <c r="AE29" i="15"/>
  <c r="AF29" i="15"/>
  <c r="AG29" i="15"/>
  <c r="AH29" i="15"/>
  <c r="AI29" i="15"/>
  <c r="Z30" i="15"/>
  <c r="AA30" i="15"/>
  <c r="AB30" i="15"/>
  <c r="AC30" i="15"/>
  <c r="AD30" i="15"/>
  <c r="AI30" i="15" s="1"/>
  <c r="AE30" i="15"/>
  <c r="AF30" i="15"/>
  <c r="AG30" i="15"/>
  <c r="AH30" i="15"/>
  <c r="Z31" i="15"/>
  <c r="AI31" i="15" s="1"/>
  <c r="AA31" i="15"/>
  <c r="AB31" i="15"/>
  <c r="AC31" i="15"/>
  <c r="AD31" i="15"/>
  <c r="AE31" i="15"/>
  <c r="AF31" i="15"/>
  <c r="AG31" i="15"/>
  <c r="AH31" i="15"/>
  <c r="Z32" i="15"/>
  <c r="AA32" i="15"/>
  <c r="AB32" i="15"/>
  <c r="AC32" i="15"/>
  <c r="AD32" i="15"/>
  <c r="AE32" i="15"/>
  <c r="AF32" i="15"/>
  <c r="AG32" i="15"/>
  <c r="AH32" i="15"/>
  <c r="AI32" i="15"/>
  <c r="Z33" i="15"/>
  <c r="AA33" i="15"/>
  <c r="AI33" i="15" s="1"/>
  <c r="AB33" i="15"/>
  <c r="AC33" i="15"/>
  <c r="AD33" i="15"/>
  <c r="AE33" i="15"/>
  <c r="AF33" i="15"/>
  <c r="AG33" i="15"/>
  <c r="AH33" i="15"/>
  <c r="Z34" i="15"/>
  <c r="AI34" i="15" s="1"/>
  <c r="AA34" i="15"/>
  <c r="AB34" i="15"/>
  <c r="AC34" i="15"/>
  <c r="AD34" i="15"/>
  <c r="AE34" i="15"/>
  <c r="AF34" i="15"/>
  <c r="AG34" i="15"/>
  <c r="AH34" i="15"/>
  <c r="Z35" i="15"/>
  <c r="AA35" i="15"/>
  <c r="AB35" i="15"/>
  <c r="AC35" i="15"/>
  <c r="AD35" i="15"/>
  <c r="AE35" i="15"/>
  <c r="AF35" i="15"/>
  <c r="AG35" i="15"/>
  <c r="AH35" i="15"/>
  <c r="AI35" i="15"/>
  <c r="Z36" i="15"/>
  <c r="AA36" i="15"/>
  <c r="AB36" i="15"/>
  <c r="AC36" i="15"/>
  <c r="AD36" i="15"/>
  <c r="AI36" i="15" s="1"/>
  <c r="AE36" i="15"/>
  <c r="AF36" i="15"/>
  <c r="AG36" i="15"/>
  <c r="AH36" i="15"/>
  <c r="Z37" i="15"/>
  <c r="AI37" i="15" s="1"/>
  <c r="AA37" i="15"/>
  <c r="AB37" i="15"/>
  <c r="AC37" i="15"/>
  <c r="AD37" i="15"/>
  <c r="AE37" i="15"/>
  <c r="AF37" i="15"/>
  <c r="AG37" i="15"/>
  <c r="AH37" i="15"/>
  <c r="Z38" i="15"/>
  <c r="AA38" i="15"/>
  <c r="AB38" i="15"/>
  <c r="AC38" i="15"/>
  <c r="AI38" i="15" s="1"/>
  <c r="AD38" i="15"/>
  <c r="AE38" i="15"/>
  <c r="AF38" i="15"/>
  <c r="AG38" i="15"/>
  <c r="AH38" i="15"/>
  <c r="Z39" i="15"/>
  <c r="AA39" i="15"/>
  <c r="AI39" i="15" s="1"/>
  <c r="AB39" i="15"/>
  <c r="AC39" i="15"/>
  <c r="AD39" i="15"/>
  <c r="AE39" i="15"/>
  <c r="AF39" i="15"/>
  <c r="AG39" i="15"/>
  <c r="AH39" i="15"/>
  <c r="Z40" i="15"/>
  <c r="AI40" i="15" s="1"/>
  <c r="AA40" i="15"/>
  <c r="AB40" i="15"/>
  <c r="AC40" i="15"/>
  <c r="AD40" i="15"/>
  <c r="AE40" i="15"/>
  <c r="AF40" i="15"/>
  <c r="AG40" i="15"/>
  <c r="AH40" i="15"/>
  <c r="Z41" i="15"/>
  <c r="AA41" i="15"/>
  <c r="AB41" i="15"/>
  <c r="AC41" i="15"/>
  <c r="AD41" i="15"/>
  <c r="AE41" i="15"/>
  <c r="AF41" i="15"/>
  <c r="AG41" i="15"/>
  <c r="AH41" i="15"/>
  <c r="AI41" i="15"/>
  <c r="Z42" i="15"/>
  <c r="AA42" i="15"/>
  <c r="AB42" i="15"/>
  <c r="AC42" i="15"/>
  <c r="AD42" i="15"/>
  <c r="AI42" i="15" s="1"/>
  <c r="AE42" i="15"/>
  <c r="AF42" i="15"/>
  <c r="AG42" i="15"/>
  <c r="AH42" i="15"/>
  <c r="Z43" i="15"/>
  <c r="AI43" i="15" s="1"/>
  <c r="AA43" i="15"/>
  <c r="AB43" i="15"/>
  <c r="AC43" i="15"/>
  <c r="AD43" i="15"/>
  <c r="AE43" i="15"/>
  <c r="AF43" i="15"/>
  <c r="AG43" i="15"/>
  <c r="AH43" i="15"/>
  <c r="Z44" i="15"/>
  <c r="AA44" i="15"/>
  <c r="AB44" i="15"/>
  <c r="AC44" i="15"/>
  <c r="AD44" i="15"/>
  <c r="AE44" i="15"/>
  <c r="AF44" i="15"/>
  <c r="AG44" i="15"/>
  <c r="AH44" i="15"/>
  <c r="AI44" i="15"/>
  <c r="Z45" i="15"/>
  <c r="AA45" i="15"/>
  <c r="AI45" i="15" s="1"/>
  <c r="AB45" i="15"/>
  <c r="AC45" i="15"/>
  <c r="AD45" i="15"/>
  <c r="AE45" i="15"/>
  <c r="AF45" i="15"/>
  <c r="AG45" i="15"/>
  <c r="AH45" i="15"/>
  <c r="Z46" i="15"/>
  <c r="AI46" i="15" s="1"/>
  <c r="AA46" i="15"/>
  <c r="AB46" i="15"/>
  <c r="AC46" i="15"/>
  <c r="AD46" i="15"/>
  <c r="AE46" i="15"/>
  <c r="AF46" i="15"/>
  <c r="AG46" i="15"/>
  <c r="AH46" i="15"/>
  <c r="Z47" i="15"/>
  <c r="AA47" i="15"/>
  <c r="AB47" i="15"/>
  <c r="AC47" i="15"/>
  <c r="AD47" i="15"/>
  <c r="AE47" i="15"/>
  <c r="AF47" i="15"/>
  <c r="AG47" i="15"/>
  <c r="AH47" i="15"/>
  <c r="AI47" i="15"/>
  <c r="Z48" i="15"/>
  <c r="AA48" i="15"/>
  <c r="AB48" i="15"/>
  <c r="AC48" i="15"/>
  <c r="AD48" i="15"/>
  <c r="AI48" i="15" s="1"/>
  <c r="AE48" i="15"/>
  <c r="AF48" i="15"/>
  <c r="AG48" i="15"/>
  <c r="AH48" i="15"/>
  <c r="Z49" i="15"/>
  <c r="AI49" i="15" s="1"/>
  <c r="AA49" i="15"/>
  <c r="AB49" i="15"/>
  <c r="AC49" i="15"/>
  <c r="AD49" i="15"/>
  <c r="AE49" i="15"/>
  <c r="AF49" i="15"/>
  <c r="AG49" i="15"/>
  <c r="AH49" i="15"/>
  <c r="Z50" i="15"/>
  <c r="AA50" i="15"/>
  <c r="AB50" i="15"/>
  <c r="AC50" i="15"/>
  <c r="AD50" i="15"/>
  <c r="AE50" i="15"/>
  <c r="AF50" i="15"/>
  <c r="AG50" i="15"/>
  <c r="AH50" i="15"/>
  <c r="AI50" i="15"/>
  <c r="Z51" i="15"/>
  <c r="AA51" i="15"/>
  <c r="AI51" i="15" s="1"/>
  <c r="AB51" i="15"/>
  <c r="AC51" i="15"/>
  <c r="AD51" i="15"/>
  <c r="AE51" i="15"/>
  <c r="AF51" i="15"/>
  <c r="AG51" i="15"/>
  <c r="AH51" i="15"/>
  <c r="Z52" i="15"/>
  <c r="AI52" i="15" s="1"/>
  <c r="AA52" i="15"/>
  <c r="AB52" i="15"/>
  <c r="AC52" i="15"/>
  <c r="AD52" i="15"/>
  <c r="AE52" i="15"/>
  <c r="AF52" i="15"/>
  <c r="AG52" i="15"/>
  <c r="AH52" i="15"/>
  <c r="Z53" i="15"/>
  <c r="AA53" i="15"/>
  <c r="AB53" i="15"/>
  <c r="AC53" i="15"/>
  <c r="AD53" i="15"/>
  <c r="AE53" i="15"/>
  <c r="AF53" i="15"/>
  <c r="AG53" i="15"/>
  <c r="AH53" i="15"/>
  <c r="AI53" i="15"/>
  <c r="Z54" i="15"/>
  <c r="AA54" i="15"/>
  <c r="AB54" i="15"/>
  <c r="AC54" i="15"/>
  <c r="AD54" i="15"/>
  <c r="AI54" i="15" s="1"/>
  <c r="AE54" i="15"/>
  <c r="AF54" i="15"/>
  <c r="AG54" i="15"/>
  <c r="AH54" i="15"/>
  <c r="Z55" i="15"/>
  <c r="AI55" i="15" s="1"/>
  <c r="AA55" i="15"/>
  <c r="AB55" i="15"/>
  <c r="AC55" i="15"/>
  <c r="AD55" i="15"/>
  <c r="AE55" i="15"/>
  <c r="AF55" i="15"/>
  <c r="AG55" i="15"/>
  <c r="AH55" i="15"/>
  <c r="Z56" i="15"/>
  <c r="AA56" i="15"/>
  <c r="AB56" i="15"/>
  <c r="AC56" i="15"/>
  <c r="AD56" i="15"/>
  <c r="AE56" i="15"/>
  <c r="AF56" i="15"/>
  <c r="AG56" i="15"/>
  <c r="AH56" i="15"/>
  <c r="AI56" i="15"/>
  <c r="Z57" i="15"/>
  <c r="AA57" i="15"/>
  <c r="AI57" i="15" s="1"/>
  <c r="AB57" i="15"/>
  <c r="AC57" i="15"/>
  <c r="AD57" i="15"/>
  <c r="AE57" i="15"/>
  <c r="AF57" i="15"/>
  <c r="AG57" i="15"/>
  <c r="AH57" i="15"/>
  <c r="Z58" i="15"/>
  <c r="AI58" i="15" s="1"/>
  <c r="AA58" i="15"/>
  <c r="AB58" i="15"/>
  <c r="AC58" i="15"/>
  <c r="AD58" i="15"/>
  <c r="AE58" i="15"/>
  <c r="AF58" i="15"/>
  <c r="AG58" i="15"/>
  <c r="AH58" i="15"/>
  <c r="Z59" i="15"/>
  <c r="AA59" i="15"/>
  <c r="AB59" i="15"/>
  <c r="AC59" i="15"/>
  <c r="AD59" i="15"/>
  <c r="AE59" i="15"/>
  <c r="AF59" i="15"/>
  <c r="AG59" i="15"/>
  <c r="AH59" i="15"/>
  <c r="AI59" i="15"/>
  <c r="Z60" i="15"/>
  <c r="AA60" i="15"/>
  <c r="AB60" i="15"/>
  <c r="AC60" i="15"/>
  <c r="AD60" i="15"/>
  <c r="AI60" i="15" s="1"/>
  <c r="AE60" i="15"/>
  <c r="AF60" i="15"/>
  <c r="AG60" i="15"/>
  <c r="AH60" i="15"/>
  <c r="Z61" i="15"/>
  <c r="AI61" i="15" s="1"/>
  <c r="AA61" i="15"/>
  <c r="AB61" i="15"/>
  <c r="AC61" i="15"/>
  <c r="AD61" i="15"/>
  <c r="AE61" i="15"/>
  <c r="AF61" i="15"/>
  <c r="AG61" i="15"/>
  <c r="AH61" i="15"/>
  <c r="Z62" i="15"/>
  <c r="AA62" i="15"/>
  <c r="AB62" i="15"/>
  <c r="AC62" i="15"/>
  <c r="AD62" i="15"/>
  <c r="AE62" i="15"/>
  <c r="AF62" i="15"/>
  <c r="AG62" i="15"/>
  <c r="AH62" i="15"/>
  <c r="AI62" i="15"/>
  <c r="Z63" i="15"/>
  <c r="AA63" i="15"/>
  <c r="AI63" i="15" s="1"/>
  <c r="AB63" i="15"/>
  <c r="AC63" i="15"/>
  <c r="AD63" i="15"/>
  <c r="AE63" i="15"/>
  <c r="AF63" i="15"/>
  <c r="AG63" i="15"/>
  <c r="AH63" i="15"/>
  <c r="Z64" i="15"/>
  <c r="AI64" i="15" s="1"/>
  <c r="AA64" i="15"/>
  <c r="AB64" i="15"/>
  <c r="AC64" i="15"/>
  <c r="AD64" i="15"/>
  <c r="AE64" i="15"/>
  <c r="AF64" i="15"/>
  <c r="AG64" i="15"/>
  <c r="AH64" i="15"/>
  <c r="Z65" i="15"/>
  <c r="AA65" i="15"/>
  <c r="AB65" i="15"/>
  <c r="AC65" i="15"/>
  <c r="AD65" i="15"/>
  <c r="AE65" i="15"/>
  <c r="AF65" i="15"/>
  <c r="AG65" i="15"/>
  <c r="AH65" i="15"/>
  <c r="AI65" i="15"/>
  <c r="Z66" i="15"/>
  <c r="AA66" i="15"/>
  <c r="AI66" i="15" s="1"/>
  <c r="AB66" i="15"/>
  <c r="AC66" i="15"/>
  <c r="AD66" i="15"/>
  <c r="AE66" i="15"/>
  <c r="AF66" i="15"/>
  <c r="AG66" i="15"/>
  <c r="AH66" i="15"/>
  <c r="Z67" i="15"/>
  <c r="AI67" i="15" s="1"/>
  <c r="AA67" i="15"/>
  <c r="AB67" i="15"/>
  <c r="AC67" i="15"/>
  <c r="AD67" i="15"/>
  <c r="AE67" i="15"/>
  <c r="AF67" i="15"/>
  <c r="AG67" i="15"/>
  <c r="AH67" i="15"/>
  <c r="Z68" i="15"/>
  <c r="AA68" i="15"/>
  <c r="AB68" i="15"/>
  <c r="AC68" i="15"/>
  <c r="AD68" i="15"/>
  <c r="AE68" i="15"/>
  <c r="AF68" i="15"/>
  <c r="AG68" i="15"/>
  <c r="AH68" i="15"/>
  <c r="AI68" i="15"/>
  <c r="Z69" i="15"/>
  <c r="AA69" i="15"/>
  <c r="AI69" i="15" s="1"/>
  <c r="AB69" i="15"/>
  <c r="AC69" i="15"/>
  <c r="AD69" i="15"/>
  <c r="AE69" i="15"/>
  <c r="AF69" i="15"/>
  <c r="AG69" i="15"/>
  <c r="AH69" i="15"/>
  <c r="Z70" i="15"/>
  <c r="AI70" i="15" s="1"/>
  <c r="AA70" i="15"/>
  <c r="AB70" i="15"/>
  <c r="AC70" i="15"/>
  <c r="AD70" i="15"/>
  <c r="AE70" i="15"/>
  <c r="AF70" i="15"/>
  <c r="AG70" i="15"/>
  <c r="AH70" i="15"/>
  <c r="Z71" i="15"/>
  <c r="AA71" i="15"/>
  <c r="AB71" i="15"/>
  <c r="AC71" i="15"/>
  <c r="AD71" i="15"/>
  <c r="AE71" i="15"/>
  <c r="AF71" i="15"/>
  <c r="AG71" i="15"/>
  <c r="AH71" i="15"/>
  <c r="AI71" i="15"/>
  <c r="Z72" i="15"/>
  <c r="AA72" i="15"/>
  <c r="AI72" i="15" s="1"/>
  <c r="AB72" i="15"/>
  <c r="AC72" i="15"/>
  <c r="AD72" i="15"/>
  <c r="AE72" i="15"/>
  <c r="AF72" i="15"/>
  <c r="AG72" i="15"/>
  <c r="AH72" i="15"/>
  <c r="Z73" i="15"/>
  <c r="AI73" i="15" s="1"/>
  <c r="AA73" i="15"/>
  <c r="AB73" i="15"/>
  <c r="AC73" i="15"/>
  <c r="AD73" i="15"/>
  <c r="AE73" i="15"/>
  <c r="AF73" i="15"/>
  <c r="AG73" i="15"/>
  <c r="AH73" i="15"/>
  <c r="Z74" i="15"/>
  <c r="AA74" i="15"/>
  <c r="AB74" i="15"/>
  <c r="AC74" i="15"/>
  <c r="AD74" i="15"/>
  <c r="AE74" i="15"/>
  <c r="AF74" i="15"/>
  <c r="AG74" i="15"/>
  <c r="AH74" i="15"/>
  <c r="AI74" i="15"/>
  <c r="Z75" i="15"/>
  <c r="AA75" i="15"/>
  <c r="AI75" i="15" s="1"/>
  <c r="AB75" i="15"/>
  <c r="AC75" i="15"/>
  <c r="AD75" i="15"/>
  <c r="AE75" i="15"/>
  <c r="AF75" i="15"/>
  <c r="AG75" i="15"/>
  <c r="AH75" i="15"/>
  <c r="Z76" i="15"/>
  <c r="AI76" i="15" s="1"/>
  <c r="AA76" i="15"/>
  <c r="AB76" i="15"/>
  <c r="AC76" i="15"/>
  <c r="AD76" i="15"/>
  <c r="AE76" i="15"/>
  <c r="AF76" i="15"/>
  <c r="AG76" i="15"/>
  <c r="AH76" i="15"/>
  <c r="Z77" i="15"/>
  <c r="AA77" i="15"/>
  <c r="AB77" i="15"/>
  <c r="AC77" i="15"/>
  <c r="AI77" i="15" s="1"/>
  <c r="AD77" i="15"/>
  <c r="AE77" i="15"/>
  <c r="AF77" i="15"/>
  <c r="AG77" i="15"/>
  <c r="AH77" i="15"/>
  <c r="Z78" i="15"/>
  <c r="AA78" i="15"/>
  <c r="AI78" i="15" s="1"/>
  <c r="AB78" i="15"/>
  <c r="AC78" i="15"/>
  <c r="AD78" i="15"/>
  <c r="AE78" i="15"/>
  <c r="AF78" i="15"/>
  <c r="AG78" i="15"/>
  <c r="AH78" i="15"/>
  <c r="Z79" i="15"/>
  <c r="AI79" i="15" s="1"/>
  <c r="AA79" i="15"/>
  <c r="AB79" i="15"/>
  <c r="AC79" i="15"/>
  <c r="AD79" i="15"/>
  <c r="AE79" i="15"/>
  <c r="AF79" i="15"/>
  <c r="AG79" i="15"/>
  <c r="AH79" i="15"/>
  <c r="Z80" i="15"/>
  <c r="AA80" i="15"/>
  <c r="AB80" i="15"/>
  <c r="AC80" i="15"/>
  <c r="AD80" i="15"/>
  <c r="AE80" i="15"/>
  <c r="AF80" i="15"/>
  <c r="AG80" i="15"/>
  <c r="AH80" i="15"/>
  <c r="AI80" i="15"/>
  <c r="Z81" i="15"/>
  <c r="AA81" i="15"/>
  <c r="AI81" i="15" s="1"/>
  <c r="AB81" i="15"/>
  <c r="AC81" i="15"/>
  <c r="AD81" i="15"/>
  <c r="AE81" i="15"/>
  <c r="AF81" i="15"/>
  <c r="AG81" i="15"/>
  <c r="AH81" i="15"/>
  <c r="Z82" i="15"/>
  <c r="AI82" i="15" s="1"/>
  <c r="AA82" i="15"/>
  <c r="AB82" i="15"/>
  <c r="AC82" i="15"/>
  <c r="AD82" i="15"/>
  <c r="AE82" i="15"/>
  <c r="AF82" i="15"/>
  <c r="AG82" i="15"/>
  <c r="AH82" i="15"/>
  <c r="Z83" i="15"/>
  <c r="AA83" i="15"/>
  <c r="AB83" i="15"/>
  <c r="AC83" i="15"/>
  <c r="AD83" i="15"/>
  <c r="AE83" i="15"/>
  <c r="AF83" i="15"/>
  <c r="AG83" i="15"/>
  <c r="AH83" i="15"/>
  <c r="AI83" i="15"/>
  <c r="Z84" i="15"/>
  <c r="AA84" i="15"/>
  <c r="AI84" i="15" s="1"/>
  <c r="AB84" i="15"/>
  <c r="AC84" i="15"/>
  <c r="AD84" i="15"/>
  <c r="AE84" i="15"/>
  <c r="AF84" i="15"/>
  <c r="AG84" i="15"/>
  <c r="AH84" i="15"/>
  <c r="Z85" i="15"/>
  <c r="AI85" i="15" s="1"/>
  <c r="AA85" i="15"/>
  <c r="AB85" i="15"/>
  <c r="AC85" i="15"/>
  <c r="AD85" i="15"/>
  <c r="AE85" i="15"/>
  <c r="AF85" i="15"/>
  <c r="AG85" i="15"/>
  <c r="AH85" i="15"/>
  <c r="Z86" i="15"/>
  <c r="AA86" i="15"/>
  <c r="AB86" i="15"/>
  <c r="AC86" i="15"/>
  <c r="AD86" i="15"/>
  <c r="AE86" i="15"/>
  <c r="AF86" i="15"/>
  <c r="AG86" i="15"/>
  <c r="AH86" i="15"/>
  <c r="AI86" i="15"/>
  <c r="Z87" i="15"/>
  <c r="AA87" i="15"/>
  <c r="AI87" i="15" s="1"/>
  <c r="AB87" i="15"/>
  <c r="AC87" i="15"/>
  <c r="AD87" i="15"/>
  <c r="AE87" i="15"/>
  <c r="AF87" i="15"/>
  <c r="AG87" i="15"/>
  <c r="AH87" i="15"/>
  <c r="Z88" i="15"/>
  <c r="AI88" i="15" s="1"/>
  <c r="AA88" i="15"/>
  <c r="AB88" i="15"/>
  <c r="AC88" i="15"/>
  <c r="AD88" i="15"/>
  <c r="AE88" i="15"/>
  <c r="AF88" i="15"/>
  <c r="AG88" i="15"/>
  <c r="AH88" i="15"/>
  <c r="Z89" i="15"/>
  <c r="AA89" i="15"/>
  <c r="AB89" i="15"/>
  <c r="AC89" i="15"/>
  <c r="AD89" i="15"/>
  <c r="AE89" i="15"/>
  <c r="AF89" i="15"/>
  <c r="AG89" i="15"/>
  <c r="AH89" i="15"/>
  <c r="AI89" i="15"/>
  <c r="Z90" i="15"/>
  <c r="AA90" i="15"/>
  <c r="AI90" i="15" s="1"/>
  <c r="AB90" i="15"/>
  <c r="AC90" i="15"/>
  <c r="AD90" i="15"/>
  <c r="AE90" i="15"/>
  <c r="AF90" i="15"/>
  <c r="AG90" i="15"/>
  <c r="AH90" i="15"/>
  <c r="Z91" i="15"/>
  <c r="AI91" i="15" s="1"/>
  <c r="AA91" i="15"/>
  <c r="AB91" i="15"/>
  <c r="AC91" i="15"/>
  <c r="AD91" i="15"/>
  <c r="AE91" i="15"/>
  <c r="AF91" i="15"/>
  <c r="AG91" i="15"/>
  <c r="AH91" i="15"/>
  <c r="Z92" i="15"/>
  <c r="AA92" i="15"/>
  <c r="AB92" i="15"/>
  <c r="AC92" i="15"/>
  <c r="AD92" i="15"/>
  <c r="AE92" i="15"/>
  <c r="AF92" i="15"/>
  <c r="AG92" i="15"/>
  <c r="AH92" i="15"/>
  <c r="AI92" i="15"/>
  <c r="Z93" i="15"/>
  <c r="AA93" i="15"/>
  <c r="AI93" i="15" s="1"/>
  <c r="AB93" i="15"/>
  <c r="AC93" i="15"/>
  <c r="AD93" i="15"/>
  <c r="AE93" i="15"/>
  <c r="AF93" i="15"/>
  <c r="AG93" i="15"/>
  <c r="AH93" i="15"/>
  <c r="Z94" i="15"/>
  <c r="AI94" i="15" s="1"/>
  <c r="AA94" i="15"/>
  <c r="AB94" i="15"/>
  <c r="AC94" i="15"/>
  <c r="AD94" i="15"/>
  <c r="AE94" i="15"/>
  <c r="AF94" i="15"/>
  <c r="AG94" i="15"/>
  <c r="AH94" i="15"/>
  <c r="Z95" i="15"/>
  <c r="AA95" i="15"/>
  <c r="AB95" i="15"/>
  <c r="AC95" i="15"/>
  <c r="AD95" i="15"/>
  <c r="AE95" i="15"/>
  <c r="AF95" i="15"/>
  <c r="AG95" i="15"/>
  <c r="AH95" i="15"/>
  <c r="AI95" i="15"/>
  <c r="Z96" i="15"/>
  <c r="AA96" i="15"/>
  <c r="AI96" i="15" s="1"/>
  <c r="AB96" i="15"/>
  <c r="AC96" i="15"/>
  <c r="AD96" i="15"/>
  <c r="AE96" i="15"/>
  <c r="AF96" i="15"/>
  <c r="AG96" i="15"/>
  <c r="AH96" i="15"/>
  <c r="Z97" i="15"/>
  <c r="AI97" i="15" s="1"/>
  <c r="AA97" i="15"/>
  <c r="AB97" i="15"/>
  <c r="AC97" i="15"/>
  <c r="AD97" i="15"/>
  <c r="AE97" i="15"/>
  <c r="AF97" i="15"/>
  <c r="AG97" i="15"/>
  <c r="AH97" i="15"/>
  <c r="Z98" i="15"/>
  <c r="AA98" i="15"/>
  <c r="AB98" i="15"/>
  <c r="AC98" i="15"/>
  <c r="AD98" i="15"/>
  <c r="AE98" i="15"/>
  <c r="AF98" i="15"/>
  <c r="AG98" i="15"/>
  <c r="AH98" i="15"/>
  <c r="AI98" i="15"/>
  <c r="Z99" i="15"/>
  <c r="AA99" i="15"/>
  <c r="AI99" i="15" s="1"/>
  <c r="AB99" i="15"/>
  <c r="AC99" i="15"/>
  <c r="AD99" i="15"/>
  <c r="AE99" i="15"/>
  <c r="AF99" i="15"/>
  <c r="AG99" i="15"/>
  <c r="AH99" i="15"/>
  <c r="Z100" i="15"/>
  <c r="AI100" i="15" s="1"/>
  <c r="AA100" i="15"/>
  <c r="AB100" i="15"/>
  <c r="AC100" i="15"/>
  <c r="AD100" i="15"/>
  <c r="AE100" i="15"/>
  <c r="AF100" i="15"/>
  <c r="AG100" i="15"/>
  <c r="AH100" i="15"/>
  <c r="Z101" i="15"/>
  <c r="AA101" i="15"/>
  <c r="AB101" i="15"/>
  <c r="AC101" i="15"/>
  <c r="AD101" i="15"/>
  <c r="AE101" i="15"/>
  <c r="AF101" i="15"/>
  <c r="AG101" i="15"/>
  <c r="AH101" i="15"/>
  <c r="AI101" i="15"/>
  <c r="Z102" i="15"/>
  <c r="AA102" i="15"/>
  <c r="AI102" i="15" s="1"/>
  <c r="AB102" i="15"/>
  <c r="AC102" i="15"/>
  <c r="AD102" i="15"/>
  <c r="AE102" i="15"/>
  <c r="AF102" i="15"/>
  <c r="AG102" i="15"/>
  <c r="AH102" i="15"/>
  <c r="Z103" i="15"/>
  <c r="AI103" i="15" s="1"/>
  <c r="AA103" i="15"/>
  <c r="AB103" i="15"/>
  <c r="AC103" i="15"/>
  <c r="AD103" i="15"/>
  <c r="AE103" i="15"/>
  <c r="AF103" i="15"/>
  <c r="AG103" i="15"/>
  <c r="AH103" i="15"/>
  <c r="Z104" i="15"/>
  <c r="AA104" i="15"/>
  <c r="AB104" i="15"/>
  <c r="AC104" i="15"/>
  <c r="AD104" i="15"/>
  <c r="AE104" i="15"/>
  <c r="AF104" i="15"/>
  <c r="AG104" i="15"/>
  <c r="AH104" i="15"/>
  <c r="AI104" i="15"/>
  <c r="Z105" i="15"/>
  <c r="AA105" i="15"/>
  <c r="AI105" i="15" s="1"/>
  <c r="AB105" i="15"/>
  <c r="AC105" i="15"/>
  <c r="AD105" i="15"/>
  <c r="AE105" i="15"/>
  <c r="AF105" i="15"/>
  <c r="AG105" i="15"/>
  <c r="AH105" i="15"/>
  <c r="Z106" i="15"/>
  <c r="AI106" i="15" s="1"/>
  <c r="AA106" i="15"/>
  <c r="AB106" i="15"/>
  <c r="AC106" i="15"/>
  <c r="AD106" i="15"/>
  <c r="AE106" i="15"/>
  <c r="AF106" i="15"/>
  <c r="AG106" i="15"/>
  <c r="AH106" i="15"/>
  <c r="Z107" i="15"/>
  <c r="AA107" i="15"/>
  <c r="AB107" i="15"/>
  <c r="AC107" i="15"/>
  <c r="AD107" i="15"/>
  <c r="AE107" i="15"/>
  <c r="AF107" i="15"/>
  <c r="AG107" i="15"/>
  <c r="AH107" i="15"/>
  <c r="AI107" i="15"/>
  <c r="Z108" i="15"/>
  <c r="AA108" i="15"/>
  <c r="AI108" i="15" s="1"/>
  <c r="AB108" i="15"/>
  <c r="AC108" i="15"/>
  <c r="AD108" i="15"/>
  <c r="AE108" i="15"/>
  <c r="AF108" i="15"/>
  <c r="AG108" i="15"/>
  <c r="AH108" i="15"/>
  <c r="Z109" i="15"/>
  <c r="AI109" i="15" s="1"/>
  <c r="AA109" i="15"/>
  <c r="AB109" i="15"/>
  <c r="AC109" i="15"/>
  <c r="AD109" i="15"/>
  <c r="AE109" i="15"/>
  <c r="AF109" i="15"/>
  <c r="AG109" i="15"/>
  <c r="AH109" i="15"/>
  <c r="Z110" i="15"/>
  <c r="AA110" i="15"/>
  <c r="AB110" i="15"/>
  <c r="AC110" i="15"/>
  <c r="AD110" i="15"/>
  <c r="AE110" i="15"/>
  <c r="AF110" i="15"/>
  <c r="AG110" i="15"/>
  <c r="AH110" i="15"/>
  <c r="AI110" i="15"/>
  <c r="Z111" i="15"/>
  <c r="AA111" i="15"/>
  <c r="AI111" i="15" s="1"/>
  <c r="AB111" i="15"/>
  <c r="AC111" i="15"/>
  <c r="AD111" i="15"/>
  <c r="AE111" i="15"/>
  <c r="AF111" i="15"/>
  <c r="AG111" i="15"/>
  <c r="AH111" i="15"/>
  <c r="Z112" i="15"/>
  <c r="AI112" i="15" s="1"/>
  <c r="AA112" i="15"/>
  <c r="AB112" i="15"/>
  <c r="AC112" i="15"/>
  <c r="AD112" i="15"/>
  <c r="AE112" i="15"/>
  <c r="AF112" i="15"/>
  <c r="AG112" i="15"/>
  <c r="AH112" i="15"/>
  <c r="Z113" i="15"/>
  <c r="AA113" i="15"/>
  <c r="AB113" i="15"/>
  <c r="AC113" i="15"/>
  <c r="AD113" i="15"/>
  <c r="AE113" i="15"/>
  <c r="AF113" i="15"/>
  <c r="AG113" i="15"/>
  <c r="AH113" i="15"/>
  <c r="AI113" i="15"/>
  <c r="Z114" i="15"/>
  <c r="AA114" i="15"/>
  <c r="AI114" i="15" s="1"/>
  <c r="AB114" i="15"/>
  <c r="AC114" i="15"/>
  <c r="AD114" i="15"/>
  <c r="AE114" i="15"/>
  <c r="AF114" i="15"/>
  <c r="AG114" i="15"/>
  <c r="AH114" i="15"/>
  <c r="Z115" i="15"/>
  <c r="AI115" i="15" s="1"/>
  <c r="AA115" i="15"/>
  <c r="AB115" i="15"/>
  <c r="AC115" i="15"/>
  <c r="AD115" i="15"/>
  <c r="AE115" i="15"/>
  <c r="AF115" i="15"/>
  <c r="AG115" i="15"/>
  <c r="AH115" i="15"/>
  <c r="Z116" i="15"/>
  <c r="AA116" i="15"/>
  <c r="AB116" i="15"/>
  <c r="AC116" i="15"/>
  <c r="AD116" i="15"/>
  <c r="AE116" i="15"/>
  <c r="AF116" i="15"/>
  <c r="AG116" i="15"/>
  <c r="AH116" i="15"/>
  <c r="AI116" i="15"/>
  <c r="Z117" i="15"/>
  <c r="AA117" i="15"/>
  <c r="AI117" i="15" s="1"/>
  <c r="AB117" i="15"/>
  <c r="AC117" i="15"/>
  <c r="AD117" i="15"/>
  <c r="AE117" i="15"/>
  <c r="AF117" i="15"/>
  <c r="AG117" i="15"/>
  <c r="AH117" i="15"/>
  <c r="Z118" i="15"/>
  <c r="AI118" i="15" s="1"/>
  <c r="AA118" i="15"/>
  <c r="AB118" i="15"/>
  <c r="AC118" i="15"/>
  <c r="AD118" i="15"/>
  <c r="AE118" i="15"/>
  <c r="AF118" i="15"/>
  <c r="AG118" i="15"/>
  <c r="AH118" i="15"/>
  <c r="Z119" i="15"/>
  <c r="AA119" i="15"/>
  <c r="AB119" i="15"/>
  <c r="AC119" i="15"/>
  <c r="AD119" i="15"/>
  <c r="AE119" i="15"/>
  <c r="AF119" i="15"/>
  <c r="AG119" i="15"/>
  <c r="AH119" i="15"/>
  <c r="AI119" i="15"/>
  <c r="Z120" i="15"/>
  <c r="AA120" i="15"/>
  <c r="AI120" i="15" s="1"/>
  <c r="AB120" i="15"/>
  <c r="AC120" i="15"/>
  <c r="AD120" i="15"/>
  <c r="AE120" i="15"/>
  <c r="AF120" i="15"/>
  <c r="AG120" i="15"/>
  <c r="AH120" i="15"/>
  <c r="Z121" i="15"/>
  <c r="AI121" i="15" s="1"/>
  <c r="AA121" i="15"/>
  <c r="AB121" i="15"/>
  <c r="AC121" i="15"/>
  <c r="AD121" i="15"/>
  <c r="AE121" i="15"/>
  <c r="AF121" i="15"/>
  <c r="AG121" i="15"/>
  <c r="AH121" i="15"/>
  <c r="Z122" i="15"/>
  <c r="AA122" i="15"/>
  <c r="AB122" i="15"/>
  <c r="AC122" i="15"/>
  <c r="AD122" i="15"/>
  <c r="AE122" i="15"/>
  <c r="AF122" i="15"/>
  <c r="AG122" i="15"/>
  <c r="AH122" i="15"/>
  <c r="AI122" i="15"/>
  <c r="Z123" i="15"/>
  <c r="AA123" i="15"/>
  <c r="AI123" i="15" s="1"/>
  <c r="AB123" i="15"/>
  <c r="AC123" i="15"/>
  <c r="AD123" i="15"/>
  <c r="AE123" i="15"/>
  <c r="AF123" i="15"/>
  <c r="AG123" i="15"/>
  <c r="AH123" i="15"/>
  <c r="Z124" i="15"/>
  <c r="AI124" i="15" s="1"/>
  <c r="AA124" i="15"/>
  <c r="AB124" i="15"/>
  <c r="AC124" i="15"/>
  <c r="AD124" i="15"/>
  <c r="AE124" i="15"/>
  <c r="AF124" i="15"/>
  <c r="AG124" i="15"/>
  <c r="AH124" i="15"/>
  <c r="Z125" i="15"/>
  <c r="AA125" i="15"/>
  <c r="AB125" i="15"/>
  <c r="AC125" i="15"/>
  <c r="AI125" i="15" s="1"/>
  <c r="AD125" i="15"/>
  <c r="AE125" i="15"/>
  <c r="AF125" i="15"/>
  <c r="AG125" i="15"/>
  <c r="AH125" i="15"/>
  <c r="Z126" i="15"/>
  <c r="AA126" i="15"/>
  <c r="AI126" i="15" s="1"/>
  <c r="AB126" i="15"/>
  <c r="AC126" i="15"/>
  <c r="AD126" i="15"/>
  <c r="AE126" i="15"/>
  <c r="AF126" i="15"/>
  <c r="AG126" i="15"/>
  <c r="AH126" i="15"/>
  <c r="Z127" i="15"/>
  <c r="AI127" i="15" s="1"/>
  <c r="AA127" i="15"/>
  <c r="AB127" i="15"/>
  <c r="AC127" i="15"/>
  <c r="AD127" i="15"/>
  <c r="AE127" i="15"/>
  <c r="AF127" i="15"/>
  <c r="AG127" i="15"/>
  <c r="AH127" i="15"/>
  <c r="Z128" i="15"/>
  <c r="AA128" i="15"/>
  <c r="AB128" i="15"/>
  <c r="AC128" i="15"/>
  <c r="AD128" i="15"/>
  <c r="AE128" i="15"/>
  <c r="AF128" i="15"/>
  <c r="AG128" i="15"/>
  <c r="AH128" i="15"/>
  <c r="AI128" i="15"/>
  <c r="Z129" i="15"/>
  <c r="AA129" i="15"/>
  <c r="AI129" i="15" s="1"/>
  <c r="AB129" i="15"/>
  <c r="AC129" i="15"/>
  <c r="AD129" i="15"/>
  <c r="AE129" i="15"/>
  <c r="AF129" i="15"/>
  <c r="AG129" i="15"/>
  <c r="AH129" i="15"/>
  <c r="Z130" i="15"/>
  <c r="AI130" i="15" s="1"/>
  <c r="AA130" i="15"/>
  <c r="AB130" i="15"/>
  <c r="AC130" i="15"/>
  <c r="AD130" i="15"/>
  <c r="AE130" i="15"/>
  <c r="AF130" i="15"/>
  <c r="AG130" i="15"/>
  <c r="AH130" i="15"/>
  <c r="Z131" i="15"/>
  <c r="AA131" i="15"/>
  <c r="AB131" i="15"/>
  <c r="AC131" i="15"/>
  <c r="AD131" i="15"/>
  <c r="AE131" i="15"/>
  <c r="AF131" i="15"/>
  <c r="AG131" i="15"/>
  <c r="AH131" i="15"/>
  <c r="AI131" i="15"/>
  <c r="Z132" i="15"/>
  <c r="AA132" i="15"/>
  <c r="AI132" i="15" s="1"/>
  <c r="AB132" i="15"/>
  <c r="AC132" i="15"/>
  <c r="AD132" i="15"/>
  <c r="AE132" i="15"/>
  <c r="AF132" i="15"/>
  <c r="AG132" i="15"/>
  <c r="AH132" i="15"/>
  <c r="U209" i="20" l="1"/>
  <c r="T208" i="20"/>
  <c r="S207" i="20"/>
  <c r="R206" i="20"/>
  <c r="Q205" i="20"/>
  <c r="P204" i="20"/>
  <c r="O203" i="20"/>
  <c r="N202" i="20"/>
  <c r="M201" i="20"/>
  <c r="W200" i="20"/>
  <c r="V199" i="20"/>
  <c r="U198" i="20"/>
  <c r="T197" i="20"/>
  <c r="S196" i="20"/>
  <c r="R195" i="20"/>
  <c r="Q194" i="20"/>
  <c r="P193" i="20"/>
  <c r="O192" i="20"/>
  <c r="N191" i="20"/>
  <c r="M190" i="20"/>
  <c r="W189" i="20"/>
  <c r="V188" i="20"/>
  <c r="U187" i="20"/>
  <c r="T186" i="20"/>
  <c r="S185" i="20"/>
  <c r="R184" i="20"/>
  <c r="Q183" i="20"/>
  <c r="P182" i="20"/>
  <c r="O181" i="20"/>
  <c r="N180" i="20"/>
  <c r="M179" i="20"/>
  <c r="W179" i="20"/>
  <c r="V178" i="20"/>
  <c r="U177" i="20"/>
  <c r="T176" i="20"/>
  <c r="S175" i="20"/>
  <c r="R174" i="20"/>
  <c r="Q173" i="20"/>
  <c r="P172" i="20"/>
  <c r="O171" i="20"/>
  <c r="N170" i="20"/>
  <c r="M169" i="20"/>
  <c r="W168" i="20"/>
  <c r="V167" i="20"/>
  <c r="U166" i="20"/>
  <c r="T165" i="20"/>
  <c r="S164" i="20"/>
  <c r="R163" i="20"/>
  <c r="Q162" i="20"/>
  <c r="P161" i="20"/>
  <c r="O160" i="20"/>
  <c r="N159" i="20"/>
  <c r="M158" i="20"/>
  <c r="BO165" i="20"/>
  <c r="BO166" i="20"/>
  <c r="BO167" i="20"/>
  <c r="BO168" i="20"/>
  <c r="BO169" i="20"/>
  <c r="BO170" i="20"/>
  <c r="BO171" i="20"/>
  <c r="BO172" i="20"/>
  <c r="BO173" i="20"/>
  <c r="BO174" i="20"/>
  <c r="BO175" i="20"/>
  <c r="BO176" i="20"/>
  <c r="BO177" i="20"/>
  <c r="BO178" i="20"/>
  <c r="BO179" i="20"/>
  <c r="BO180" i="20"/>
  <c r="BO181" i="20"/>
  <c r="BO182" i="20"/>
  <c r="BO183" i="20"/>
  <c r="BO184" i="20"/>
  <c r="BO185" i="20"/>
  <c r="BO186" i="20"/>
  <c r="BO187" i="20"/>
  <c r="BO188" i="20"/>
  <c r="BO189" i="20"/>
  <c r="BO190" i="20"/>
  <c r="BO191" i="20"/>
  <c r="BO192" i="20"/>
  <c r="BO193" i="20"/>
  <c r="BO194" i="20"/>
  <c r="BO195" i="20"/>
  <c r="BO196" i="20"/>
  <c r="BO197" i="20"/>
  <c r="BO198" i="20"/>
  <c r="BO199" i="20"/>
  <c r="BO200" i="20"/>
  <c r="BO201" i="20"/>
  <c r="BO202" i="20"/>
  <c r="BO203" i="20"/>
  <c r="BO204" i="20"/>
  <c r="BO205" i="20"/>
  <c r="BO206" i="20"/>
  <c r="BO207" i="20"/>
  <c r="BO208" i="20"/>
  <c r="BO209" i="20"/>
  <c r="BO210" i="20"/>
  <c r="BO211" i="20"/>
  <c r="BO212" i="20"/>
  <c r="BO213" i="20"/>
  <c r="BO214" i="20"/>
  <c r="BN164" i="20"/>
  <c r="BN165" i="20"/>
  <c r="BN166" i="20"/>
  <c r="BN167" i="20"/>
  <c r="BN168" i="20"/>
  <c r="BN169" i="20"/>
  <c r="BN170" i="20"/>
  <c r="BN171" i="20"/>
  <c r="BN172" i="20"/>
  <c r="BN173" i="20"/>
  <c r="BN174" i="20"/>
  <c r="BN175" i="20"/>
  <c r="BN176" i="20"/>
  <c r="BN177" i="20"/>
  <c r="BN178" i="20"/>
  <c r="BN179" i="20"/>
  <c r="BN180" i="20"/>
  <c r="BN181" i="20"/>
  <c r="BN182" i="20"/>
  <c r="BN183" i="20"/>
  <c r="BN184" i="20"/>
  <c r="BN185" i="20"/>
  <c r="BN186" i="20"/>
  <c r="BN187" i="20"/>
  <c r="BN188" i="20"/>
  <c r="BN189" i="20"/>
  <c r="BN190" i="20"/>
  <c r="BN191" i="20"/>
  <c r="BN192" i="20"/>
  <c r="BN193" i="20"/>
  <c r="BN194" i="20"/>
  <c r="BN195" i="20"/>
  <c r="BN196" i="20"/>
  <c r="BN197" i="20"/>
  <c r="BN198" i="20"/>
  <c r="BN199" i="20"/>
  <c r="BN200" i="20"/>
  <c r="BN201" i="20"/>
  <c r="BN202" i="20"/>
  <c r="BN203" i="20"/>
  <c r="BN204" i="20"/>
  <c r="BN205" i="20"/>
  <c r="BN206" i="20"/>
  <c r="BN207" i="20"/>
  <c r="BN208" i="20"/>
  <c r="BN209" i="20"/>
  <c r="BN210" i="20"/>
  <c r="BN211" i="20"/>
  <c r="BN212" i="20"/>
  <c r="BN213" i="20"/>
  <c r="BM163" i="20"/>
  <c r="BM164" i="20"/>
  <c r="BM165" i="20"/>
  <c r="BM166" i="20"/>
  <c r="BM167" i="20"/>
  <c r="BM168" i="20"/>
  <c r="BM169" i="20"/>
  <c r="BM170" i="20"/>
  <c r="BM171" i="20"/>
  <c r="BM172" i="20"/>
  <c r="BM173" i="20"/>
  <c r="BM174" i="20"/>
  <c r="BM175" i="20"/>
  <c r="BM176" i="20"/>
  <c r="BM177" i="20"/>
  <c r="BM178" i="20"/>
  <c r="BM179" i="20"/>
  <c r="BM180" i="20"/>
  <c r="BM181" i="20"/>
  <c r="BM182" i="20"/>
  <c r="BM183" i="20"/>
  <c r="BM184" i="20"/>
  <c r="BM185" i="20"/>
  <c r="BM186" i="20"/>
  <c r="BM187" i="20"/>
  <c r="BM188" i="20"/>
  <c r="BM189" i="20"/>
  <c r="BM190" i="20"/>
  <c r="BM191" i="20"/>
  <c r="BM192" i="20"/>
  <c r="BM193" i="20"/>
  <c r="BM194" i="20"/>
  <c r="BM195" i="20"/>
  <c r="BM196" i="20"/>
  <c r="BM197" i="20"/>
  <c r="BM198" i="20"/>
  <c r="BM199" i="20"/>
  <c r="BM200" i="20"/>
  <c r="BM201" i="20"/>
  <c r="BM202" i="20"/>
  <c r="BM203" i="20"/>
  <c r="BM204" i="20"/>
  <c r="BM205" i="20"/>
  <c r="BM206" i="20"/>
  <c r="BM207" i="20"/>
  <c r="BM208" i="20"/>
  <c r="BM209" i="20"/>
  <c r="BM210" i="20"/>
  <c r="BM211" i="20"/>
  <c r="BM212" i="20"/>
  <c r="BM213" i="20"/>
  <c r="BL162" i="20"/>
  <c r="BL163" i="20"/>
  <c r="BL164" i="20"/>
  <c r="BL165" i="20"/>
  <c r="BL166" i="20"/>
  <c r="BL167" i="20"/>
  <c r="BL168" i="20"/>
  <c r="BL169" i="20"/>
  <c r="BL170" i="20"/>
  <c r="BL171" i="20"/>
  <c r="BL172" i="20"/>
  <c r="BL173" i="20"/>
  <c r="BL174" i="20"/>
  <c r="BL175" i="20"/>
  <c r="BL176" i="20"/>
  <c r="BL177" i="20"/>
  <c r="BL178" i="20"/>
  <c r="BL179" i="20"/>
  <c r="BL180" i="20"/>
  <c r="BL181" i="20"/>
  <c r="BL182" i="20"/>
  <c r="BL183" i="20"/>
  <c r="BL184" i="20"/>
  <c r="BL185" i="20"/>
  <c r="BL186" i="20"/>
  <c r="BL187" i="20"/>
  <c r="BL188" i="20"/>
  <c r="BL189" i="20"/>
  <c r="BL190" i="20"/>
  <c r="BL191" i="20"/>
  <c r="BL192" i="20"/>
  <c r="BL193" i="20"/>
  <c r="BL194" i="20"/>
  <c r="BL195" i="20"/>
  <c r="BL196" i="20"/>
  <c r="BL197" i="20"/>
  <c r="BL198" i="20"/>
  <c r="BL199" i="20"/>
  <c r="BL200" i="20"/>
  <c r="BL201" i="20"/>
  <c r="BL202" i="20"/>
  <c r="BL203" i="20"/>
  <c r="BL204" i="20"/>
  <c r="BL205" i="20"/>
  <c r="BL206" i="20"/>
  <c r="BL207" i="20"/>
  <c r="BL208" i="20"/>
  <c r="BL209" i="20"/>
  <c r="BL210" i="20"/>
  <c r="BL211" i="20"/>
  <c r="BL212" i="20"/>
  <c r="BJ160" i="20"/>
  <c r="BJ161" i="20"/>
  <c r="BJ162" i="20"/>
  <c r="BJ163" i="20"/>
  <c r="BJ164" i="20"/>
  <c r="BJ165" i="20"/>
  <c r="BJ166" i="20"/>
  <c r="BJ167" i="20"/>
  <c r="BJ168" i="20"/>
  <c r="BJ169" i="20"/>
  <c r="BJ170" i="20"/>
  <c r="BJ171" i="20"/>
  <c r="BJ172" i="20"/>
  <c r="BJ173" i="20"/>
  <c r="BJ174" i="20"/>
  <c r="BJ175" i="20"/>
  <c r="BJ176" i="20"/>
  <c r="BJ177" i="20"/>
  <c r="BJ178" i="20"/>
  <c r="BJ179" i="20"/>
  <c r="BJ180" i="20"/>
  <c r="BJ181" i="20"/>
  <c r="BJ182" i="20"/>
  <c r="BJ183" i="20"/>
  <c r="BJ184" i="20"/>
  <c r="BJ185" i="20"/>
  <c r="BJ186" i="20"/>
  <c r="BJ187" i="20"/>
  <c r="BJ188" i="20"/>
  <c r="BJ189" i="20"/>
  <c r="BJ190" i="20"/>
  <c r="BJ191" i="20"/>
  <c r="BJ192" i="20"/>
  <c r="BJ193" i="20"/>
  <c r="BJ194" i="20"/>
  <c r="BJ195" i="20"/>
  <c r="BJ196" i="20"/>
  <c r="BJ197" i="20"/>
  <c r="BJ198" i="20"/>
  <c r="BJ199" i="20"/>
  <c r="BJ200" i="20"/>
  <c r="BJ201" i="20"/>
  <c r="BJ202" i="20"/>
  <c r="BJ203" i="20"/>
  <c r="BJ204" i="20"/>
  <c r="BJ205" i="20"/>
  <c r="BJ206" i="20"/>
  <c r="BJ207" i="20"/>
  <c r="BJ208" i="20"/>
  <c r="BJ209" i="20"/>
  <c r="BJ210" i="20"/>
  <c r="BJ211" i="20"/>
  <c r="BK161" i="20"/>
  <c r="BK162" i="20"/>
  <c r="BK163" i="20"/>
  <c r="BK164" i="20"/>
  <c r="BK165" i="20"/>
  <c r="BK166" i="20"/>
  <c r="BK167" i="20"/>
  <c r="BK168" i="20"/>
  <c r="BK169" i="20"/>
  <c r="BK170" i="20"/>
  <c r="BK171" i="20"/>
  <c r="BK172" i="20"/>
  <c r="BK173" i="20"/>
  <c r="BK174" i="20"/>
  <c r="BK175" i="20"/>
  <c r="BK176" i="20"/>
  <c r="BK177" i="20"/>
  <c r="BK178" i="20"/>
  <c r="BK179" i="20"/>
  <c r="BK180" i="20"/>
  <c r="BK181" i="20"/>
  <c r="BK182" i="20"/>
  <c r="BK183" i="20"/>
  <c r="BK184" i="20"/>
  <c r="BK185" i="20"/>
  <c r="BK186" i="20"/>
  <c r="BK187" i="20"/>
  <c r="BK188" i="20"/>
  <c r="BK189" i="20"/>
  <c r="BK190" i="20"/>
  <c r="BK191" i="20"/>
  <c r="BK192" i="20"/>
  <c r="BK193" i="20"/>
  <c r="BK194" i="20"/>
  <c r="BK195" i="20"/>
  <c r="BK196" i="20"/>
  <c r="BK197" i="20"/>
  <c r="BK198" i="20"/>
  <c r="BK199" i="20"/>
  <c r="BK200" i="20"/>
  <c r="BK201" i="20"/>
  <c r="BK202" i="20"/>
  <c r="BK203" i="20"/>
  <c r="BK204" i="20"/>
  <c r="BK205" i="20"/>
  <c r="BK206" i="20"/>
  <c r="BK207" i="20"/>
  <c r="BK208" i="20"/>
  <c r="BK209" i="20"/>
  <c r="BK210" i="20"/>
  <c r="BK211" i="20"/>
  <c r="BO164" i="20"/>
  <c r="BN163" i="20"/>
  <c r="BM162" i="20"/>
  <c r="BL161" i="20"/>
  <c r="BK160" i="20"/>
  <c r="BJ159" i="20"/>
  <c r="L220" i="20"/>
  <c r="K220" i="20"/>
  <c r="L219" i="20"/>
  <c r="K219" i="20"/>
  <c r="L218" i="20"/>
  <c r="K218" i="20"/>
  <c r="L217" i="20"/>
  <c r="K217" i="20"/>
  <c r="L216" i="20"/>
  <c r="K216" i="20"/>
  <c r="L215" i="20"/>
  <c r="K215" i="20"/>
  <c r="L214" i="20"/>
  <c r="K214" i="20"/>
  <c r="L213" i="20"/>
  <c r="K213" i="20"/>
  <c r="L212" i="20"/>
  <c r="K212" i="20"/>
  <c r="L211" i="20"/>
  <c r="K211" i="20"/>
  <c r="L210" i="20"/>
  <c r="K210" i="20"/>
  <c r="L209" i="20"/>
  <c r="K209" i="20"/>
  <c r="L208" i="20"/>
  <c r="K208" i="20"/>
  <c r="L207" i="20"/>
  <c r="K207" i="20"/>
  <c r="L206" i="20"/>
  <c r="K206" i="20"/>
  <c r="L205" i="20"/>
  <c r="K205" i="20"/>
  <c r="L204" i="20"/>
  <c r="K204" i="20"/>
  <c r="L203" i="20"/>
  <c r="K203" i="20"/>
  <c r="L202" i="20"/>
  <c r="K202" i="20"/>
  <c r="L201" i="20"/>
  <c r="K201" i="20"/>
  <c r="L200" i="20"/>
  <c r="K200" i="20"/>
  <c r="L199" i="20"/>
  <c r="K199" i="20"/>
  <c r="L198" i="20"/>
  <c r="K198" i="20"/>
  <c r="L197" i="20"/>
  <c r="K197" i="20"/>
  <c r="L196" i="20"/>
  <c r="K196" i="20"/>
  <c r="L195" i="20"/>
  <c r="K195" i="20"/>
  <c r="L194" i="20"/>
  <c r="K194" i="20"/>
  <c r="L193" i="20"/>
  <c r="K193" i="20"/>
  <c r="L192" i="20"/>
  <c r="K192" i="20"/>
  <c r="L191" i="20"/>
  <c r="K191" i="20"/>
  <c r="L190" i="20"/>
  <c r="K190" i="20"/>
  <c r="L189" i="20"/>
  <c r="K189" i="20"/>
  <c r="L188" i="20"/>
  <c r="K188" i="20"/>
  <c r="L187" i="20"/>
  <c r="K187" i="20"/>
  <c r="L186" i="20"/>
  <c r="K186" i="20"/>
  <c r="L185" i="20"/>
  <c r="K185" i="20"/>
  <c r="L184" i="20"/>
  <c r="K184" i="20"/>
  <c r="L183" i="20"/>
  <c r="K183" i="20"/>
  <c r="L182" i="20"/>
  <c r="K182" i="20"/>
  <c r="L181" i="20"/>
  <c r="K181" i="20"/>
  <c r="L180" i="20"/>
  <c r="K180" i="20"/>
  <c r="L179" i="20"/>
  <c r="K179" i="20"/>
  <c r="L178" i="20"/>
  <c r="K178" i="20"/>
  <c r="L177" i="20"/>
  <c r="K177" i="20"/>
  <c r="L176" i="20"/>
  <c r="K176" i="20"/>
  <c r="L175" i="20"/>
  <c r="K175" i="20"/>
  <c r="L174" i="20"/>
  <c r="K174" i="20"/>
  <c r="L173" i="20"/>
  <c r="K173" i="20"/>
  <c r="L172" i="20"/>
  <c r="K172" i="20"/>
  <c r="L171" i="20"/>
  <c r="K171" i="20"/>
  <c r="L170" i="20"/>
  <c r="K170" i="20"/>
  <c r="L169" i="20"/>
  <c r="K169" i="20"/>
  <c r="L168" i="20"/>
  <c r="K168" i="20"/>
  <c r="L167" i="20"/>
  <c r="K167" i="20"/>
  <c r="L166" i="20"/>
  <c r="K166" i="20"/>
  <c r="L165" i="20"/>
  <c r="K165" i="20"/>
  <c r="L164" i="20"/>
  <c r="K164" i="20"/>
  <c r="L163" i="20"/>
  <c r="K163" i="20"/>
  <c r="L162" i="20"/>
  <c r="K162" i="20"/>
  <c r="L161" i="20"/>
  <c r="K161" i="20"/>
  <c r="L160" i="20"/>
  <c r="K160" i="20"/>
  <c r="L159" i="20"/>
  <c r="K159" i="20"/>
  <c r="L158" i="20"/>
  <c r="K158" i="20"/>
  <c r="L157" i="20"/>
  <c r="K157" i="20"/>
  <c r="L156" i="20"/>
  <c r="K156" i="20"/>
  <c r="L155" i="20"/>
  <c r="K155" i="20"/>
  <c r="L154" i="20"/>
  <c r="K154" i="20"/>
  <c r="L153" i="20"/>
  <c r="K153" i="20"/>
  <c r="L152" i="20"/>
  <c r="K152" i="20"/>
  <c r="L151" i="20"/>
  <c r="K151" i="20"/>
  <c r="L150" i="20"/>
  <c r="K150" i="20"/>
  <c r="L149" i="20"/>
  <c r="K149" i="20"/>
  <c r="L148" i="20"/>
  <c r="K148" i="20"/>
  <c r="L147" i="20"/>
  <c r="K147" i="20"/>
  <c r="L146" i="20"/>
  <c r="K146" i="20"/>
  <c r="L145" i="20"/>
  <c r="K145" i="20"/>
  <c r="L144" i="20"/>
  <c r="K144" i="20"/>
  <c r="L143" i="20"/>
  <c r="K143" i="20"/>
  <c r="L142" i="20"/>
  <c r="K142" i="20"/>
  <c r="L141" i="20"/>
  <c r="K141" i="20"/>
  <c r="L140" i="20"/>
  <c r="K140" i="20"/>
  <c r="L139" i="20"/>
  <c r="K139" i="20"/>
  <c r="L138" i="20"/>
  <c r="K138" i="20"/>
  <c r="L137" i="20"/>
  <c r="K137" i="20"/>
  <c r="L136" i="20"/>
  <c r="K136" i="20"/>
  <c r="L135" i="20"/>
  <c r="K135" i="20"/>
  <c r="L134" i="20"/>
  <c r="K134" i="20"/>
  <c r="L133" i="20"/>
  <c r="K133" i="20"/>
  <c r="L132" i="20"/>
  <c r="K132" i="20"/>
  <c r="L131" i="20"/>
  <c r="K131" i="20"/>
  <c r="L130" i="20"/>
  <c r="K130" i="20"/>
  <c r="L129" i="20"/>
  <c r="K129" i="20"/>
  <c r="L128" i="20"/>
  <c r="K128" i="20"/>
  <c r="L127" i="20"/>
  <c r="K127" i="20"/>
  <c r="L126" i="20"/>
  <c r="K126" i="20"/>
  <c r="L125" i="20"/>
  <c r="K125" i="20"/>
  <c r="L124" i="20"/>
  <c r="K124" i="20"/>
  <c r="L123" i="20"/>
  <c r="K123" i="20"/>
  <c r="L122" i="20"/>
  <c r="K122" i="20"/>
  <c r="L121" i="20"/>
  <c r="K121" i="20"/>
  <c r="L120" i="20"/>
  <c r="K120" i="20"/>
  <c r="L119" i="20"/>
  <c r="K119" i="20"/>
  <c r="L118" i="20"/>
  <c r="K118" i="20"/>
  <c r="L117" i="20"/>
  <c r="K117" i="20"/>
  <c r="L116" i="20"/>
  <c r="K116" i="20"/>
  <c r="L115" i="20"/>
  <c r="K115" i="20"/>
  <c r="L114" i="20"/>
  <c r="K114" i="20"/>
  <c r="L113" i="20"/>
  <c r="K113" i="20"/>
  <c r="L112" i="20"/>
  <c r="K112" i="20"/>
  <c r="L111" i="20"/>
  <c r="K111" i="20"/>
  <c r="L110" i="20"/>
  <c r="K110" i="20"/>
  <c r="L109" i="20"/>
  <c r="K109" i="20"/>
  <c r="L108" i="20"/>
  <c r="K108" i="20"/>
  <c r="L107" i="20"/>
  <c r="K107" i="20"/>
  <c r="L106" i="20"/>
  <c r="K106" i="20"/>
  <c r="L105" i="20"/>
  <c r="K105" i="20"/>
  <c r="L104" i="20"/>
  <c r="K104" i="20"/>
  <c r="L103" i="20"/>
  <c r="K103" i="20"/>
  <c r="L102" i="20"/>
  <c r="K102" i="20"/>
  <c r="L101" i="20"/>
  <c r="K101" i="20"/>
  <c r="L100" i="20"/>
  <c r="K100" i="20"/>
  <c r="L99" i="20"/>
  <c r="K99" i="20"/>
  <c r="L98" i="20"/>
  <c r="K98" i="20"/>
  <c r="L97" i="20"/>
  <c r="K97" i="20"/>
  <c r="L96" i="20"/>
  <c r="K96" i="20"/>
  <c r="L95" i="20"/>
  <c r="K95" i="20"/>
  <c r="L94" i="20"/>
  <c r="K94" i="20"/>
  <c r="L93" i="20"/>
  <c r="K93" i="20"/>
  <c r="L92" i="20"/>
  <c r="K92" i="20"/>
  <c r="L91" i="20"/>
  <c r="K91" i="20"/>
  <c r="L90" i="20"/>
  <c r="K90" i="20"/>
  <c r="L89" i="20"/>
  <c r="K89" i="20"/>
  <c r="L88" i="20"/>
  <c r="K88" i="20"/>
  <c r="L87" i="20"/>
  <c r="K87" i="20"/>
  <c r="L86" i="20"/>
  <c r="K86" i="20"/>
  <c r="L85" i="20"/>
  <c r="K85" i="20"/>
  <c r="L84" i="20"/>
  <c r="K84" i="20"/>
  <c r="L83" i="20"/>
  <c r="K83" i="20"/>
  <c r="L82" i="20"/>
  <c r="K82" i="20"/>
  <c r="L81" i="20"/>
  <c r="K81" i="20"/>
  <c r="L80" i="20"/>
  <c r="K80" i="20"/>
  <c r="L79" i="20"/>
  <c r="K79" i="20"/>
  <c r="L78" i="20"/>
  <c r="K78" i="20"/>
  <c r="L77" i="20"/>
  <c r="K77" i="20"/>
  <c r="L76" i="20"/>
  <c r="K76" i="20"/>
  <c r="L75" i="20"/>
  <c r="K75" i="20"/>
  <c r="L74" i="20"/>
  <c r="K74" i="20"/>
  <c r="L73" i="20"/>
  <c r="K73" i="20"/>
  <c r="L72" i="20"/>
  <c r="K72" i="20"/>
  <c r="L71" i="20"/>
  <c r="K71" i="20"/>
  <c r="L70" i="20"/>
  <c r="K70" i="20"/>
  <c r="L69" i="20"/>
  <c r="K69" i="20"/>
  <c r="L68" i="20"/>
  <c r="K68" i="20"/>
  <c r="L67" i="20"/>
  <c r="K67" i="20"/>
  <c r="L66" i="20"/>
  <c r="K66" i="20"/>
  <c r="L65" i="20"/>
  <c r="K65" i="20"/>
  <c r="L64" i="20"/>
  <c r="K64" i="20"/>
  <c r="L63" i="20"/>
  <c r="K63" i="20"/>
  <c r="L62" i="20"/>
  <c r="K62" i="20"/>
  <c r="L61" i="20"/>
  <c r="K61" i="20"/>
  <c r="L60" i="20"/>
  <c r="K60" i="20"/>
  <c r="L59" i="20"/>
  <c r="K59" i="20"/>
  <c r="L58" i="20"/>
  <c r="K58" i="20"/>
  <c r="L57" i="20"/>
  <c r="K57" i="20"/>
  <c r="L56" i="20"/>
  <c r="K56" i="20"/>
  <c r="L55" i="20"/>
  <c r="K55" i="20"/>
  <c r="L54" i="20"/>
  <c r="K54" i="20"/>
  <c r="L53" i="20"/>
  <c r="K53" i="20"/>
  <c r="L52" i="20"/>
  <c r="K52" i="20"/>
  <c r="L51" i="20"/>
  <c r="K51" i="20"/>
  <c r="L50" i="20"/>
  <c r="K50" i="20"/>
  <c r="L49" i="20"/>
  <c r="K49" i="20"/>
  <c r="L48" i="20"/>
  <c r="K48" i="20"/>
  <c r="L47" i="20"/>
  <c r="K47" i="20"/>
  <c r="L46" i="20"/>
  <c r="K46" i="20"/>
  <c r="L45" i="20"/>
  <c r="K45" i="20"/>
  <c r="L44" i="20"/>
  <c r="K44" i="20"/>
  <c r="L43" i="20"/>
  <c r="K43" i="20"/>
  <c r="L42" i="20"/>
  <c r="K42" i="20"/>
  <c r="L41" i="20"/>
  <c r="K41" i="20"/>
  <c r="L40" i="20"/>
  <c r="K40" i="20"/>
  <c r="L39" i="20"/>
  <c r="K39" i="20"/>
  <c r="L38" i="20"/>
  <c r="K38" i="20"/>
  <c r="L37" i="20"/>
  <c r="K37" i="20"/>
  <c r="L36" i="20"/>
  <c r="K36" i="20"/>
  <c r="L35" i="20"/>
  <c r="K35" i="20"/>
  <c r="L34" i="20"/>
  <c r="K34" i="20"/>
  <c r="L33" i="20"/>
  <c r="K33" i="20"/>
  <c r="L32" i="20"/>
  <c r="K32" i="20"/>
  <c r="L31" i="20"/>
  <c r="K31" i="20"/>
  <c r="L30" i="20"/>
  <c r="K30" i="20"/>
  <c r="L29" i="20"/>
  <c r="K29" i="20"/>
  <c r="L28" i="20"/>
  <c r="K28" i="20"/>
  <c r="L27" i="20"/>
  <c r="K27" i="20"/>
  <c r="L26" i="20"/>
  <c r="K26" i="20"/>
  <c r="L25" i="20"/>
  <c r="K25" i="20"/>
  <c r="L24" i="20"/>
  <c r="K24" i="20"/>
  <c r="L23" i="20"/>
  <c r="K23" i="20"/>
  <c r="L22" i="20"/>
  <c r="K22" i="20"/>
  <c r="L21" i="20"/>
  <c r="K21" i="20"/>
  <c r="L20" i="20"/>
  <c r="K20" i="20"/>
  <c r="L19" i="20"/>
  <c r="K19" i="20"/>
  <c r="L18" i="20"/>
  <c r="K18" i="20"/>
  <c r="L17" i="20"/>
  <c r="K17" i="20"/>
  <c r="L16" i="20"/>
  <c r="K16" i="20"/>
  <c r="L15" i="20"/>
  <c r="K15" i="20"/>
  <c r="L14" i="20"/>
  <c r="K14" i="20"/>
  <c r="L13" i="20"/>
  <c r="K13" i="20"/>
  <c r="L12" i="20"/>
  <c r="K12" i="20"/>
  <c r="L11" i="20"/>
  <c r="K11" i="20"/>
  <c r="L10" i="20"/>
  <c r="K10" i="20"/>
  <c r="L9" i="20"/>
  <c r="K9" i="20"/>
  <c r="L8" i="20"/>
  <c r="K8" i="20"/>
  <c r="L7" i="20"/>
  <c r="K7" i="20"/>
  <c r="L6" i="20"/>
  <c r="K6" i="20"/>
  <c r="L5" i="20"/>
  <c r="K5" i="20"/>
  <c r="L4" i="20"/>
  <c r="K4" i="20"/>
  <c r="L3" i="20"/>
  <c r="K3" i="20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AH132" i="18"/>
  <c r="AH131" i="18"/>
  <c r="AH130" i="18"/>
  <c r="AH129" i="18"/>
  <c r="AH128" i="18"/>
  <c r="AH127" i="18"/>
  <c r="AH126" i="18"/>
  <c r="AH125" i="18"/>
  <c r="AH124" i="18"/>
  <c r="AH123" i="18"/>
  <c r="AH122" i="18"/>
  <c r="AH121" i="18"/>
  <c r="AH120" i="18"/>
  <c r="AH119" i="18"/>
  <c r="AH118" i="18"/>
  <c r="AH117" i="18"/>
  <c r="AH116" i="18"/>
  <c r="AH115" i="18"/>
  <c r="AH114" i="18"/>
  <c r="AH113" i="18"/>
  <c r="AH112" i="18"/>
  <c r="AH111" i="18"/>
  <c r="AH110" i="18"/>
  <c r="AH109" i="18"/>
  <c r="AH108" i="18"/>
  <c r="AH107" i="18"/>
  <c r="AH106" i="18"/>
  <c r="AH105" i="18"/>
  <c r="AH104" i="18"/>
  <c r="AH103" i="18"/>
  <c r="AH102" i="18"/>
  <c r="AH101" i="18"/>
  <c r="AH100" i="18"/>
  <c r="AH99" i="18"/>
  <c r="AH98" i="18"/>
  <c r="AH97" i="18"/>
  <c r="AH96" i="18"/>
  <c r="AH95" i="18"/>
  <c r="AH94" i="18"/>
  <c r="AH93" i="18"/>
  <c r="AH92" i="18"/>
  <c r="AH91" i="18"/>
  <c r="AH90" i="18"/>
  <c r="AH89" i="18"/>
  <c r="AH88" i="18"/>
  <c r="AH87" i="18"/>
  <c r="AH86" i="18"/>
  <c r="AH85" i="18"/>
  <c r="AH84" i="18"/>
  <c r="AH83" i="18"/>
  <c r="AH82" i="18"/>
  <c r="AH81" i="18"/>
  <c r="AH80" i="18"/>
  <c r="AH79" i="18"/>
  <c r="AH78" i="18"/>
  <c r="AH77" i="18"/>
  <c r="AH76" i="18"/>
  <c r="AJ75" i="18"/>
  <c r="AH75" i="18"/>
  <c r="AJ74" i="18"/>
  <c r="AH74" i="18"/>
  <c r="AJ73" i="18"/>
  <c r="AH73" i="18"/>
  <c r="AJ72" i="18"/>
  <c r="AH72" i="18"/>
  <c r="AJ71" i="18"/>
  <c r="AH71" i="18"/>
  <c r="AJ70" i="18"/>
  <c r="AH70" i="18"/>
  <c r="AJ69" i="18"/>
  <c r="AH69" i="18"/>
  <c r="AJ68" i="18"/>
  <c r="AH68" i="18"/>
  <c r="AJ67" i="18"/>
  <c r="AH67" i="18"/>
  <c r="AJ66" i="18"/>
  <c r="AH66" i="18"/>
  <c r="AJ65" i="18"/>
  <c r="AH65" i="18"/>
  <c r="AJ64" i="18"/>
  <c r="AH64" i="18"/>
  <c r="AJ63" i="18"/>
  <c r="AH63" i="18"/>
  <c r="AJ62" i="18"/>
  <c r="AH62" i="18"/>
  <c r="AJ61" i="18"/>
  <c r="AH61" i="18"/>
  <c r="AJ60" i="18"/>
  <c r="AH60" i="18"/>
  <c r="AJ59" i="18"/>
  <c r="AH59" i="18"/>
  <c r="AJ58" i="18"/>
  <c r="AH58" i="18"/>
  <c r="AJ57" i="18"/>
  <c r="AH57" i="18"/>
  <c r="AJ56" i="18"/>
  <c r="AH56" i="18"/>
  <c r="AJ55" i="18"/>
  <c r="AH55" i="18"/>
  <c r="AJ54" i="18"/>
  <c r="AH54" i="18"/>
  <c r="AJ53" i="18"/>
  <c r="AH53" i="18"/>
  <c r="AJ52" i="18"/>
  <c r="AH52" i="18"/>
  <c r="AJ51" i="18"/>
  <c r="AH51" i="18"/>
  <c r="AJ50" i="18"/>
  <c r="AH50" i="18"/>
  <c r="AJ49" i="18"/>
  <c r="AH49" i="18"/>
  <c r="AJ48" i="18"/>
  <c r="AH48" i="18"/>
  <c r="AJ47" i="18"/>
  <c r="AH47" i="18"/>
  <c r="AJ46" i="18"/>
  <c r="AH46" i="18"/>
  <c r="AJ45" i="18"/>
  <c r="AH45" i="18"/>
  <c r="AJ44" i="18"/>
  <c r="AH44" i="18"/>
  <c r="AJ43" i="18"/>
  <c r="AH43" i="18"/>
  <c r="AJ42" i="18"/>
  <c r="AH42" i="18"/>
  <c r="AJ41" i="18"/>
  <c r="AH41" i="18"/>
  <c r="AJ40" i="18"/>
  <c r="AH40" i="18"/>
  <c r="AJ39" i="18"/>
  <c r="AH39" i="18"/>
  <c r="AJ38" i="18"/>
  <c r="AH38" i="18"/>
  <c r="AJ37" i="18"/>
  <c r="AH37" i="18"/>
  <c r="AJ36" i="18"/>
  <c r="AH36" i="18"/>
  <c r="AJ35" i="18"/>
  <c r="AH35" i="18"/>
  <c r="AJ34" i="18"/>
  <c r="AH34" i="18"/>
  <c r="AJ33" i="18"/>
  <c r="AH33" i="18"/>
  <c r="AJ32" i="18"/>
  <c r="AH32" i="18"/>
  <c r="AJ31" i="18"/>
  <c r="AH31" i="18"/>
  <c r="AJ30" i="18"/>
  <c r="AH30" i="18"/>
  <c r="AJ29" i="18"/>
  <c r="AH29" i="18"/>
  <c r="AJ28" i="18"/>
  <c r="AH28" i="18"/>
  <c r="AJ27" i="18"/>
  <c r="AH27" i="18"/>
  <c r="AJ26" i="18"/>
  <c r="AH26" i="18"/>
  <c r="AJ25" i="18"/>
  <c r="AH25" i="18"/>
  <c r="AJ24" i="18"/>
  <c r="AH24" i="18"/>
  <c r="AJ23" i="18"/>
  <c r="AH23" i="18"/>
  <c r="AJ22" i="18"/>
  <c r="AH22" i="18"/>
  <c r="AJ21" i="18"/>
  <c r="AH21" i="18"/>
  <c r="AJ20" i="18"/>
  <c r="AH20" i="18"/>
  <c r="AJ19" i="18"/>
  <c r="AH19" i="18"/>
  <c r="AJ18" i="18"/>
  <c r="AH18" i="18"/>
  <c r="AJ17" i="18"/>
  <c r="AH17" i="18"/>
  <c r="AJ16" i="18"/>
  <c r="AH16" i="18"/>
  <c r="AJ15" i="18"/>
  <c r="AH15" i="18"/>
  <c r="AJ14" i="18"/>
  <c r="AH14" i="18"/>
  <c r="AJ13" i="18"/>
  <c r="AH13" i="18"/>
  <c r="AJ12" i="18"/>
  <c r="AH12" i="18"/>
  <c r="AJ11" i="18"/>
  <c r="AH11" i="18"/>
  <c r="AJ10" i="18"/>
  <c r="AH10" i="18"/>
  <c r="AJ9" i="18"/>
  <c r="AH9" i="18"/>
  <c r="AJ8" i="18"/>
  <c r="AH8" i="18"/>
  <c r="AJ7" i="18"/>
  <c r="AH7" i="18"/>
  <c r="AJ6" i="18"/>
  <c r="AH6" i="18"/>
  <c r="AJ5" i="18"/>
  <c r="AH5" i="18"/>
  <c r="AJ4" i="18"/>
  <c r="AH4" i="18"/>
  <c r="AJ3" i="18"/>
  <c r="AH3" i="18"/>
  <c r="AJ2" i="18"/>
  <c r="AH2" i="18"/>
  <c r="AH132" i="16"/>
  <c r="AG132" i="16"/>
  <c r="AF132" i="16"/>
  <c r="AE132" i="16"/>
  <c r="AD132" i="16"/>
  <c r="AC132" i="16"/>
  <c r="AB132" i="16"/>
  <c r="AI132" i="16" s="1"/>
  <c r="AA132" i="16"/>
  <c r="Z132" i="16"/>
  <c r="Y132" i="16"/>
  <c r="U132" i="16"/>
  <c r="AH131" i="16"/>
  <c r="AG131" i="16"/>
  <c r="AF131" i="16"/>
  <c r="AE131" i="16"/>
  <c r="AD131" i="16"/>
  <c r="AC131" i="16"/>
  <c r="AB131" i="16"/>
  <c r="AA131" i="16"/>
  <c r="Z131" i="16"/>
  <c r="Y131" i="16"/>
  <c r="U131" i="16"/>
  <c r="AH130" i="16"/>
  <c r="AG130" i="16"/>
  <c r="AF130" i="16"/>
  <c r="AE130" i="16"/>
  <c r="AD130" i="16"/>
  <c r="AC130" i="16"/>
  <c r="AB130" i="16"/>
  <c r="AA130" i="16"/>
  <c r="Z130" i="16"/>
  <c r="Y130" i="16"/>
  <c r="U130" i="16"/>
  <c r="AH129" i="16"/>
  <c r="AG129" i="16"/>
  <c r="AF129" i="16"/>
  <c r="AE129" i="16"/>
  <c r="AD129" i="16"/>
  <c r="AC129" i="16"/>
  <c r="AB129" i="16"/>
  <c r="AA129" i="16"/>
  <c r="Z129" i="16"/>
  <c r="Y129" i="16"/>
  <c r="U129" i="16"/>
  <c r="AH128" i="16"/>
  <c r="AG128" i="16"/>
  <c r="AF128" i="16"/>
  <c r="AE128" i="16"/>
  <c r="AD128" i="16"/>
  <c r="AC128" i="16"/>
  <c r="AB128" i="16"/>
  <c r="AA128" i="16"/>
  <c r="Z128" i="16"/>
  <c r="Y128" i="16"/>
  <c r="U128" i="16"/>
  <c r="AH127" i="16"/>
  <c r="AG127" i="16"/>
  <c r="AF127" i="16"/>
  <c r="AE127" i="16"/>
  <c r="AD127" i="16"/>
  <c r="AC127" i="16"/>
  <c r="AB127" i="16"/>
  <c r="AA127" i="16"/>
  <c r="Z127" i="16"/>
  <c r="Y127" i="16"/>
  <c r="U127" i="16"/>
  <c r="AH126" i="16"/>
  <c r="AG126" i="16"/>
  <c r="AF126" i="16"/>
  <c r="AE126" i="16"/>
  <c r="AD126" i="16"/>
  <c r="AC126" i="16"/>
  <c r="AI126" i="16" s="1"/>
  <c r="AB126" i="16"/>
  <c r="AA126" i="16"/>
  <c r="Z126" i="16"/>
  <c r="Y126" i="16"/>
  <c r="U126" i="16"/>
  <c r="AH125" i="16"/>
  <c r="AG125" i="16"/>
  <c r="AF125" i="16"/>
  <c r="AE125" i="16"/>
  <c r="AD125" i="16"/>
  <c r="AC125" i="16"/>
  <c r="AI125" i="16" s="1"/>
  <c r="AB125" i="16"/>
  <c r="AA125" i="16"/>
  <c r="Z125" i="16"/>
  <c r="Y125" i="16"/>
  <c r="U125" i="16"/>
  <c r="AH124" i="16"/>
  <c r="AG124" i="16"/>
  <c r="AF124" i="16"/>
  <c r="AE124" i="16"/>
  <c r="AD124" i="16"/>
  <c r="AC124" i="16"/>
  <c r="AB124" i="16"/>
  <c r="AA124" i="16"/>
  <c r="Z124" i="16"/>
  <c r="Y124" i="16"/>
  <c r="U124" i="16"/>
  <c r="AH123" i="16"/>
  <c r="AG123" i="16"/>
  <c r="AF123" i="16"/>
  <c r="AE123" i="16"/>
  <c r="AD123" i="16"/>
  <c r="AC123" i="16"/>
  <c r="AB123" i="16"/>
  <c r="AA123" i="16"/>
  <c r="Z123" i="16"/>
  <c r="Y123" i="16"/>
  <c r="U123" i="16"/>
  <c r="AH122" i="16"/>
  <c r="AG122" i="16"/>
  <c r="AF122" i="16"/>
  <c r="AE122" i="16"/>
  <c r="AD122" i="16"/>
  <c r="AC122" i="16"/>
  <c r="AB122" i="16"/>
  <c r="AA122" i="16"/>
  <c r="Z122" i="16"/>
  <c r="Y122" i="16"/>
  <c r="U122" i="16"/>
  <c r="AH121" i="16"/>
  <c r="AG121" i="16"/>
  <c r="AF121" i="16"/>
  <c r="AE121" i="16"/>
  <c r="AD121" i="16"/>
  <c r="AC121" i="16"/>
  <c r="AB121" i="16"/>
  <c r="AA121" i="16"/>
  <c r="Z121" i="16"/>
  <c r="Y121" i="16"/>
  <c r="U121" i="16"/>
  <c r="AH120" i="16"/>
  <c r="AG120" i="16"/>
  <c r="AF120" i="16"/>
  <c r="AE120" i="16"/>
  <c r="AD120" i="16"/>
  <c r="AC120" i="16"/>
  <c r="AB120" i="16"/>
  <c r="AA120" i="16"/>
  <c r="Z120" i="16"/>
  <c r="Y120" i="16"/>
  <c r="U120" i="16"/>
  <c r="AH119" i="16"/>
  <c r="AG119" i="16"/>
  <c r="AF119" i="16"/>
  <c r="AE119" i="16"/>
  <c r="AD119" i="16"/>
  <c r="AC119" i="16"/>
  <c r="AI119" i="16" s="1"/>
  <c r="AB119" i="16"/>
  <c r="AA119" i="16"/>
  <c r="Z119" i="16"/>
  <c r="Y119" i="16"/>
  <c r="U119" i="16"/>
  <c r="AH118" i="16"/>
  <c r="AG118" i="16"/>
  <c r="AF118" i="16"/>
  <c r="AE118" i="16"/>
  <c r="AD118" i="16"/>
  <c r="AC118" i="16"/>
  <c r="AB118" i="16"/>
  <c r="AA118" i="16"/>
  <c r="Z118" i="16"/>
  <c r="Y118" i="16"/>
  <c r="U118" i="16"/>
  <c r="AH117" i="16"/>
  <c r="AG117" i="16"/>
  <c r="AF117" i="16"/>
  <c r="AE117" i="16"/>
  <c r="AD117" i="16"/>
  <c r="AC117" i="16"/>
  <c r="AB117" i="16"/>
  <c r="AA117" i="16"/>
  <c r="Z117" i="16"/>
  <c r="Y117" i="16"/>
  <c r="U117" i="16"/>
  <c r="AH116" i="16"/>
  <c r="AG116" i="16"/>
  <c r="AF116" i="16"/>
  <c r="AE116" i="16"/>
  <c r="AD116" i="16"/>
  <c r="AC116" i="16"/>
  <c r="AB116" i="16"/>
  <c r="AA116" i="16"/>
  <c r="Z116" i="16"/>
  <c r="Y116" i="16"/>
  <c r="U116" i="16"/>
  <c r="AH115" i="16"/>
  <c r="AG115" i="16"/>
  <c r="AF115" i="16"/>
  <c r="AE115" i="16"/>
  <c r="AD115" i="16"/>
  <c r="AC115" i="16"/>
  <c r="AB115" i="16"/>
  <c r="AA115" i="16"/>
  <c r="Z115" i="16"/>
  <c r="Y115" i="16"/>
  <c r="U115" i="16"/>
  <c r="AH114" i="16"/>
  <c r="AG114" i="16"/>
  <c r="AF114" i="16"/>
  <c r="AE114" i="16"/>
  <c r="AD114" i="16"/>
  <c r="AC114" i="16"/>
  <c r="AB114" i="16"/>
  <c r="AA114" i="16"/>
  <c r="Z114" i="16"/>
  <c r="Y114" i="16"/>
  <c r="U114" i="16"/>
  <c r="AH113" i="16"/>
  <c r="AG113" i="16"/>
  <c r="AF113" i="16"/>
  <c r="AE113" i="16"/>
  <c r="AD113" i="16"/>
  <c r="AC113" i="16"/>
  <c r="AI113" i="16" s="1"/>
  <c r="AB113" i="16"/>
  <c r="AA113" i="16"/>
  <c r="Z113" i="16"/>
  <c r="Y113" i="16"/>
  <c r="U113" i="16"/>
  <c r="AH112" i="16"/>
  <c r="AG112" i="16"/>
  <c r="AF112" i="16"/>
  <c r="AE112" i="16"/>
  <c r="AD112" i="16"/>
  <c r="AC112" i="16"/>
  <c r="AB112" i="16"/>
  <c r="AA112" i="16"/>
  <c r="Z112" i="16"/>
  <c r="Y112" i="16"/>
  <c r="U112" i="16"/>
  <c r="AH111" i="16"/>
  <c r="AG111" i="16"/>
  <c r="AF111" i="16"/>
  <c r="AE111" i="16"/>
  <c r="AD111" i="16"/>
  <c r="AC111" i="16"/>
  <c r="AB111" i="16"/>
  <c r="AA111" i="16"/>
  <c r="Z111" i="16"/>
  <c r="Y111" i="16"/>
  <c r="U111" i="16"/>
  <c r="AH110" i="16"/>
  <c r="AG110" i="16"/>
  <c r="AF110" i="16"/>
  <c r="AE110" i="16"/>
  <c r="AD110" i="16"/>
  <c r="AC110" i="16"/>
  <c r="AB110" i="16"/>
  <c r="AA110" i="16"/>
  <c r="Z110" i="16"/>
  <c r="Y110" i="16"/>
  <c r="U110" i="16"/>
  <c r="AH109" i="16"/>
  <c r="AG109" i="16"/>
  <c r="AF109" i="16"/>
  <c r="AE109" i="16"/>
  <c r="AD109" i="16"/>
  <c r="AC109" i="16"/>
  <c r="AB109" i="16"/>
  <c r="AA109" i="16"/>
  <c r="Z109" i="16"/>
  <c r="Y109" i="16"/>
  <c r="U109" i="16"/>
  <c r="AH108" i="16"/>
  <c r="AG108" i="16"/>
  <c r="AF108" i="16"/>
  <c r="AE108" i="16"/>
  <c r="AD108" i="16"/>
  <c r="AC108" i="16"/>
  <c r="AB108" i="16"/>
  <c r="AA108" i="16"/>
  <c r="Z108" i="16"/>
  <c r="Y108" i="16"/>
  <c r="U108" i="16"/>
  <c r="AH107" i="16"/>
  <c r="AG107" i="16"/>
  <c r="AF107" i="16"/>
  <c r="AE107" i="16"/>
  <c r="AD107" i="16"/>
  <c r="AC107" i="16"/>
  <c r="AI107" i="16" s="1"/>
  <c r="AB107" i="16"/>
  <c r="AA107" i="16"/>
  <c r="Z107" i="16"/>
  <c r="Y107" i="16"/>
  <c r="U107" i="16"/>
  <c r="AH106" i="16"/>
  <c r="AG106" i="16"/>
  <c r="AF106" i="16"/>
  <c r="AE106" i="16"/>
  <c r="AD106" i="16"/>
  <c r="AC106" i="16"/>
  <c r="AB106" i="16"/>
  <c r="AA106" i="16"/>
  <c r="Z106" i="16"/>
  <c r="Y106" i="16"/>
  <c r="U106" i="16"/>
  <c r="AH105" i="16"/>
  <c r="AG105" i="16"/>
  <c r="AF105" i="16"/>
  <c r="AE105" i="16"/>
  <c r="AD105" i="16"/>
  <c r="AC105" i="16"/>
  <c r="AB105" i="16"/>
  <c r="AA105" i="16"/>
  <c r="Z105" i="16"/>
  <c r="Y105" i="16"/>
  <c r="U105" i="16"/>
  <c r="AH104" i="16"/>
  <c r="AG104" i="16"/>
  <c r="AF104" i="16"/>
  <c r="AE104" i="16"/>
  <c r="AD104" i="16"/>
  <c r="AC104" i="16"/>
  <c r="AB104" i="16"/>
  <c r="AA104" i="16"/>
  <c r="Z104" i="16"/>
  <c r="Y104" i="16"/>
  <c r="U104" i="16"/>
  <c r="AH103" i="16"/>
  <c r="AG103" i="16"/>
  <c r="AF103" i="16"/>
  <c r="AE103" i="16"/>
  <c r="AD103" i="16"/>
  <c r="AC103" i="16"/>
  <c r="AB103" i="16"/>
  <c r="AA103" i="16"/>
  <c r="Z103" i="16"/>
  <c r="Y103" i="16"/>
  <c r="U103" i="16"/>
  <c r="AH102" i="16"/>
  <c r="AG102" i="16"/>
  <c r="AF102" i="16"/>
  <c r="AE102" i="16"/>
  <c r="AD102" i="16"/>
  <c r="AC102" i="16"/>
  <c r="AB102" i="16"/>
  <c r="AA102" i="16"/>
  <c r="Z102" i="16"/>
  <c r="Y102" i="16"/>
  <c r="U102" i="16"/>
  <c r="AH101" i="16"/>
  <c r="AG101" i="16"/>
  <c r="AF101" i="16"/>
  <c r="AE101" i="16"/>
  <c r="AD101" i="16"/>
  <c r="AC101" i="16"/>
  <c r="AI101" i="16" s="1"/>
  <c r="AB101" i="16"/>
  <c r="AA101" i="16"/>
  <c r="Z101" i="16"/>
  <c r="Y101" i="16"/>
  <c r="U101" i="16"/>
  <c r="AH100" i="16"/>
  <c r="AG100" i="16"/>
  <c r="AF100" i="16"/>
  <c r="AE100" i="16"/>
  <c r="AD100" i="16"/>
  <c r="AC100" i="16"/>
  <c r="AB100" i="16"/>
  <c r="AA100" i="16"/>
  <c r="Z100" i="16"/>
  <c r="Y100" i="16"/>
  <c r="U100" i="16"/>
  <c r="AH99" i="16"/>
  <c r="AG99" i="16"/>
  <c r="AF99" i="16"/>
  <c r="AE99" i="16"/>
  <c r="AD99" i="16"/>
  <c r="AC99" i="16"/>
  <c r="AB99" i="16"/>
  <c r="AA99" i="16"/>
  <c r="Z99" i="16"/>
  <c r="Y99" i="16"/>
  <c r="U99" i="16"/>
  <c r="AH98" i="16"/>
  <c r="AG98" i="16"/>
  <c r="AF98" i="16"/>
  <c r="AE98" i="16"/>
  <c r="AD98" i="16"/>
  <c r="AC98" i="16"/>
  <c r="AB98" i="16"/>
  <c r="AA98" i="16"/>
  <c r="Z98" i="16"/>
  <c r="Y98" i="16"/>
  <c r="U98" i="16"/>
  <c r="AH97" i="16"/>
  <c r="AG97" i="16"/>
  <c r="AF97" i="16"/>
  <c r="AE97" i="16"/>
  <c r="AD97" i="16"/>
  <c r="AC97" i="16"/>
  <c r="AB97" i="16"/>
  <c r="AA97" i="16"/>
  <c r="Z97" i="16"/>
  <c r="Y97" i="16"/>
  <c r="U97" i="16"/>
  <c r="AH96" i="16"/>
  <c r="AG96" i="16"/>
  <c r="AF96" i="16"/>
  <c r="AE96" i="16"/>
  <c r="AD96" i="16"/>
  <c r="AC96" i="16"/>
  <c r="AB96" i="16"/>
  <c r="AA96" i="16"/>
  <c r="Z96" i="16"/>
  <c r="Y96" i="16"/>
  <c r="U96" i="16"/>
  <c r="AH95" i="16"/>
  <c r="AG95" i="16"/>
  <c r="AF95" i="16"/>
  <c r="AE95" i="16"/>
  <c r="AD95" i="16"/>
  <c r="AC95" i="16"/>
  <c r="AI95" i="16" s="1"/>
  <c r="AB95" i="16"/>
  <c r="AA95" i="16"/>
  <c r="Z95" i="16"/>
  <c r="Y95" i="16"/>
  <c r="U95" i="16"/>
  <c r="AH94" i="16"/>
  <c r="AG94" i="16"/>
  <c r="AF94" i="16"/>
  <c r="AE94" i="16"/>
  <c r="AD94" i="16"/>
  <c r="AC94" i="16"/>
  <c r="AB94" i="16"/>
  <c r="AA94" i="16"/>
  <c r="Z94" i="16"/>
  <c r="Y94" i="16"/>
  <c r="U94" i="16"/>
  <c r="AH93" i="16"/>
  <c r="AG93" i="16"/>
  <c r="AF93" i="16"/>
  <c r="AE93" i="16"/>
  <c r="AD93" i="16"/>
  <c r="AC93" i="16"/>
  <c r="AB93" i="16"/>
  <c r="AA93" i="16"/>
  <c r="Z93" i="16"/>
  <c r="Y93" i="16"/>
  <c r="U93" i="16"/>
  <c r="AH92" i="16"/>
  <c r="AG92" i="16"/>
  <c r="AF92" i="16"/>
  <c r="AE92" i="16"/>
  <c r="AD92" i="16"/>
  <c r="AC92" i="16"/>
  <c r="AB92" i="16"/>
  <c r="AA92" i="16"/>
  <c r="Z92" i="16"/>
  <c r="Y92" i="16"/>
  <c r="U92" i="16"/>
  <c r="AH91" i="16"/>
  <c r="AG91" i="16"/>
  <c r="AF91" i="16"/>
  <c r="AE91" i="16"/>
  <c r="AD91" i="16"/>
  <c r="AC91" i="16"/>
  <c r="AB91" i="16"/>
  <c r="AA91" i="16"/>
  <c r="Z91" i="16"/>
  <c r="Y91" i="16"/>
  <c r="U91" i="16"/>
  <c r="AH90" i="16"/>
  <c r="AG90" i="16"/>
  <c r="AF90" i="16"/>
  <c r="AE90" i="16"/>
  <c r="AD90" i="16"/>
  <c r="AC90" i="16"/>
  <c r="AB90" i="16"/>
  <c r="AA90" i="16"/>
  <c r="Z90" i="16"/>
  <c r="Y90" i="16"/>
  <c r="U90" i="16"/>
  <c r="AH89" i="16"/>
  <c r="AG89" i="16"/>
  <c r="AF89" i="16"/>
  <c r="AE89" i="16"/>
  <c r="AD89" i="16"/>
  <c r="AC89" i="16"/>
  <c r="AI89" i="16" s="1"/>
  <c r="AB89" i="16"/>
  <c r="AA89" i="16"/>
  <c r="Z89" i="16"/>
  <c r="Y89" i="16"/>
  <c r="U89" i="16"/>
  <c r="AH88" i="16"/>
  <c r="AG88" i="16"/>
  <c r="AF88" i="16"/>
  <c r="AE88" i="16"/>
  <c r="AD88" i="16"/>
  <c r="AC88" i="16"/>
  <c r="AB88" i="16"/>
  <c r="AA88" i="16"/>
  <c r="Z88" i="16"/>
  <c r="Y88" i="16"/>
  <c r="U88" i="16"/>
  <c r="AH87" i="16"/>
  <c r="AG87" i="16"/>
  <c r="AF87" i="16"/>
  <c r="AE87" i="16"/>
  <c r="AD87" i="16"/>
  <c r="AC87" i="16"/>
  <c r="AB87" i="16"/>
  <c r="AA87" i="16"/>
  <c r="Z87" i="16"/>
  <c r="Y87" i="16"/>
  <c r="U87" i="16"/>
  <c r="AH86" i="16"/>
  <c r="AG86" i="16"/>
  <c r="AF86" i="16"/>
  <c r="AE86" i="16"/>
  <c r="AD86" i="16"/>
  <c r="AC86" i="16"/>
  <c r="AB86" i="16"/>
  <c r="AA86" i="16"/>
  <c r="Z86" i="16"/>
  <c r="Y86" i="16"/>
  <c r="U86" i="16"/>
  <c r="AH85" i="16"/>
  <c r="AG85" i="16"/>
  <c r="AF85" i="16"/>
  <c r="AE85" i="16"/>
  <c r="AD85" i="16"/>
  <c r="AC85" i="16"/>
  <c r="AB85" i="16"/>
  <c r="AA85" i="16"/>
  <c r="Z85" i="16"/>
  <c r="AI85" i="16" s="1"/>
  <c r="Y85" i="16"/>
  <c r="U85" i="16"/>
  <c r="AH84" i="16"/>
  <c r="AG84" i="16"/>
  <c r="AF84" i="16"/>
  <c r="AE84" i="16"/>
  <c r="AD84" i="16"/>
  <c r="AC84" i="16"/>
  <c r="AB84" i="16"/>
  <c r="AA84" i="16"/>
  <c r="Z84" i="16"/>
  <c r="Y84" i="16"/>
  <c r="U84" i="16"/>
  <c r="AH83" i="16"/>
  <c r="AG83" i="16"/>
  <c r="AF83" i="16"/>
  <c r="AE83" i="16"/>
  <c r="AD83" i="16"/>
  <c r="AC83" i="16"/>
  <c r="AB83" i="16"/>
  <c r="AA83" i="16"/>
  <c r="Z83" i="16"/>
  <c r="Y83" i="16"/>
  <c r="U83" i="16"/>
  <c r="AH82" i="16"/>
  <c r="AG82" i="16"/>
  <c r="AF82" i="16"/>
  <c r="AE82" i="16"/>
  <c r="AD82" i="16"/>
  <c r="AC82" i="16"/>
  <c r="AI82" i="16" s="1"/>
  <c r="AB82" i="16"/>
  <c r="AA82" i="16"/>
  <c r="Z82" i="16"/>
  <c r="Y82" i="16"/>
  <c r="U82" i="16"/>
  <c r="AH81" i="16"/>
  <c r="AG81" i="16"/>
  <c r="AF81" i="16"/>
  <c r="AE81" i="16"/>
  <c r="AD81" i="16"/>
  <c r="AC81" i="16"/>
  <c r="AB81" i="16"/>
  <c r="AA81" i="16"/>
  <c r="Z81" i="16"/>
  <c r="Y81" i="16"/>
  <c r="U81" i="16"/>
  <c r="AH80" i="16"/>
  <c r="AG80" i="16"/>
  <c r="AF80" i="16"/>
  <c r="AE80" i="16"/>
  <c r="AD80" i="16"/>
  <c r="AC80" i="16"/>
  <c r="AB80" i="16"/>
  <c r="AI80" i="16" s="1"/>
  <c r="AA80" i="16"/>
  <c r="Z80" i="16"/>
  <c r="Y80" i="16"/>
  <c r="U80" i="16"/>
  <c r="AH79" i="16"/>
  <c r="AG79" i="16"/>
  <c r="AF79" i="16"/>
  <c r="AE79" i="16"/>
  <c r="AD79" i="16"/>
  <c r="AC79" i="16"/>
  <c r="AB79" i="16"/>
  <c r="AI79" i="16" s="1"/>
  <c r="AA79" i="16"/>
  <c r="Z79" i="16"/>
  <c r="Y79" i="16"/>
  <c r="U79" i="16"/>
  <c r="AH78" i="16"/>
  <c r="AG78" i="16"/>
  <c r="AF78" i="16"/>
  <c r="AE78" i="16"/>
  <c r="AD78" i="16"/>
  <c r="AC78" i="16"/>
  <c r="AB78" i="16"/>
  <c r="AA78" i="16"/>
  <c r="Z78" i="16"/>
  <c r="Y78" i="16"/>
  <c r="U78" i="16"/>
  <c r="AH77" i="16"/>
  <c r="AG77" i="16"/>
  <c r="AF77" i="16"/>
  <c r="AE77" i="16"/>
  <c r="AD77" i="16"/>
  <c r="AC77" i="16"/>
  <c r="AB77" i="16"/>
  <c r="AA77" i="16"/>
  <c r="Z77" i="16"/>
  <c r="Y77" i="16"/>
  <c r="U77" i="16"/>
  <c r="AH76" i="16"/>
  <c r="AG76" i="16"/>
  <c r="AF76" i="16"/>
  <c r="AE76" i="16"/>
  <c r="AD76" i="16"/>
  <c r="AC76" i="16"/>
  <c r="AB76" i="16"/>
  <c r="AA76" i="16"/>
  <c r="Z76" i="16"/>
  <c r="Y76" i="16"/>
  <c r="U76" i="16"/>
  <c r="AH75" i="16"/>
  <c r="AG75" i="16"/>
  <c r="AF75" i="16"/>
  <c r="AE75" i="16"/>
  <c r="AD75" i="16"/>
  <c r="AC75" i="16"/>
  <c r="AB75" i="16"/>
  <c r="AA75" i="16"/>
  <c r="Z75" i="16"/>
  <c r="Y75" i="16"/>
  <c r="U75" i="16"/>
  <c r="AH74" i="16"/>
  <c r="AG74" i="16"/>
  <c r="AF74" i="16"/>
  <c r="AE74" i="16"/>
  <c r="AD74" i="16"/>
  <c r="AC74" i="16"/>
  <c r="AI74" i="16" s="1"/>
  <c r="AB74" i="16"/>
  <c r="AA74" i="16"/>
  <c r="Z74" i="16"/>
  <c r="Y74" i="16"/>
  <c r="U74" i="16"/>
  <c r="AH73" i="16"/>
  <c r="AG73" i="16"/>
  <c r="AF73" i="16"/>
  <c r="AE73" i="16"/>
  <c r="AD73" i="16"/>
  <c r="AC73" i="16"/>
  <c r="AB73" i="16"/>
  <c r="AA73" i="16"/>
  <c r="Z73" i="16"/>
  <c r="Y73" i="16"/>
  <c r="U73" i="16"/>
  <c r="AH72" i="16"/>
  <c r="AG72" i="16"/>
  <c r="AF72" i="16"/>
  <c r="AE72" i="16"/>
  <c r="AD72" i="16"/>
  <c r="AC72" i="16"/>
  <c r="AB72" i="16"/>
  <c r="AA72" i="16"/>
  <c r="Z72" i="16"/>
  <c r="Y72" i="16"/>
  <c r="U72" i="16"/>
  <c r="AH71" i="16"/>
  <c r="AG71" i="16"/>
  <c r="AF71" i="16"/>
  <c r="AE71" i="16"/>
  <c r="AD71" i="16"/>
  <c r="AC71" i="16"/>
  <c r="AB71" i="16"/>
  <c r="AA71" i="16"/>
  <c r="Z71" i="16"/>
  <c r="Y71" i="16"/>
  <c r="U71" i="16"/>
  <c r="AH70" i="16"/>
  <c r="AG70" i="16"/>
  <c r="AF70" i="16"/>
  <c r="AE70" i="16"/>
  <c r="AD70" i="16"/>
  <c r="AC70" i="16"/>
  <c r="AB70" i="16"/>
  <c r="AA70" i="16"/>
  <c r="Z70" i="16"/>
  <c r="Y70" i="16"/>
  <c r="U70" i="16"/>
  <c r="AH69" i="16"/>
  <c r="AG69" i="16"/>
  <c r="AF69" i="16"/>
  <c r="AE69" i="16"/>
  <c r="AD69" i="16"/>
  <c r="AC69" i="16"/>
  <c r="AB69" i="16"/>
  <c r="AA69" i="16"/>
  <c r="Z69" i="16"/>
  <c r="Y69" i="16"/>
  <c r="U69" i="16"/>
  <c r="AH68" i="16"/>
  <c r="AG68" i="16"/>
  <c r="AF68" i="16"/>
  <c r="AE68" i="16"/>
  <c r="AD68" i="16"/>
  <c r="AC68" i="16"/>
  <c r="AI68" i="16" s="1"/>
  <c r="AB68" i="16"/>
  <c r="AA68" i="16"/>
  <c r="Z68" i="16"/>
  <c r="Y68" i="16"/>
  <c r="U68" i="16"/>
  <c r="AH67" i="16"/>
  <c r="AG67" i="16"/>
  <c r="AF67" i="16"/>
  <c r="AE67" i="16"/>
  <c r="AD67" i="16"/>
  <c r="AC67" i="16"/>
  <c r="AB67" i="16"/>
  <c r="AA67" i="16"/>
  <c r="Z67" i="16"/>
  <c r="Y67" i="16"/>
  <c r="U67" i="16"/>
  <c r="AH66" i="16"/>
  <c r="AG66" i="16"/>
  <c r="AF66" i="16"/>
  <c r="AE66" i="16"/>
  <c r="AD66" i="16"/>
  <c r="AC66" i="16"/>
  <c r="AB66" i="16"/>
  <c r="AA66" i="16"/>
  <c r="Z66" i="16"/>
  <c r="Y66" i="16"/>
  <c r="U66" i="16"/>
  <c r="AH65" i="16"/>
  <c r="AG65" i="16"/>
  <c r="AF65" i="16"/>
  <c r="AE65" i="16"/>
  <c r="AD65" i="16"/>
  <c r="AC65" i="16"/>
  <c r="AB65" i="16"/>
  <c r="AA65" i="16"/>
  <c r="Z65" i="16"/>
  <c r="Y65" i="16"/>
  <c r="U65" i="16"/>
  <c r="AH64" i="16"/>
  <c r="AG64" i="16"/>
  <c r="AF64" i="16"/>
  <c r="AE64" i="16"/>
  <c r="AD64" i="16"/>
  <c r="AC64" i="16"/>
  <c r="AB64" i="16"/>
  <c r="AA64" i="16"/>
  <c r="Z64" i="16"/>
  <c r="Y64" i="16"/>
  <c r="U64" i="16"/>
  <c r="AH63" i="16"/>
  <c r="AG63" i="16"/>
  <c r="AF63" i="16"/>
  <c r="AE63" i="16"/>
  <c r="AD63" i="16"/>
  <c r="AC63" i="16"/>
  <c r="AB63" i="16"/>
  <c r="AA63" i="16"/>
  <c r="Z63" i="16"/>
  <c r="Y63" i="16"/>
  <c r="U63" i="16"/>
  <c r="AH62" i="16"/>
  <c r="AG62" i="16"/>
  <c r="AF62" i="16"/>
  <c r="AE62" i="16"/>
  <c r="AD62" i="16"/>
  <c r="AC62" i="16"/>
  <c r="AI62" i="16" s="1"/>
  <c r="AB62" i="16"/>
  <c r="AA62" i="16"/>
  <c r="Z62" i="16"/>
  <c r="Y62" i="16"/>
  <c r="U62" i="16"/>
  <c r="AH61" i="16"/>
  <c r="AG61" i="16"/>
  <c r="AF61" i="16"/>
  <c r="AE61" i="16"/>
  <c r="AD61" i="16"/>
  <c r="AC61" i="16"/>
  <c r="AB61" i="16"/>
  <c r="AA61" i="16"/>
  <c r="Z61" i="16"/>
  <c r="Y61" i="16"/>
  <c r="U61" i="16"/>
  <c r="AH60" i="16"/>
  <c r="AG60" i="16"/>
  <c r="AF60" i="16"/>
  <c r="AE60" i="16"/>
  <c r="AD60" i="16"/>
  <c r="AC60" i="16"/>
  <c r="AB60" i="16"/>
  <c r="AA60" i="16"/>
  <c r="Z60" i="16"/>
  <c r="Y60" i="16"/>
  <c r="U60" i="16"/>
  <c r="AH59" i="16"/>
  <c r="AG59" i="16"/>
  <c r="AF59" i="16"/>
  <c r="AE59" i="16"/>
  <c r="AD59" i="16"/>
  <c r="AC59" i="16"/>
  <c r="AB59" i="16"/>
  <c r="AA59" i="16"/>
  <c r="Z59" i="16"/>
  <c r="Y59" i="16"/>
  <c r="U59" i="16"/>
  <c r="AH58" i="16"/>
  <c r="AG58" i="16"/>
  <c r="AF58" i="16"/>
  <c r="AE58" i="16"/>
  <c r="AD58" i="16"/>
  <c r="AC58" i="16"/>
  <c r="AB58" i="16"/>
  <c r="AA58" i="16"/>
  <c r="Z58" i="16"/>
  <c r="Y58" i="16"/>
  <c r="U58" i="16"/>
  <c r="AH57" i="16"/>
  <c r="AG57" i="16"/>
  <c r="AF57" i="16"/>
  <c r="AE57" i="16"/>
  <c r="AD57" i="16"/>
  <c r="AC57" i="16"/>
  <c r="AB57" i="16"/>
  <c r="AA57" i="16"/>
  <c r="Z57" i="16"/>
  <c r="Y57" i="16"/>
  <c r="U57" i="16"/>
  <c r="AH56" i="16"/>
  <c r="AG56" i="16"/>
  <c r="AF56" i="16"/>
  <c r="AE56" i="16"/>
  <c r="AD56" i="16"/>
  <c r="AC56" i="16"/>
  <c r="AI56" i="16" s="1"/>
  <c r="AB56" i="16"/>
  <c r="AA56" i="16"/>
  <c r="Z56" i="16"/>
  <c r="Y56" i="16"/>
  <c r="U56" i="16"/>
  <c r="AH55" i="16"/>
  <c r="AG55" i="16"/>
  <c r="AF55" i="16"/>
  <c r="AE55" i="16"/>
  <c r="AD55" i="16"/>
  <c r="AC55" i="16"/>
  <c r="AB55" i="16"/>
  <c r="AA55" i="16"/>
  <c r="Z55" i="16"/>
  <c r="Y55" i="16"/>
  <c r="U55" i="16"/>
  <c r="AH54" i="16"/>
  <c r="AG54" i="16"/>
  <c r="AF54" i="16"/>
  <c r="AE54" i="16"/>
  <c r="AD54" i="16"/>
  <c r="AC54" i="16"/>
  <c r="AB54" i="16"/>
  <c r="AA54" i="16"/>
  <c r="Z54" i="16"/>
  <c r="Y54" i="16"/>
  <c r="U54" i="16"/>
  <c r="AH53" i="16"/>
  <c r="AG53" i="16"/>
  <c r="AF53" i="16"/>
  <c r="AE53" i="16"/>
  <c r="AD53" i="16"/>
  <c r="AC53" i="16"/>
  <c r="AB53" i="16"/>
  <c r="AA53" i="16"/>
  <c r="Z53" i="16"/>
  <c r="Y53" i="16"/>
  <c r="U53" i="16"/>
  <c r="AH52" i="16"/>
  <c r="AG52" i="16"/>
  <c r="AF52" i="16"/>
  <c r="AE52" i="16"/>
  <c r="AD52" i="16"/>
  <c r="AC52" i="16"/>
  <c r="AB52" i="16"/>
  <c r="AA52" i="16"/>
  <c r="Z52" i="16"/>
  <c r="Y52" i="16"/>
  <c r="U52" i="16"/>
  <c r="AH51" i="16"/>
  <c r="AG51" i="16"/>
  <c r="AF51" i="16"/>
  <c r="AE51" i="16"/>
  <c r="AD51" i="16"/>
  <c r="AC51" i="16"/>
  <c r="AB51" i="16"/>
  <c r="AA51" i="16"/>
  <c r="Z51" i="16"/>
  <c r="Y51" i="16"/>
  <c r="U51" i="16"/>
  <c r="AH50" i="16"/>
  <c r="AG50" i="16"/>
  <c r="AF50" i="16"/>
  <c r="AE50" i="16"/>
  <c r="AD50" i="16"/>
  <c r="AC50" i="16"/>
  <c r="AI50" i="16" s="1"/>
  <c r="AB50" i="16"/>
  <c r="AA50" i="16"/>
  <c r="Z50" i="16"/>
  <c r="Y50" i="16"/>
  <c r="U50" i="16"/>
  <c r="AH49" i="16"/>
  <c r="AG49" i="16"/>
  <c r="AF49" i="16"/>
  <c r="AE49" i="16"/>
  <c r="AD49" i="16"/>
  <c r="AC49" i="16"/>
  <c r="AB49" i="16"/>
  <c r="AA49" i="16"/>
  <c r="Z49" i="16"/>
  <c r="Y49" i="16"/>
  <c r="U49" i="16"/>
  <c r="AH48" i="16"/>
  <c r="AG48" i="16"/>
  <c r="AF48" i="16"/>
  <c r="AE48" i="16"/>
  <c r="AD48" i="16"/>
  <c r="AC48" i="16"/>
  <c r="AB48" i="16"/>
  <c r="AA48" i="16"/>
  <c r="Z48" i="16"/>
  <c r="Y48" i="16"/>
  <c r="U48" i="16"/>
  <c r="AH47" i="16"/>
  <c r="AG47" i="16"/>
  <c r="AF47" i="16"/>
  <c r="AE47" i="16"/>
  <c r="AD47" i="16"/>
  <c r="AC47" i="16"/>
  <c r="AB47" i="16"/>
  <c r="AA47" i="16"/>
  <c r="Z47" i="16"/>
  <c r="Y47" i="16"/>
  <c r="U47" i="16"/>
  <c r="AH46" i="16"/>
  <c r="AG46" i="16"/>
  <c r="AF46" i="16"/>
  <c r="AE46" i="16"/>
  <c r="AD46" i="16"/>
  <c r="AC46" i="16"/>
  <c r="AB46" i="16"/>
  <c r="AA46" i="16"/>
  <c r="Z46" i="16"/>
  <c r="AI46" i="16" s="1"/>
  <c r="Y46" i="16"/>
  <c r="U46" i="16"/>
  <c r="AH45" i="16"/>
  <c r="AG45" i="16"/>
  <c r="AF45" i="16"/>
  <c r="AE45" i="16"/>
  <c r="AD45" i="16"/>
  <c r="AC45" i="16"/>
  <c r="AB45" i="16"/>
  <c r="AA45" i="16"/>
  <c r="Z45" i="16"/>
  <c r="Y45" i="16"/>
  <c r="U45" i="16"/>
  <c r="AH44" i="16"/>
  <c r="AG44" i="16"/>
  <c r="AF44" i="16"/>
  <c r="AE44" i="16"/>
  <c r="AD44" i="16"/>
  <c r="AC44" i="16"/>
  <c r="AB44" i="16"/>
  <c r="AA44" i="16"/>
  <c r="Z44" i="16"/>
  <c r="Y44" i="16"/>
  <c r="U44" i="16"/>
  <c r="AH43" i="16"/>
  <c r="AG43" i="16"/>
  <c r="AF43" i="16"/>
  <c r="AE43" i="16"/>
  <c r="AD43" i="16"/>
  <c r="AC43" i="16"/>
  <c r="AI43" i="16" s="1"/>
  <c r="AB43" i="16"/>
  <c r="AA43" i="16"/>
  <c r="Z43" i="16"/>
  <c r="Y43" i="16"/>
  <c r="U43" i="16"/>
  <c r="AH42" i="16"/>
  <c r="AG42" i="16"/>
  <c r="AF42" i="16"/>
  <c r="AE42" i="16"/>
  <c r="AD42" i="16"/>
  <c r="AC42" i="16"/>
  <c r="AI42" i="16" s="1"/>
  <c r="AB42" i="16"/>
  <c r="AA42" i="16"/>
  <c r="Z42" i="16"/>
  <c r="Y42" i="16"/>
  <c r="U42" i="16"/>
  <c r="AH41" i="16"/>
  <c r="AG41" i="16"/>
  <c r="AF41" i="16"/>
  <c r="AE41" i="16"/>
  <c r="AD41" i="16"/>
  <c r="AC41" i="16"/>
  <c r="AB41" i="16"/>
  <c r="AA41" i="16"/>
  <c r="Z41" i="16"/>
  <c r="Y41" i="16"/>
  <c r="U41" i="16"/>
  <c r="AH40" i="16"/>
  <c r="AG40" i="16"/>
  <c r="AF40" i="16"/>
  <c r="AE40" i="16"/>
  <c r="AD40" i="16"/>
  <c r="AC40" i="16"/>
  <c r="AB40" i="16"/>
  <c r="AA40" i="16"/>
  <c r="Z40" i="16"/>
  <c r="Y40" i="16"/>
  <c r="U40" i="16"/>
  <c r="AH39" i="16"/>
  <c r="AG39" i="16"/>
  <c r="AF39" i="16"/>
  <c r="AE39" i="16"/>
  <c r="AD39" i="16"/>
  <c r="AC39" i="16"/>
  <c r="AB39" i="16"/>
  <c r="AA39" i="16"/>
  <c r="Z39" i="16"/>
  <c r="Y39" i="16"/>
  <c r="U39" i="16"/>
  <c r="AH38" i="16"/>
  <c r="AG38" i="16"/>
  <c r="AF38" i="16"/>
  <c r="AE38" i="16"/>
  <c r="AD38" i="16"/>
  <c r="AC38" i="16"/>
  <c r="AB38" i="16"/>
  <c r="AA38" i="16"/>
  <c r="Z38" i="16"/>
  <c r="Y38" i="16"/>
  <c r="U38" i="16"/>
  <c r="AH37" i="16"/>
  <c r="AG37" i="16"/>
  <c r="AF37" i="16"/>
  <c r="AE37" i="16"/>
  <c r="AD37" i="16"/>
  <c r="AC37" i="16"/>
  <c r="AB37" i="16"/>
  <c r="AA37" i="16"/>
  <c r="Z37" i="16"/>
  <c r="Y37" i="16"/>
  <c r="U37" i="16"/>
  <c r="AH36" i="16"/>
  <c r="AG36" i="16"/>
  <c r="AF36" i="16"/>
  <c r="AE36" i="16"/>
  <c r="AD36" i="16"/>
  <c r="AC36" i="16"/>
  <c r="AI36" i="16" s="1"/>
  <c r="AB36" i="16"/>
  <c r="AA36" i="16"/>
  <c r="Z36" i="16"/>
  <c r="Y36" i="16"/>
  <c r="U36" i="16"/>
  <c r="AH35" i="16"/>
  <c r="AG35" i="16"/>
  <c r="AF35" i="16"/>
  <c r="AE35" i="16"/>
  <c r="AD35" i="16"/>
  <c r="AC35" i="16"/>
  <c r="AB35" i="16"/>
  <c r="AA35" i="16"/>
  <c r="Z35" i="16"/>
  <c r="Y35" i="16"/>
  <c r="U35" i="16"/>
  <c r="AH34" i="16"/>
  <c r="AG34" i="16"/>
  <c r="AF34" i="16"/>
  <c r="AE34" i="16"/>
  <c r="AD34" i="16"/>
  <c r="AC34" i="16"/>
  <c r="AB34" i="16"/>
  <c r="AA34" i="16"/>
  <c r="Z34" i="16"/>
  <c r="Y34" i="16"/>
  <c r="U34" i="16"/>
  <c r="AH33" i="16"/>
  <c r="AG33" i="16"/>
  <c r="AF33" i="16"/>
  <c r="AE33" i="16"/>
  <c r="AD33" i="16"/>
  <c r="AC33" i="16"/>
  <c r="AB33" i="16"/>
  <c r="AA33" i="16"/>
  <c r="Z33" i="16"/>
  <c r="Y33" i="16"/>
  <c r="U33" i="16"/>
  <c r="AH32" i="16"/>
  <c r="AG32" i="16"/>
  <c r="AF32" i="16"/>
  <c r="AE32" i="16"/>
  <c r="AD32" i="16"/>
  <c r="AC32" i="16"/>
  <c r="AB32" i="16"/>
  <c r="AA32" i="16"/>
  <c r="Z32" i="16"/>
  <c r="Y32" i="16"/>
  <c r="U32" i="16"/>
  <c r="AH31" i="16"/>
  <c r="AG31" i="16"/>
  <c r="AF31" i="16"/>
  <c r="AE31" i="16"/>
  <c r="AD31" i="16"/>
  <c r="AC31" i="16"/>
  <c r="AB31" i="16"/>
  <c r="AA31" i="16"/>
  <c r="Z31" i="16"/>
  <c r="Y31" i="16"/>
  <c r="U31" i="16"/>
  <c r="AH30" i="16"/>
  <c r="AG30" i="16"/>
  <c r="AF30" i="16"/>
  <c r="AE30" i="16"/>
  <c r="AD30" i="16"/>
  <c r="AC30" i="16"/>
  <c r="AI30" i="16" s="1"/>
  <c r="AB30" i="16"/>
  <c r="AA30" i="16"/>
  <c r="Z30" i="16"/>
  <c r="Y30" i="16"/>
  <c r="U30" i="16"/>
  <c r="AH29" i="16"/>
  <c r="AG29" i="16"/>
  <c r="AF29" i="16"/>
  <c r="AE29" i="16"/>
  <c r="AD29" i="16"/>
  <c r="AC29" i="16"/>
  <c r="AB29" i="16"/>
  <c r="AA29" i="16"/>
  <c r="Z29" i="16"/>
  <c r="Y29" i="16"/>
  <c r="U29" i="16"/>
  <c r="AH28" i="16"/>
  <c r="AG28" i="16"/>
  <c r="AF28" i="16"/>
  <c r="AE28" i="16"/>
  <c r="AD28" i="16"/>
  <c r="AC28" i="16"/>
  <c r="AB28" i="16"/>
  <c r="AA28" i="16"/>
  <c r="Z28" i="16"/>
  <c r="Y28" i="16"/>
  <c r="U28" i="16"/>
  <c r="AH27" i="16"/>
  <c r="AG27" i="16"/>
  <c r="AF27" i="16"/>
  <c r="AE27" i="16"/>
  <c r="AD27" i="16"/>
  <c r="AC27" i="16"/>
  <c r="AB27" i="16"/>
  <c r="AA27" i="16"/>
  <c r="Z27" i="16"/>
  <c r="Y27" i="16"/>
  <c r="U27" i="16"/>
  <c r="AH26" i="16"/>
  <c r="AG26" i="16"/>
  <c r="AF26" i="16"/>
  <c r="AE26" i="16"/>
  <c r="AD26" i="16"/>
  <c r="AC26" i="16"/>
  <c r="AB26" i="16"/>
  <c r="AA26" i="16"/>
  <c r="Z26" i="16"/>
  <c r="Y26" i="16"/>
  <c r="U26" i="16"/>
  <c r="AH25" i="16"/>
  <c r="AG25" i="16"/>
  <c r="AF25" i="16"/>
  <c r="AE25" i="16"/>
  <c r="AD25" i="16"/>
  <c r="AC25" i="16"/>
  <c r="AB25" i="16"/>
  <c r="AA25" i="16"/>
  <c r="Z25" i="16"/>
  <c r="Y25" i="16"/>
  <c r="U25" i="16"/>
  <c r="AH24" i="16"/>
  <c r="AG24" i="16"/>
  <c r="AF24" i="16"/>
  <c r="AE24" i="16"/>
  <c r="AD24" i="16"/>
  <c r="AC24" i="16"/>
  <c r="AI24" i="16" s="1"/>
  <c r="AB24" i="16"/>
  <c r="AA24" i="16"/>
  <c r="Z24" i="16"/>
  <c r="Y24" i="16"/>
  <c r="U24" i="16"/>
  <c r="AH23" i="16"/>
  <c r="AG23" i="16"/>
  <c r="AF23" i="16"/>
  <c r="AE23" i="16"/>
  <c r="AD23" i="16"/>
  <c r="AC23" i="16"/>
  <c r="AB23" i="16"/>
  <c r="AA23" i="16"/>
  <c r="Z23" i="16"/>
  <c r="Y23" i="16"/>
  <c r="U23" i="16"/>
  <c r="AH22" i="16"/>
  <c r="AG22" i="16"/>
  <c r="AF22" i="16"/>
  <c r="AE22" i="16"/>
  <c r="AD22" i="16"/>
  <c r="AC22" i="16"/>
  <c r="AB22" i="16"/>
  <c r="AA22" i="16"/>
  <c r="Z22" i="16"/>
  <c r="Y22" i="16"/>
  <c r="U22" i="16"/>
  <c r="AH21" i="16"/>
  <c r="AG21" i="16"/>
  <c r="AF21" i="16"/>
  <c r="AE21" i="16"/>
  <c r="AD21" i="16"/>
  <c r="AC21" i="16"/>
  <c r="AB21" i="16"/>
  <c r="AA21" i="16"/>
  <c r="AI21" i="16" s="1"/>
  <c r="Z21" i="16"/>
  <c r="Y21" i="16"/>
  <c r="U21" i="16"/>
  <c r="AH20" i="16"/>
  <c r="AG20" i="16"/>
  <c r="AF20" i="16"/>
  <c r="AE20" i="16"/>
  <c r="AD20" i="16"/>
  <c r="AC20" i="16"/>
  <c r="AB20" i="16"/>
  <c r="AA20" i="16"/>
  <c r="Z20" i="16"/>
  <c r="Y20" i="16"/>
  <c r="U20" i="16"/>
  <c r="AH19" i="16"/>
  <c r="AG19" i="16"/>
  <c r="AF19" i="16"/>
  <c r="AE19" i="16"/>
  <c r="AD19" i="16"/>
  <c r="AC19" i="16"/>
  <c r="AB19" i="16"/>
  <c r="AA19" i="16"/>
  <c r="Z19" i="16"/>
  <c r="Y19" i="16"/>
  <c r="U19" i="16"/>
  <c r="AH18" i="16"/>
  <c r="AG18" i="16"/>
  <c r="AF18" i="16"/>
  <c r="AE18" i="16"/>
  <c r="AD18" i="16"/>
  <c r="AC18" i="16"/>
  <c r="AB18" i="16"/>
  <c r="AA18" i="16"/>
  <c r="Z18" i="16"/>
  <c r="Y18" i="16"/>
  <c r="U18" i="16"/>
  <c r="AH17" i="16"/>
  <c r="AG17" i="16"/>
  <c r="AF17" i="16"/>
  <c r="AE17" i="16"/>
  <c r="AD17" i="16"/>
  <c r="AC17" i="16"/>
  <c r="AI17" i="16" s="1"/>
  <c r="AB17" i="16"/>
  <c r="AA17" i="16"/>
  <c r="Z17" i="16"/>
  <c r="Y17" i="16"/>
  <c r="U17" i="16"/>
  <c r="AH16" i="16"/>
  <c r="AG16" i="16"/>
  <c r="AF16" i="16"/>
  <c r="AE16" i="16"/>
  <c r="AD16" i="16"/>
  <c r="AC16" i="16"/>
  <c r="AB16" i="16"/>
  <c r="AA16" i="16"/>
  <c r="Z16" i="16"/>
  <c r="Y16" i="16"/>
  <c r="U16" i="16"/>
  <c r="AH15" i="16"/>
  <c r="AG15" i="16"/>
  <c r="AF15" i="16"/>
  <c r="AE15" i="16"/>
  <c r="AD15" i="16"/>
  <c r="AC15" i="16"/>
  <c r="AB15" i="16"/>
  <c r="AA15" i="16"/>
  <c r="Z15" i="16"/>
  <c r="Y15" i="16"/>
  <c r="U15" i="16"/>
  <c r="AH14" i="16"/>
  <c r="AG14" i="16"/>
  <c r="AF14" i="16"/>
  <c r="AE14" i="16"/>
  <c r="AD14" i="16"/>
  <c r="AC14" i="16"/>
  <c r="AB14" i="16"/>
  <c r="AA14" i="16"/>
  <c r="Z14" i="16"/>
  <c r="Y14" i="16"/>
  <c r="U14" i="16"/>
  <c r="AH13" i="16"/>
  <c r="AG13" i="16"/>
  <c r="AF13" i="16"/>
  <c r="AE13" i="16"/>
  <c r="AD13" i="16"/>
  <c r="AC13" i="16"/>
  <c r="AB13" i="16"/>
  <c r="AA13" i="16"/>
  <c r="Z13" i="16"/>
  <c r="Y13" i="16"/>
  <c r="U13" i="16"/>
  <c r="AH12" i="16"/>
  <c r="AG12" i="16"/>
  <c r="AF12" i="16"/>
  <c r="AE12" i="16"/>
  <c r="AD12" i="16"/>
  <c r="AC12" i="16"/>
  <c r="AB12" i="16"/>
  <c r="AA12" i="16"/>
  <c r="Z12" i="16"/>
  <c r="Y12" i="16"/>
  <c r="U12" i="16"/>
  <c r="AH11" i="16"/>
  <c r="AG11" i="16"/>
  <c r="AF11" i="16"/>
  <c r="AE11" i="16"/>
  <c r="AD11" i="16"/>
  <c r="AC11" i="16"/>
  <c r="AI11" i="16" s="1"/>
  <c r="AB11" i="16"/>
  <c r="AA11" i="16"/>
  <c r="Z11" i="16"/>
  <c r="Y11" i="16"/>
  <c r="U11" i="16"/>
  <c r="AH10" i="16"/>
  <c r="AG10" i="16"/>
  <c r="AF10" i="16"/>
  <c r="AE10" i="16"/>
  <c r="AD10" i="16"/>
  <c r="AC10" i="16"/>
  <c r="AB10" i="16"/>
  <c r="AA10" i="16"/>
  <c r="Z10" i="16"/>
  <c r="Y10" i="16"/>
  <c r="U10" i="16"/>
  <c r="AH9" i="16"/>
  <c r="AG9" i="16"/>
  <c r="AF9" i="16"/>
  <c r="AE9" i="16"/>
  <c r="AD9" i="16"/>
  <c r="AC9" i="16"/>
  <c r="AB9" i="16"/>
  <c r="AA9" i="16"/>
  <c r="Z9" i="16"/>
  <c r="Y9" i="16"/>
  <c r="U9" i="16"/>
  <c r="AH8" i="16"/>
  <c r="AG8" i="16"/>
  <c r="AF8" i="16"/>
  <c r="AE8" i="16"/>
  <c r="AD8" i="16"/>
  <c r="AC8" i="16"/>
  <c r="AB8" i="16"/>
  <c r="AA8" i="16"/>
  <c r="Z8" i="16"/>
  <c r="Y8" i="16"/>
  <c r="U8" i="16"/>
  <c r="AH7" i="16"/>
  <c r="AG7" i="16"/>
  <c r="AF7" i="16"/>
  <c r="AE7" i="16"/>
  <c r="AD7" i="16"/>
  <c r="AC7" i="16"/>
  <c r="AB7" i="16"/>
  <c r="AA7" i="16"/>
  <c r="Z7" i="16"/>
  <c r="Y7" i="16"/>
  <c r="U7" i="16"/>
  <c r="AH6" i="16"/>
  <c r="AG6" i="16"/>
  <c r="AF6" i="16"/>
  <c r="AE6" i="16"/>
  <c r="AD6" i="16"/>
  <c r="AC6" i="16"/>
  <c r="AB6" i="16"/>
  <c r="AA6" i="16"/>
  <c r="Z6" i="16"/>
  <c r="Y6" i="16"/>
  <c r="U6" i="16"/>
  <c r="AH5" i="16"/>
  <c r="AG5" i="16"/>
  <c r="AF5" i="16"/>
  <c r="AE5" i="16"/>
  <c r="AD5" i="16"/>
  <c r="AC5" i="16"/>
  <c r="AI5" i="16" s="1"/>
  <c r="AB5" i="16"/>
  <c r="AA5" i="16"/>
  <c r="Z5" i="16"/>
  <c r="Y5" i="16"/>
  <c r="U5" i="16"/>
  <c r="AH4" i="16"/>
  <c r="AG4" i="16"/>
  <c r="AF4" i="16"/>
  <c r="AE4" i="16"/>
  <c r="AD4" i="16"/>
  <c r="AC4" i="16"/>
  <c r="AB4" i="16"/>
  <c r="AA4" i="16"/>
  <c r="Z4" i="16"/>
  <c r="Y4" i="16"/>
  <c r="U4" i="16"/>
  <c r="AH3" i="16"/>
  <c r="AG3" i="16"/>
  <c r="AF3" i="16"/>
  <c r="AE3" i="16"/>
  <c r="AD3" i="16"/>
  <c r="AC3" i="16"/>
  <c r="AB3" i="16"/>
  <c r="AA3" i="16"/>
  <c r="Z3" i="16"/>
  <c r="Y3" i="16"/>
  <c r="U3" i="16"/>
  <c r="AH2" i="16"/>
  <c r="AG2" i="16"/>
  <c r="AF2" i="16"/>
  <c r="AE2" i="16"/>
  <c r="AD2" i="16"/>
  <c r="AC2" i="16"/>
  <c r="AB2" i="16"/>
  <c r="AA2" i="16"/>
  <c r="Z2" i="16"/>
  <c r="Y2" i="16"/>
  <c r="U2" i="16"/>
  <c r="L5" i="12"/>
  <c r="K5" i="12"/>
  <c r="J5" i="12"/>
  <c r="L4" i="12"/>
  <c r="K4" i="12"/>
  <c r="J4" i="12"/>
  <c r="L3" i="12"/>
  <c r="K3" i="12"/>
  <c r="J3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" i="12"/>
  <c r="E1" i="12"/>
  <c r="U3" i="15"/>
  <c r="U4" i="15"/>
  <c r="U5" i="15"/>
  <c r="U6" i="15"/>
  <c r="U7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50" i="15"/>
  <c r="U51" i="15"/>
  <c r="U52" i="15"/>
  <c r="U53" i="15"/>
  <c r="U54" i="15"/>
  <c r="U55" i="15"/>
  <c r="U56" i="15"/>
  <c r="U57" i="15"/>
  <c r="U58" i="15"/>
  <c r="U59" i="15"/>
  <c r="U60" i="15"/>
  <c r="U61" i="15"/>
  <c r="U62" i="15"/>
  <c r="U63" i="15"/>
  <c r="U64" i="15"/>
  <c r="U65" i="15"/>
  <c r="U66" i="15"/>
  <c r="U67" i="15"/>
  <c r="U68" i="15"/>
  <c r="U69" i="15"/>
  <c r="U70" i="15"/>
  <c r="U71" i="15"/>
  <c r="U72" i="15"/>
  <c r="U73" i="15"/>
  <c r="U74" i="15"/>
  <c r="U75" i="15"/>
  <c r="U76" i="15"/>
  <c r="U77" i="15"/>
  <c r="U78" i="15"/>
  <c r="U79" i="15"/>
  <c r="U80" i="15"/>
  <c r="U81" i="15"/>
  <c r="U82" i="15"/>
  <c r="U83" i="15"/>
  <c r="U84" i="15"/>
  <c r="U85" i="15"/>
  <c r="U86" i="15"/>
  <c r="U87" i="15"/>
  <c r="U88" i="15"/>
  <c r="U89" i="15"/>
  <c r="U90" i="15"/>
  <c r="U91" i="15"/>
  <c r="U92" i="15"/>
  <c r="U93" i="15"/>
  <c r="U94" i="15"/>
  <c r="U95" i="15"/>
  <c r="U96" i="15"/>
  <c r="U97" i="15"/>
  <c r="U98" i="15"/>
  <c r="U99" i="15"/>
  <c r="U100" i="15"/>
  <c r="U101" i="15"/>
  <c r="U102" i="15"/>
  <c r="U103" i="15"/>
  <c r="U104" i="15"/>
  <c r="U105" i="15"/>
  <c r="U106" i="15"/>
  <c r="U107" i="15"/>
  <c r="U108" i="15"/>
  <c r="U109" i="15"/>
  <c r="U110" i="15"/>
  <c r="U111" i="15"/>
  <c r="U112" i="15"/>
  <c r="U113" i="15"/>
  <c r="U114" i="15"/>
  <c r="U115" i="15"/>
  <c r="U116" i="15"/>
  <c r="U117" i="15"/>
  <c r="U118" i="15"/>
  <c r="U119" i="15"/>
  <c r="U120" i="15"/>
  <c r="U121" i="15"/>
  <c r="U122" i="15"/>
  <c r="U123" i="15"/>
  <c r="U124" i="15"/>
  <c r="U125" i="15"/>
  <c r="U126" i="15"/>
  <c r="U127" i="15"/>
  <c r="U128" i="15"/>
  <c r="U129" i="15"/>
  <c r="U130" i="15"/>
  <c r="U131" i="15"/>
  <c r="U132" i="15"/>
  <c r="U2" i="15"/>
  <c r="B3" i="14"/>
  <c r="C3" i="14"/>
  <c r="D3" i="14"/>
  <c r="B4" i="14"/>
  <c r="C4" i="14"/>
  <c r="D4" i="14"/>
  <c r="B5" i="14"/>
  <c r="C5" i="14"/>
  <c r="D5" i="14"/>
  <c r="B6" i="14"/>
  <c r="C6" i="14"/>
  <c r="D6" i="14"/>
  <c r="B7" i="14"/>
  <c r="C7" i="14"/>
  <c r="D7" i="14"/>
  <c r="B8" i="14"/>
  <c r="C8" i="14"/>
  <c r="D8" i="14"/>
  <c r="B9" i="14"/>
  <c r="C9" i="14"/>
  <c r="D9" i="14"/>
  <c r="B10" i="14"/>
  <c r="C10" i="14"/>
  <c r="D10" i="14"/>
  <c r="B11" i="14"/>
  <c r="C11" i="14"/>
  <c r="D11" i="14"/>
  <c r="B12" i="14"/>
  <c r="C12" i="14"/>
  <c r="D12" i="14"/>
  <c r="B13" i="14"/>
  <c r="C13" i="14"/>
  <c r="D13" i="14"/>
  <c r="B14" i="14"/>
  <c r="C14" i="14"/>
  <c r="D14" i="14"/>
  <c r="B15" i="14"/>
  <c r="C15" i="14"/>
  <c r="D15" i="14"/>
  <c r="B16" i="14"/>
  <c r="C16" i="14"/>
  <c r="D16" i="14"/>
  <c r="B17" i="14"/>
  <c r="C17" i="14"/>
  <c r="D17" i="14"/>
  <c r="B18" i="14"/>
  <c r="C18" i="14"/>
  <c r="D18" i="14"/>
  <c r="B19" i="14"/>
  <c r="C19" i="14"/>
  <c r="D19" i="14"/>
  <c r="B20" i="14"/>
  <c r="C20" i="14"/>
  <c r="D20" i="14"/>
  <c r="B21" i="14"/>
  <c r="C21" i="14"/>
  <c r="D21" i="14"/>
  <c r="B22" i="14"/>
  <c r="C22" i="14"/>
  <c r="D22" i="14"/>
  <c r="B23" i="14"/>
  <c r="C23" i="14"/>
  <c r="D23" i="14"/>
  <c r="B24" i="14"/>
  <c r="C24" i="14"/>
  <c r="D24" i="14"/>
  <c r="B25" i="14"/>
  <c r="C25" i="14"/>
  <c r="D25" i="14"/>
  <c r="B26" i="14"/>
  <c r="C26" i="14"/>
  <c r="D26" i="14"/>
  <c r="B27" i="14"/>
  <c r="C27" i="14"/>
  <c r="D27" i="14"/>
  <c r="B28" i="14"/>
  <c r="C28" i="14"/>
  <c r="D28" i="14"/>
  <c r="B29" i="14"/>
  <c r="C29" i="14"/>
  <c r="D29" i="14"/>
  <c r="B30" i="14"/>
  <c r="C30" i="14"/>
  <c r="D30" i="14"/>
  <c r="B31" i="14"/>
  <c r="C31" i="14"/>
  <c r="D31" i="14"/>
  <c r="B32" i="14"/>
  <c r="C32" i="14"/>
  <c r="D32" i="14"/>
  <c r="B33" i="14"/>
  <c r="C33" i="14"/>
  <c r="D33" i="14"/>
  <c r="B34" i="14"/>
  <c r="C34" i="14"/>
  <c r="D34" i="14"/>
  <c r="B35" i="14"/>
  <c r="C35" i="14"/>
  <c r="D35" i="14"/>
  <c r="B36" i="14"/>
  <c r="C36" i="14"/>
  <c r="D36" i="14"/>
  <c r="B37" i="14"/>
  <c r="C37" i="14"/>
  <c r="D37" i="14"/>
  <c r="B38" i="14"/>
  <c r="C38" i="14"/>
  <c r="D38" i="14"/>
  <c r="B39" i="14"/>
  <c r="C39" i="14"/>
  <c r="D39" i="14"/>
  <c r="B40" i="14"/>
  <c r="C40" i="14"/>
  <c r="D40" i="14"/>
  <c r="B41" i="14"/>
  <c r="C41" i="14"/>
  <c r="D41" i="14"/>
  <c r="B42" i="14"/>
  <c r="C42" i="14"/>
  <c r="D42" i="14"/>
  <c r="B43" i="14"/>
  <c r="C43" i="14"/>
  <c r="D43" i="14"/>
  <c r="B44" i="14"/>
  <c r="C44" i="14"/>
  <c r="D44" i="14"/>
  <c r="B45" i="14"/>
  <c r="C45" i="14"/>
  <c r="D45" i="14"/>
  <c r="B46" i="14"/>
  <c r="C46" i="14"/>
  <c r="D46" i="14"/>
  <c r="B47" i="14"/>
  <c r="C47" i="14"/>
  <c r="D47" i="14"/>
  <c r="B48" i="14"/>
  <c r="C48" i="14"/>
  <c r="D48" i="14"/>
  <c r="B49" i="14"/>
  <c r="C49" i="14"/>
  <c r="D49" i="14"/>
  <c r="B50" i="14"/>
  <c r="C50" i="14"/>
  <c r="D50" i="14"/>
  <c r="B51" i="14"/>
  <c r="C51" i="14"/>
  <c r="D51" i="14"/>
  <c r="B52" i="14"/>
  <c r="C52" i="14"/>
  <c r="D52" i="14"/>
  <c r="B53" i="14"/>
  <c r="C53" i="14"/>
  <c r="D53" i="14"/>
  <c r="B54" i="14"/>
  <c r="C54" i="14"/>
  <c r="D54" i="14"/>
  <c r="B55" i="14"/>
  <c r="C55" i="14"/>
  <c r="D55" i="14"/>
  <c r="B56" i="14"/>
  <c r="C56" i="14"/>
  <c r="D56" i="14"/>
  <c r="B57" i="14"/>
  <c r="C57" i="14"/>
  <c r="D57" i="14"/>
  <c r="B58" i="14"/>
  <c r="C58" i="14"/>
  <c r="D58" i="14"/>
  <c r="B59" i="14"/>
  <c r="C59" i="14"/>
  <c r="D59" i="14"/>
  <c r="B60" i="14"/>
  <c r="C60" i="14"/>
  <c r="D60" i="14"/>
  <c r="B61" i="14"/>
  <c r="C61" i="14"/>
  <c r="D61" i="14"/>
  <c r="B62" i="14"/>
  <c r="C62" i="14"/>
  <c r="D62" i="14"/>
  <c r="B63" i="14"/>
  <c r="C63" i="14"/>
  <c r="D63" i="14"/>
  <c r="B64" i="14"/>
  <c r="C64" i="14"/>
  <c r="D64" i="14"/>
  <c r="B65" i="14"/>
  <c r="C65" i="14"/>
  <c r="D65" i="14"/>
  <c r="B66" i="14"/>
  <c r="C66" i="14"/>
  <c r="D66" i="14"/>
  <c r="B67" i="14"/>
  <c r="C67" i="14"/>
  <c r="D67" i="14"/>
  <c r="B68" i="14"/>
  <c r="C68" i="14"/>
  <c r="D68" i="14"/>
  <c r="B69" i="14"/>
  <c r="C69" i="14"/>
  <c r="D69" i="14"/>
  <c r="B70" i="14"/>
  <c r="C70" i="14"/>
  <c r="D70" i="14"/>
  <c r="B71" i="14"/>
  <c r="C71" i="14"/>
  <c r="D71" i="14"/>
  <c r="B72" i="14"/>
  <c r="C72" i="14"/>
  <c r="D72" i="14"/>
  <c r="B73" i="14"/>
  <c r="C73" i="14"/>
  <c r="D73" i="14"/>
  <c r="B74" i="14"/>
  <c r="C74" i="14"/>
  <c r="D74" i="14"/>
  <c r="B75" i="14"/>
  <c r="C75" i="14"/>
  <c r="D75" i="14"/>
  <c r="B76" i="14"/>
  <c r="C76" i="14"/>
  <c r="D76" i="14"/>
  <c r="B77" i="14"/>
  <c r="C77" i="14"/>
  <c r="D77" i="14"/>
  <c r="B78" i="14"/>
  <c r="C78" i="14"/>
  <c r="D78" i="14"/>
  <c r="B79" i="14"/>
  <c r="C79" i="14"/>
  <c r="D79" i="14"/>
  <c r="B80" i="14"/>
  <c r="C80" i="14"/>
  <c r="D80" i="14"/>
  <c r="B81" i="14"/>
  <c r="C81" i="14"/>
  <c r="D81" i="14"/>
  <c r="B82" i="14"/>
  <c r="C82" i="14"/>
  <c r="D82" i="14"/>
  <c r="B83" i="14"/>
  <c r="C83" i="14"/>
  <c r="D83" i="14"/>
  <c r="B84" i="14"/>
  <c r="C84" i="14"/>
  <c r="D84" i="14"/>
  <c r="B85" i="14"/>
  <c r="C85" i="14"/>
  <c r="D85" i="14"/>
  <c r="B86" i="14"/>
  <c r="C86" i="14"/>
  <c r="D86" i="14"/>
  <c r="B87" i="14"/>
  <c r="C87" i="14"/>
  <c r="D87" i="14"/>
  <c r="B88" i="14"/>
  <c r="C88" i="14"/>
  <c r="D88" i="14"/>
  <c r="B89" i="14"/>
  <c r="C89" i="14"/>
  <c r="D89" i="14"/>
  <c r="B90" i="14"/>
  <c r="C90" i="14"/>
  <c r="D90" i="14"/>
  <c r="B91" i="14"/>
  <c r="C91" i="14"/>
  <c r="D91" i="14"/>
  <c r="B92" i="14"/>
  <c r="C92" i="14"/>
  <c r="D92" i="14"/>
  <c r="B93" i="14"/>
  <c r="C93" i="14"/>
  <c r="D93" i="14"/>
  <c r="B94" i="14"/>
  <c r="C94" i="14"/>
  <c r="D94" i="14"/>
  <c r="B95" i="14"/>
  <c r="C95" i="14"/>
  <c r="D95" i="14"/>
  <c r="B96" i="14"/>
  <c r="C96" i="14"/>
  <c r="D96" i="14"/>
  <c r="B97" i="14"/>
  <c r="C97" i="14"/>
  <c r="D97" i="14"/>
  <c r="B98" i="14"/>
  <c r="C98" i="14"/>
  <c r="D98" i="14"/>
  <c r="B99" i="14"/>
  <c r="C99" i="14"/>
  <c r="D99" i="14"/>
  <c r="B100" i="14"/>
  <c r="C100" i="14"/>
  <c r="D100" i="14"/>
  <c r="B101" i="14"/>
  <c r="C101" i="14"/>
  <c r="D101" i="14"/>
  <c r="B102" i="14"/>
  <c r="C102" i="14"/>
  <c r="D102" i="14"/>
  <c r="B103" i="14"/>
  <c r="C103" i="14"/>
  <c r="D103" i="14"/>
  <c r="B104" i="14"/>
  <c r="C104" i="14"/>
  <c r="D104" i="14"/>
  <c r="B105" i="14"/>
  <c r="C105" i="14"/>
  <c r="D105" i="14"/>
  <c r="B106" i="14"/>
  <c r="C106" i="14"/>
  <c r="D106" i="14"/>
  <c r="B107" i="14"/>
  <c r="C107" i="14"/>
  <c r="D107" i="14"/>
  <c r="B108" i="14"/>
  <c r="C108" i="14"/>
  <c r="D108" i="14"/>
  <c r="B109" i="14"/>
  <c r="C109" i="14"/>
  <c r="D109" i="14"/>
  <c r="B110" i="14"/>
  <c r="C110" i="14"/>
  <c r="D110" i="14"/>
  <c r="B111" i="14"/>
  <c r="C111" i="14"/>
  <c r="D111" i="14"/>
  <c r="B112" i="14"/>
  <c r="C112" i="14"/>
  <c r="D112" i="14"/>
  <c r="B113" i="14"/>
  <c r="C113" i="14"/>
  <c r="D113" i="14"/>
  <c r="B114" i="14"/>
  <c r="C114" i="14"/>
  <c r="D114" i="14"/>
  <c r="B115" i="14"/>
  <c r="C115" i="14"/>
  <c r="D115" i="14"/>
  <c r="B116" i="14"/>
  <c r="C116" i="14"/>
  <c r="D116" i="14"/>
  <c r="B117" i="14"/>
  <c r="C117" i="14"/>
  <c r="D117" i="14"/>
  <c r="B118" i="14"/>
  <c r="C118" i="14"/>
  <c r="D118" i="14"/>
  <c r="B119" i="14"/>
  <c r="C119" i="14"/>
  <c r="D119" i="14"/>
  <c r="B120" i="14"/>
  <c r="C120" i="14"/>
  <c r="D120" i="14"/>
  <c r="B121" i="14"/>
  <c r="C121" i="14"/>
  <c r="D121" i="14"/>
  <c r="B122" i="14"/>
  <c r="C122" i="14"/>
  <c r="D122" i="14"/>
  <c r="B123" i="14"/>
  <c r="C123" i="14"/>
  <c r="D123" i="14"/>
  <c r="B124" i="14"/>
  <c r="C124" i="14"/>
  <c r="D124" i="14"/>
  <c r="B125" i="14"/>
  <c r="C125" i="14"/>
  <c r="D125" i="14"/>
  <c r="B126" i="14"/>
  <c r="C126" i="14"/>
  <c r="D126" i="14"/>
  <c r="B127" i="14"/>
  <c r="C127" i="14"/>
  <c r="D127" i="14"/>
  <c r="B128" i="14"/>
  <c r="C128" i="14"/>
  <c r="D128" i="14"/>
  <c r="B129" i="14"/>
  <c r="C129" i="14"/>
  <c r="D129" i="14"/>
  <c r="B130" i="14"/>
  <c r="C130" i="14"/>
  <c r="D130" i="14"/>
  <c r="B131" i="14"/>
  <c r="C131" i="14"/>
  <c r="D131" i="14"/>
  <c r="B132" i="14"/>
  <c r="C132" i="14"/>
  <c r="D132" i="14"/>
  <c r="B133" i="14"/>
  <c r="C133" i="14"/>
  <c r="D133" i="14"/>
  <c r="B134" i="14"/>
  <c r="C134" i="14"/>
  <c r="D134" i="14"/>
  <c r="B135" i="14"/>
  <c r="C135" i="14"/>
  <c r="D135" i="14"/>
  <c r="B136" i="14"/>
  <c r="C136" i="14"/>
  <c r="D136" i="14"/>
  <c r="B137" i="14"/>
  <c r="C137" i="14"/>
  <c r="D137" i="14"/>
  <c r="B138" i="14"/>
  <c r="C138" i="14"/>
  <c r="D138" i="14"/>
  <c r="B139" i="14"/>
  <c r="C139" i="14"/>
  <c r="D139" i="14"/>
  <c r="B140" i="14"/>
  <c r="C140" i="14"/>
  <c r="D140" i="14"/>
  <c r="B141" i="14"/>
  <c r="C141" i="14"/>
  <c r="D141" i="14"/>
  <c r="B142" i="14"/>
  <c r="C142" i="14"/>
  <c r="D142" i="14"/>
  <c r="B143" i="14"/>
  <c r="C143" i="14"/>
  <c r="D143" i="14"/>
  <c r="B144" i="14"/>
  <c r="C144" i="14"/>
  <c r="D144" i="14"/>
  <c r="B145" i="14"/>
  <c r="C145" i="14"/>
  <c r="D145" i="14"/>
  <c r="B146" i="14"/>
  <c r="C146" i="14"/>
  <c r="D146" i="14"/>
  <c r="B147" i="14"/>
  <c r="C147" i="14"/>
  <c r="D147" i="14"/>
  <c r="B148" i="14"/>
  <c r="C148" i="14"/>
  <c r="D148" i="14"/>
  <c r="B149" i="14"/>
  <c r="C149" i="14"/>
  <c r="D149" i="14"/>
  <c r="B150" i="14"/>
  <c r="C150" i="14"/>
  <c r="D150" i="14"/>
  <c r="B151" i="14"/>
  <c r="C151" i="14"/>
  <c r="D151" i="14"/>
  <c r="B152" i="14"/>
  <c r="C152" i="14"/>
  <c r="D152" i="14"/>
  <c r="B153" i="14"/>
  <c r="C153" i="14"/>
  <c r="D153" i="14"/>
  <c r="B154" i="14"/>
  <c r="C154" i="14"/>
  <c r="D154" i="14"/>
  <c r="B155" i="14"/>
  <c r="C155" i="14"/>
  <c r="D155" i="14"/>
  <c r="B156" i="14"/>
  <c r="C156" i="14"/>
  <c r="D156" i="14"/>
  <c r="B157" i="14"/>
  <c r="C157" i="14"/>
  <c r="D157" i="14"/>
  <c r="B158" i="14"/>
  <c r="C158" i="14"/>
  <c r="D158" i="14"/>
  <c r="B159" i="14"/>
  <c r="C159" i="14"/>
  <c r="D159" i="14"/>
  <c r="B160" i="14"/>
  <c r="C160" i="14"/>
  <c r="D160" i="14"/>
  <c r="B161" i="14"/>
  <c r="C161" i="14"/>
  <c r="D161" i="14"/>
  <c r="B162" i="14"/>
  <c r="C162" i="14"/>
  <c r="D162" i="14"/>
  <c r="B163" i="14"/>
  <c r="C163" i="14"/>
  <c r="D163" i="14"/>
  <c r="B164" i="14"/>
  <c r="C164" i="14"/>
  <c r="D164" i="14"/>
  <c r="B165" i="14"/>
  <c r="C165" i="14"/>
  <c r="D165" i="14"/>
  <c r="B166" i="14"/>
  <c r="C166" i="14"/>
  <c r="D166" i="14"/>
  <c r="B167" i="14"/>
  <c r="C167" i="14"/>
  <c r="D167" i="14"/>
  <c r="B168" i="14"/>
  <c r="C168" i="14"/>
  <c r="D168" i="14"/>
  <c r="B169" i="14"/>
  <c r="C169" i="14"/>
  <c r="D169" i="14"/>
  <c r="B170" i="14"/>
  <c r="C170" i="14"/>
  <c r="D170" i="14"/>
  <c r="B171" i="14"/>
  <c r="C171" i="14"/>
  <c r="D171" i="14"/>
  <c r="B172" i="14"/>
  <c r="C172" i="14"/>
  <c r="D172" i="14"/>
  <c r="B173" i="14"/>
  <c r="C173" i="14"/>
  <c r="D173" i="14"/>
  <c r="B174" i="14"/>
  <c r="C174" i="14"/>
  <c r="D174" i="14"/>
  <c r="B175" i="14"/>
  <c r="C175" i="14"/>
  <c r="D175" i="14"/>
  <c r="B176" i="14"/>
  <c r="C176" i="14"/>
  <c r="D176" i="14"/>
  <c r="B177" i="14"/>
  <c r="C177" i="14"/>
  <c r="D177" i="14"/>
  <c r="B178" i="14"/>
  <c r="C178" i="14"/>
  <c r="D178" i="14"/>
  <c r="B179" i="14"/>
  <c r="C179" i="14"/>
  <c r="D179" i="14"/>
  <c r="B180" i="14"/>
  <c r="C180" i="14"/>
  <c r="D180" i="14"/>
  <c r="B181" i="14"/>
  <c r="C181" i="14"/>
  <c r="D181" i="14"/>
  <c r="B182" i="14"/>
  <c r="C182" i="14"/>
  <c r="D182" i="14"/>
  <c r="B183" i="14"/>
  <c r="C183" i="14"/>
  <c r="D183" i="14"/>
  <c r="B184" i="14"/>
  <c r="C184" i="14"/>
  <c r="D184" i="14"/>
  <c r="B185" i="14"/>
  <c r="C185" i="14"/>
  <c r="D185" i="14"/>
  <c r="B186" i="14"/>
  <c r="C186" i="14"/>
  <c r="D186" i="14"/>
  <c r="B187" i="14"/>
  <c r="C187" i="14"/>
  <c r="D187" i="14"/>
  <c r="B188" i="14"/>
  <c r="C188" i="14"/>
  <c r="D188" i="14"/>
  <c r="B189" i="14"/>
  <c r="C189" i="14"/>
  <c r="D189" i="14"/>
  <c r="B190" i="14"/>
  <c r="C190" i="14"/>
  <c r="D190" i="14"/>
  <c r="B191" i="14"/>
  <c r="C191" i="14"/>
  <c r="D191" i="14"/>
  <c r="B192" i="14"/>
  <c r="C192" i="14"/>
  <c r="D192" i="14"/>
  <c r="B193" i="14"/>
  <c r="C193" i="14"/>
  <c r="D193" i="14"/>
  <c r="B194" i="14"/>
  <c r="C194" i="14"/>
  <c r="D194" i="14"/>
  <c r="B195" i="14"/>
  <c r="C195" i="14"/>
  <c r="D195" i="14"/>
  <c r="B196" i="14"/>
  <c r="C196" i="14"/>
  <c r="D196" i="14"/>
  <c r="B197" i="14"/>
  <c r="C197" i="14"/>
  <c r="D197" i="14"/>
  <c r="B198" i="14"/>
  <c r="C198" i="14"/>
  <c r="D198" i="14"/>
  <c r="B199" i="14"/>
  <c r="C199" i="14"/>
  <c r="D199" i="14"/>
  <c r="B200" i="14"/>
  <c r="C200" i="14"/>
  <c r="D200" i="14"/>
  <c r="B201" i="14"/>
  <c r="C201" i="14"/>
  <c r="D201" i="14"/>
  <c r="B202" i="14"/>
  <c r="C202" i="14"/>
  <c r="D202" i="14"/>
  <c r="B203" i="14"/>
  <c r="C203" i="14"/>
  <c r="D203" i="14"/>
  <c r="B204" i="14"/>
  <c r="C204" i="14"/>
  <c r="D204" i="14"/>
  <c r="B205" i="14"/>
  <c r="C205" i="14"/>
  <c r="D205" i="14"/>
  <c r="B206" i="14"/>
  <c r="C206" i="14"/>
  <c r="D206" i="14"/>
  <c r="B207" i="14"/>
  <c r="C207" i="14"/>
  <c r="D207" i="14"/>
  <c r="B208" i="14"/>
  <c r="C208" i="14"/>
  <c r="D208" i="14"/>
  <c r="B209" i="14"/>
  <c r="C209" i="14"/>
  <c r="D209" i="14"/>
  <c r="B210" i="14"/>
  <c r="C210" i="14"/>
  <c r="D210" i="14"/>
  <c r="B211" i="14"/>
  <c r="C211" i="14"/>
  <c r="D211" i="14"/>
  <c r="B212" i="14"/>
  <c r="C212" i="14"/>
  <c r="D212" i="14"/>
  <c r="B213" i="14"/>
  <c r="C213" i="14"/>
  <c r="D213" i="14"/>
  <c r="B214" i="14"/>
  <c r="C214" i="14"/>
  <c r="D214" i="14"/>
  <c r="B215" i="14"/>
  <c r="C215" i="14"/>
  <c r="D215" i="14"/>
  <c r="B216" i="14"/>
  <c r="C216" i="14"/>
  <c r="D216" i="14"/>
  <c r="B217" i="14"/>
  <c r="C217" i="14"/>
  <c r="D217" i="14"/>
  <c r="B218" i="14"/>
  <c r="C218" i="14"/>
  <c r="D218" i="14"/>
  <c r="B219" i="14"/>
  <c r="C219" i="14"/>
  <c r="D219" i="14"/>
  <c r="B220" i="14"/>
  <c r="C220" i="14"/>
  <c r="D220" i="14"/>
  <c r="B221" i="14"/>
  <c r="C221" i="14"/>
  <c r="D221" i="14"/>
  <c r="B222" i="14"/>
  <c r="C222" i="14"/>
  <c r="D222" i="14"/>
  <c r="B223" i="14"/>
  <c r="C223" i="14"/>
  <c r="D223" i="14"/>
  <c r="B224" i="14"/>
  <c r="C224" i="14"/>
  <c r="D224" i="14"/>
  <c r="B225" i="14"/>
  <c r="C225" i="14"/>
  <c r="D225" i="14"/>
  <c r="B226" i="14"/>
  <c r="C226" i="14"/>
  <c r="D226" i="14"/>
  <c r="B227" i="14"/>
  <c r="C227" i="14"/>
  <c r="D227" i="14"/>
  <c r="B228" i="14"/>
  <c r="C228" i="14"/>
  <c r="D228" i="14"/>
  <c r="B229" i="14"/>
  <c r="C229" i="14"/>
  <c r="D229" i="14"/>
  <c r="B230" i="14"/>
  <c r="C230" i="14"/>
  <c r="D230" i="14"/>
  <c r="B231" i="14"/>
  <c r="C231" i="14"/>
  <c r="D231" i="14"/>
  <c r="B232" i="14"/>
  <c r="C232" i="14"/>
  <c r="D232" i="14"/>
  <c r="B233" i="14"/>
  <c r="C233" i="14"/>
  <c r="D233" i="14"/>
  <c r="B234" i="14"/>
  <c r="C234" i="14"/>
  <c r="D234" i="14"/>
  <c r="B235" i="14"/>
  <c r="C235" i="14"/>
  <c r="D235" i="14"/>
  <c r="B236" i="14"/>
  <c r="C236" i="14"/>
  <c r="D236" i="14"/>
  <c r="B237" i="14"/>
  <c r="C237" i="14"/>
  <c r="D237" i="14"/>
  <c r="B238" i="14"/>
  <c r="C238" i="14"/>
  <c r="D238" i="14"/>
  <c r="B239" i="14"/>
  <c r="C239" i="14"/>
  <c r="D239" i="14"/>
  <c r="B240" i="14"/>
  <c r="C240" i="14"/>
  <c r="D240" i="14"/>
  <c r="B241" i="14"/>
  <c r="C241" i="14"/>
  <c r="D241" i="14"/>
  <c r="B242" i="14"/>
  <c r="C242" i="14"/>
  <c r="D242" i="14"/>
  <c r="B243" i="14"/>
  <c r="C243" i="14"/>
  <c r="D243" i="14"/>
  <c r="B244" i="14"/>
  <c r="C244" i="14"/>
  <c r="D244" i="14"/>
  <c r="B245" i="14"/>
  <c r="C245" i="14"/>
  <c r="D245" i="14"/>
  <c r="B246" i="14"/>
  <c r="C246" i="14"/>
  <c r="D246" i="14"/>
  <c r="B247" i="14"/>
  <c r="C247" i="14"/>
  <c r="D247" i="14"/>
  <c r="B248" i="14"/>
  <c r="C248" i="14"/>
  <c r="D248" i="14"/>
  <c r="B249" i="14"/>
  <c r="C249" i="14"/>
  <c r="D249" i="14"/>
  <c r="B250" i="14"/>
  <c r="C250" i="14"/>
  <c r="D250" i="14"/>
  <c r="B251" i="14"/>
  <c r="C251" i="14"/>
  <c r="D251" i="14"/>
  <c r="B252" i="14"/>
  <c r="C252" i="14"/>
  <c r="D252" i="14"/>
  <c r="B253" i="14"/>
  <c r="C253" i="14"/>
  <c r="D253" i="14"/>
  <c r="B254" i="14"/>
  <c r="C254" i="14"/>
  <c r="D254" i="14"/>
  <c r="B255" i="14"/>
  <c r="C255" i="14"/>
  <c r="D255" i="14"/>
  <c r="B256" i="14"/>
  <c r="C256" i="14"/>
  <c r="D256" i="14"/>
  <c r="B257" i="14"/>
  <c r="C257" i="14"/>
  <c r="D257" i="14"/>
  <c r="B258" i="14"/>
  <c r="C258" i="14"/>
  <c r="D258" i="14"/>
  <c r="B259" i="14"/>
  <c r="C259" i="14"/>
  <c r="D259" i="14"/>
  <c r="D2" i="14"/>
  <c r="C2" i="14"/>
  <c r="B2" i="14"/>
  <c r="Y132" i="15"/>
  <c r="Y131" i="15"/>
  <c r="Y130" i="15"/>
  <c r="Y129" i="15"/>
  <c r="Y128" i="15"/>
  <c r="Y127" i="15"/>
  <c r="Y126" i="15"/>
  <c r="Y125" i="15"/>
  <c r="Y124" i="15"/>
  <c r="Y123" i="15"/>
  <c r="Y122" i="15"/>
  <c r="Y121" i="15"/>
  <c r="Y120" i="15"/>
  <c r="Y119" i="15"/>
  <c r="Y118" i="15"/>
  <c r="Y117" i="15"/>
  <c r="Y116" i="15"/>
  <c r="Y115" i="15"/>
  <c r="Y114" i="15"/>
  <c r="Y113" i="15"/>
  <c r="Y112" i="15"/>
  <c r="Y111" i="15"/>
  <c r="Y110" i="15"/>
  <c r="Y109" i="15"/>
  <c r="Y108" i="15"/>
  <c r="Y107" i="15"/>
  <c r="Y106" i="15"/>
  <c r="Y105" i="15"/>
  <c r="Y104" i="15"/>
  <c r="Y103" i="15"/>
  <c r="Y102" i="15"/>
  <c r="Y101" i="15"/>
  <c r="Y100" i="15"/>
  <c r="Y99" i="15"/>
  <c r="Y98" i="15"/>
  <c r="Y97" i="15"/>
  <c r="Y96" i="15"/>
  <c r="Y95" i="15"/>
  <c r="Y94" i="15"/>
  <c r="Y93" i="15"/>
  <c r="Y92" i="15"/>
  <c r="Y91" i="15"/>
  <c r="Y90" i="15"/>
  <c r="Y89" i="15"/>
  <c r="Y88" i="15"/>
  <c r="Y87" i="15"/>
  <c r="Y86" i="15"/>
  <c r="Y85" i="15"/>
  <c r="Y84" i="15"/>
  <c r="Y83" i="15"/>
  <c r="Y82" i="15"/>
  <c r="Y81" i="15"/>
  <c r="Y80" i="15"/>
  <c r="Y79" i="15"/>
  <c r="Y78" i="15"/>
  <c r="Y77" i="15"/>
  <c r="Y76" i="15"/>
  <c r="Y75" i="15"/>
  <c r="Y74" i="15"/>
  <c r="Y73" i="15"/>
  <c r="Y72" i="15"/>
  <c r="Y71" i="15"/>
  <c r="Y70" i="15"/>
  <c r="Y69" i="15"/>
  <c r="Y68" i="15"/>
  <c r="Y67" i="15"/>
  <c r="Y66" i="15"/>
  <c r="Y65" i="15"/>
  <c r="Y64" i="15"/>
  <c r="Y63" i="15"/>
  <c r="Y62" i="15"/>
  <c r="Y61" i="15"/>
  <c r="Y60" i="15"/>
  <c r="Y59" i="15"/>
  <c r="Y58" i="15"/>
  <c r="Y57" i="15"/>
  <c r="Y56" i="15"/>
  <c r="Y55" i="15"/>
  <c r="Y54" i="15"/>
  <c r="Y53" i="15"/>
  <c r="Y52" i="15"/>
  <c r="Y51" i="15"/>
  <c r="Y50" i="15"/>
  <c r="Y49" i="15"/>
  <c r="Y48" i="15"/>
  <c r="Y47" i="15"/>
  <c r="Y46" i="15"/>
  <c r="Y45" i="15"/>
  <c r="Y44" i="15"/>
  <c r="Y43" i="15"/>
  <c r="Y42" i="15"/>
  <c r="Y41" i="15"/>
  <c r="Y40" i="15"/>
  <c r="Y39" i="15"/>
  <c r="Y38" i="15"/>
  <c r="Y37" i="15"/>
  <c r="Y36" i="15"/>
  <c r="Y35" i="15"/>
  <c r="Y34" i="15"/>
  <c r="Y33" i="15"/>
  <c r="Y32" i="15"/>
  <c r="Y31" i="15"/>
  <c r="Y30" i="15"/>
  <c r="Y29" i="15"/>
  <c r="Y28" i="15"/>
  <c r="Y27" i="15"/>
  <c r="Y26" i="15"/>
  <c r="Y25" i="15"/>
  <c r="Y24" i="15"/>
  <c r="Y23" i="15"/>
  <c r="Y22" i="15"/>
  <c r="Y21" i="15"/>
  <c r="Y20" i="15"/>
  <c r="Y19" i="15"/>
  <c r="Y18" i="15"/>
  <c r="Y17" i="15"/>
  <c r="Y16" i="15"/>
  <c r="Y15" i="15"/>
  <c r="Y14" i="15"/>
  <c r="Y13" i="15"/>
  <c r="Y12" i="15"/>
  <c r="Y11" i="15"/>
  <c r="Y10" i="15"/>
  <c r="Y9" i="15"/>
  <c r="Y8" i="15"/>
  <c r="Y7" i="15"/>
  <c r="Y6" i="15"/>
  <c r="Y5" i="15"/>
  <c r="Y4" i="15"/>
  <c r="Y3" i="15"/>
  <c r="Y2" i="15"/>
  <c r="AC2" i="15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8" i="12"/>
  <c r="N167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3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110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106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110" i="11"/>
  <c r="N12" i="11"/>
  <c r="O12" i="11"/>
  <c r="P12" i="11"/>
  <c r="Q12" i="11"/>
  <c r="N13" i="11"/>
  <c r="O13" i="11"/>
  <c r="P13" i="11"/>
  <c r="Q13" i="11"/>
  <c r="N14" i="11"/>
  <c r="O14" i="11"/>
  <c r="P14" i="11"/>
  <c r="Q14" i="11"/>
  <c r="N15" i="11"/>
  <c r="O15" i="11"/>
  <c r="P15" i="11"/>
  <c r="Q15" i="11"/>
  <c r="N16" i="11"/>
  <c r="O16" i="11"/>
  <c r="P16" i="11"/>
  <c r="Q16" i="11"/>
  <c r="N17" i="11"/>
  <c r="O17" i="11"/>
  <c r="P17" i="11"/>
  <c r="Q17" i="11"/>
  <c r="N18" i="11"/>
  <c r="O18" i="11"/>
  <c r="P18" i="11"/>
  <c r="Q18" i="11"/>
  <c r="N19" i="11"/>
  <c r="O19" i="11"/>
  <c r="P19" i="11"/>
  <c r="Q19" i="11"/>
  <c r="N20" i="11"/>
  <c r="O20" i="11"/>
  <c r="P20" i="11"/>
  <c r="Q20" i="11"/>
  <c r="N21" i="11"/>
  <c r="O21" i="11"/>
  <c r="P21" i="11"/>
  <c r="Q21" i="11"/>
  <c r="N22" i="11"/>
  <c r="O22" i="11"/>
  <c r="P22" i="11"/>
  <c r="Q22" i="11"/>
  <c r="N23" i="11"/>
  <c r="O23" i="11"/>
  <c r="P23" i="11"/>
  <c r="Q23" i="11"/>
  <c r="N24" i="11"/>
  <c r="O24" i="11"/>
  <c r="P24" i="11"/>
  <c r="Q24" i="11"/>
  <c r="N25" i="11"/>
  <c r="O25" i="11"/>
  <c r="P25" i="11"/>
  <c r="Q25" i="11"/>
  <c r="N26" i="11"/>
  <c r="O26" i="11"/>
  <c r="P26" i="11"/>
  <c r="Q26" i="11"/>
  <c r="N27" i="11"/>
  <c r="O27" i="11"/>
  <c r="P27" i="11"/>
  <c r="Q27" i="11"/>
  <c r="N28" i="11"/>
  <c r="O28" i="11"/>
  <c r="P28" i="11"/>
  <c r="Q28" i="11"/>
  <c r="N29" i="11"/>
  <c r="O29" i="11"/>
  <c r="P29" i="11"/>
  <c r="Q29" i="11"/>
  <c r="N30" i="11"/>
  <c r="O30" i="11"/>
  <c r="P30" i="11"/>
  <c r="Q30" i="11"/>
  <c r="N31" i="11"/>
  <c r="O31" i="11"/>
  <c r="P31" i="11"/>
  <c r="Q31" i="11"/>
  <c r="N32" i="11"/>
  <c r="O32" i="11"/>
  <c r="P32" i="11"/>
  <c r="Q32" i="11"/>
  <c r="N33" i="11"/>
  <c r="O33" i="11"/>
  <c r="P33" i="11"/>
  <c r="Q33" i="11"/>
  <c r="N34" i="11"/>
  <c r="O34" i="11"/>
  <c r="P34" i="11"/>
  <c r="Q34" i="11"/>
  <c r="N35" i="11"/>
  <c r="O35" i="11"/>
  <c r="P35" i="11"/>
  <c r="Q35" i="11"/>
  <c r="N36" i="11"/>
  <c r="O36" i="11"/>
  <c r="P36" i="11"/>
  <c r="Q36" i="11"/>
  <c r="N37" i="11"/>
  <c r="O37" i="11"/>
  <c r="P37" i="11"/>
  <c r="Q37" i="11"/>
  <c r="N38" i="11"/>
  <c r="O38" i="11"/>
  <c r="P38" i="11"/>
  <c r="Q38" i="11"/>
  <c r="N39" i="11"/>
  <c r="O39" i="11"/>
  <c r="P39" i="11"/>
  <c r="Q39" i="11"/>
  <c r="N40" i="11"/>
  <c r="O40" i="11"/>
  <c r="P40" i="11"/>
  <c r="Q40" i="11"/>
  <c r="N41" i="11"/>
  <c r="O41" i="11"/>
  <c r="P41" i="11"/>
  <c r="Q41" i="11"/>
  <c r="N42" i="11"/>
  <c r="O42" i="11"/>
  <c r="P42" i="11"/>
  <c r="Q42" i="11"/>
  <c r="N43" i="11"/>
  <c r="O43" i="11"/>
  <c r="P43" i="11"/>
  <c r="Q43" i="11"/>
  <c r="N44" i="11"/>
  <c r="O44" i="11"/>
  <c r="P44" i="11"/>
  <c r="Q44" i="11"/>
  <c r="N45" i="11"/>
  <c r="O45" i="11"/>
  <c r="P45" i="11"/>
  <c r="Q45" i="11"/>
  <c r="N46" i="11"/>
  <c r="O46" i="11"/>
  <c r="P46" i="11"/>
  <c r="Q46" i="11"/>
  <c r="N47" i="11"/>
  <c r="O47" i="11"/>
  <c r="P47" i="11"/>
  <c r="Q47" i="11"/>
  <c r="N48" i="11"/>
  <c r="O48" i="11"/>
  <c r="P48" i="11"/>
  <c r="Q48" i="11"/>
  <c r="N49" i="11"/>
  <c r="O49" i="11"/>
  <c r="P49" i="11"/>
  <c r="Q49" i="11"/>
  <c r="N50" i="11"/>
  <c r="O50" i="11"/>
  <c r="P50" i="11"/>
  <c r="Q50" i="11"/>
  <c r="N51" i="11"/>
  <c r="O51" i="11"/>
  <c r="P51" i="11"/>
  <c r="Q51" i="11"/>
  <c r="N52" i="11"/>
  <c r="O52" i="11"/>
  <c r="P52" i="11"/>
  <c r="Q52" i="11"/>
  <c r="N53" i="11"/>
  <c r="O53" i="11"/>
  <c r="P53" i="11"/>
  <c r="Q53" i="11"/>
  <c r="N54" i="11"/>
  <c r="O54" i="11"/>
  <c r="P54" i="11"/>
  <c r="Q54" i="11"/>
  <c r="N55" i="11"/>
  <c r="O55" i="11"/>
  <c r="P55" i="11"/>
  <c r="Q55" i="11"/>
  <c r="N56" i="11"/>
  <c r="O56" i="11"/>
  <c r="P56" i="11"/>
  <c r="Q56" i="11"/>
  <c r="N57" i="11"/>
  <c r="O57" i="11"/>
  <c r="P57" i="11"/>
  <c r="Q57" i="11"/>
  <c r="N58" i="11"/>
  <c r="O58" i="11"/>
  <c r="P58" i="11"/>
  <c r="Q58" i="11"/>
  <c r="N59" i="11"/>
  <c r="O59" i="11"/>
  <c r="P59" i="11"/>
  <c r="Q59" i="11"/>
  <c r="N60" i="11"/>
  <c r="O60" i="11"/>
  <c r="P60" i="11"/>
  <c r="Q60" i="11"/>
  <c r="N61" i="11"/>
  <c r="O61" i="11"/>
  <c r="P61" i="11"/>
  <c r="Q61" i="11"/>
  <c r="N62" i="11"/>
  <c r="O62" i="11"/>
  <c r="P62" i="11"/>
  <c r="Q62" i="11"/>
  <c r="N63" i="11"/>
  <c r="O63" i="11"/>
  <c r="P63" i="11"/>
  <c r="Q63" i="11"/>
  <c r="N64" i="11"/>
  <c r="O64" i="11"/>
  <c r="P64" i="11"/>
  <c r="Q64" i="11"/>
  <c r="N65" i="11"/>
  <c r="O65" i="11"/>
  <c r="P65" i="11"/>
  <c r="Q65" i="11"/>
  <c r="N66" i="11"/>
  <c r="O66" i="11"/>
  <c r="P66" i="11"/>
  <c r="Q66" i="11"/>
  <c r="N67" i="11"/>
  <c r="O67" i="11"/>
  <c r="P67" i="11"/>
  <c r="Q67" i="11"/>
  <c r="N68" i="11"/>
  <c r="O68" i="11"/>
  <c r="P68" i="11"/>
  <c r="Q68" i="11"/>
  <c r="N69" i="11"/>
  <c r="O69" i="11"/>
  <c r="P69" i="11"/>
  <c r="Q69" i="11"/>
  <c r="N70" i="11"/>
  <c r="O70" i="11"/>
  <c r="P70" i="11"/>
  <c r="Q70" i="11"/>
  <c r="N71" i="11"/>
  <c r="O71" i="11"/>
  <c r="P71" i="11"/>
  <c r="Q71" i="11"/>
  <c r="N72" i="11"/>
  <c r="O72" i="11"/>
  <c r="P72" i="11"/>
  <c r="Q72" i="11"/>
  <c r="N73" i="11"/>
  <c r="O73" i="11"/>
  <c r="P73" i="11"/>
  <c r="Q73" i="11"/>
  <c r="N74" i="11"/>
  <c r="O74" i="11"/>
  <c r="P74" i="11"/>
  <c r="Q74" i="11"/>
  <c r="N75" i="11"/>
  <c r="O75" i="11"/>
  <c r="P75" i="11"/>
  <c r="Q75" i="11"/>
  <c r="N76" i="11"/>
  <c r="O76" i="11"/>
  <c r="P76" i="11"/>
  <c r="Q76" i="11"/>
  <c r="N77" i="11"/>
  <c r="O77" i="11"/>
  <c r="P77" i="11"/>
  <c r="Q77" i="11"/>
  <c r="N78" i="11"/>
  <c r="O78" i="11"/>
  <c r="P78" i="11"/>
  <c r="Q78" i="11"/>
  <c r="N79" i="11"/>
  <c r="O79" i="11"/>
  <c r="P79" i="11"/>
  <c r="Q79" i="11"/>
  <c r="N80" i="11"/>
  <c r="O80" i="11"/>
  <c r="P80" i="11"/>
  <c r="Q80" i="11"/>
  <c r="N81" i="11"/>
  <c r="O81" i="11"/>
  <c r="P81" i="11"/>
  <c r="Q81" i="11"/>
  <c r="N82" i="11"/>
  <c r="O82" i="11"/>
  <c r="P82" i="11"/>
  <c r="Q82" i="11"/>
  <c r="N83" i="11"/>
  <c r="O83" i="11"/>
  <c r="P83" i="11"/>
  <c r="Q83" i="11"/>
  <c r="N84" i="11"/>
  <c r="O84" i="11"/>
  <c r="P84" i="11"/>
  <c r="Q84" i="11"/>
  <c r="N85" i="11"/>
  <c r="O85" i="11"/>
  <c r="P85" i="11"/>
  <c r="Q85" i="11"/>
  <c r="N86" i="11"/>
  <c r="O86" i="11"/>
  <c r="P86" i="11"/>
  <c r="Q86" i="11"/>
  <c r="N87" i="11"/>
  <c r="O87" i="11"/>
  <c r="P87" i="11"/>
  <c r="Q87" i="11"/>
  <c r="N88" i="11"/>
  <c r="O88" i="11"/>
  <c r="P88" i="11"/>
  <c r="Q88" i="11"/>
  <c r="N89" i="11"/>
  <c r="O89" i="11"/>
  <c r="P89" i="11"/>
  <c r="Q89" i="11"/>
  <c r="N90" i="11"/>
  <c r="O90" i="11"/>
  <c r="P90" i="11"/>
  <c r="Q90" i="11"/>
  <c r="N91" i="11"/>
  <c r="O91" i="11"/>
  <c r="P91" i="11"/>
  <c r="Q91" i="11"/>
  <c r="N92" i="11"/>
  <c r="O92" i="11"/>
  <c r="P92" i="11"/>
  <c r="Q92" i="11"/>
  <c r="N93" i="11"/>
  <c r="O93" i="11"/>
  <c r="P93" i="11"/>
  <c r="Q93" i="11"/>
  <c r="N94" i="11"/>
  <c r="O94" i="11"/>
  <c r="P94" i="11"/>
  <c r="Q94" i="11"/>
  <c r="N95" i="11"/>
  <c r="O95" i="11"/>
  <c r="P95" i="11"/>
  <c r="Q95" i="11"/>
  <c r="N96" i="11"/>
  <c r="O96" i="11"/>
  <c r="P96" i="11"/>
  <c r="Q96" i="11"/>
  <c r="N97" i="11"/>
  <c r="O97" i="11"/>
  <c r="P97" i="11"/>
  <c r="Q97" i="11"/>
  <c r="N98" i="11"/>
  <c r="O98" i="11"/>
  <c r="P98" i="11"/>
  <c r="Q98" i="11"/>
  <c r="N99" i="11"/>
  <c r="O99" i="11"/>
  <c r="P99" i="11"/>
  <c r="Q99" i="11"/>
  <c r="N100" i="11"/>
  <c r="O100" i="11"/>
  <c r="P100" i="11"/>
  <c r="Q100" i="11"/>
  <c r="N101" i="11"/>
  <c r="O101" i="11"/>
  <c r="P101" i="11"/>
  <c r="Q101" i="11"/>
  <c r="N102" i="11"/>
  <c r="O102" i="11"/>
  <c r="P102" i="11"/>
  <c r="Q102" i="11"/>
  <c r="N103" i="11"/>
  <c r="O103" i="11"/>
  <c r="P103" i="11"/>
  <c r="Q103" i="11"/>
  <c r="N104" i="11"/>
  <c r="O104" i="11"/>
  <c r="P104" i="11"/>
  <c r="Q104" i="11"/>
  <c r="N105" i="11"/>
  <c r="O105" i="11"/>
  <c r="P105" i="11"/>
  <c r="Q105" i="11"/>
  <c r="N106" i="11"/>
  <c r="O106" i="11"/>
  <c r="P106" i="11"/>
  <c r="Q106" i="11"/>
  <c r="N107" i="11"/>
  <c r="O107" i="11"/>
  <c r="P107" i="11"/>
  <c r="Q107" i="11"/>
  <c r="N108" i="11"/>
  <c r="O108" i="11"/>
  <c r="P108" i="11"/>
  <c r="Q108" i="11"/>
  <c r="N109" i="11"/>
  <c r="O109" i="11"/>
  <c r="P109" i="11"/>
  <c r="Q109" i="11"/>
  <c r="N110" i="11"/>
  <c r="O110" i="11"/>
  <c r="P110" i="11"/>
  <c r="Q110" i="11"/>
  <c r="N111" i="11"/>
  <c r="O111" i="11"/>
  <c r="P111" i="11"/>
  <c r="Q111" i="11"/>
  <c r="N112" i="11"/>
  <c r="O112" i="11"/>
  <c r="P112" i="11"/>
  <c r="Q112" i="11"/>
  <c r="N113" i="11"/>
  <c r="O113" i="11"/>
  <c r="P113" i="11"/>
  <c r="Q113" i="11"/>
  <c r="N114" i="11"/>
  <c r="O114" i="11"/>
  <c r="P114" i="11"/>
  <c r="Q114" i="11"/>
  <c r="N115" i="11"/>
  <c r="O115" i="11"/>
  <c r="P115" i="11"/>
  <c r="Q115" i="11"/>
  <c r="N116" i="11"/>
  <c r="O116" i="11"/>
  <c r="P116" i="11"/>
  <c r="Q116" i="11"/>
  <c r="N117" i="11"/>
  <c r="O117" i="11"/>
  <c r="P117" i="11"/>
  <c r="Q117" i="11"/>
  <c r="N118" i="11"/>
  <c r="O118" i="11"/>
  <c r="P118" i="11"/>
  <c r="Q118" i="11"/>
  <c r="N119" i="11"/>
  <c r="O119" i="11"/>
  <c r="P119" i="11"/>
  <c r="Q119" i="11"/>
  <c r="N120" i="11"/>
  <c r="O120" i="11"/>
  <c r="P120" i="11"/>
  <c r="Q120" i="11"/>
  <c r="N121" i="11"/>
  <c r="O121" i="11"/>
  <c r="P121" i="11"/>
  <c r="Q121" i="11"/>
  <c r="N122" i="11"/>
  <c r="O122" i="11"/>
  <c r="P122" i="11"/>
  <c r="Q122" i="11"/>
  <c r="N123" i="11"/>
  <c r="O123" i="11"/>
  <c r="P123" i="11"/>
  <c r="Q123" i="11"/>
  <c r="N124" i="11"/>
  <c r="O124" i="11"/>
  <c r="P124" i="11"/>
  <c r="Q124" i="11"/>
  <c r="N125" i="11"/>
  <c r="O125" i="11"/>
  <c r="P125" i="11"/>
  <c r="Q125" i="11"/>
  <c r="N126" i="11"/>
  <c r="O126" i="11"/>
  <c r="P126" i="11"/>
  <c r="Q126" i="11"/>
  <c r="N127" i="11"/>
  <c r="O127" i="11"/>
  <c r="P127" i="11"/>
  <c r="Q127" i="11"/>
  <c r="N128" i="11"/>
  <c r="O128" i="11"/>
  <c r="P128" i="11"/>
  <c r="Q128" i="11"/>
  <c r="N129" i="11"/>
  <c r="O129" i="11"/>
  <c r="P129" i="11"/>
  <c r="Q129" i="11"/>
  <c r="N130" i="11"/>
  <c r="O130" i="11"/>
  <c r="P130" i="11"/>
  <c r="Q130" i="11"/>
  <c r="N131" i="11"/>
  <c r="O131" i="11"/>
  <c r="P131" i="11"/>
  <c r="Q131" i="11"/>
  <c r="N132" i="11"/>
  <c r="O132" i="11"/>
  <c r="P132" i="11"/>
  <c r="Q132" i="11"/>
  <c r="N133" i="11"/>
  <c r="O133" i="11"/>
  <c r="P133" i="11"/>
  <c r="Q133" i="11"/>
  <c r="N134" i="11"/>
  <c r="O134" i="11"/>
  <c r="P134" i="11"/>
  <c r="Q134" i="11"/>
  <c r="N135" i="11"/>
  <c r="O135" i="11"/>
  <c r="P135" i="11"/>
  <c r="Q135" i="11"/>
  <c r="N136" i="11"/>
  <c r="O136" i="11"/>
  <c r="P136" i="11"/>
  <c r="Q136" i="11"/>
  <c r="N137" i="11"/>
  <c r="O137" i="11"/>
  <c r="P137" i="11"/>
  <c r="Q137" i="11"/>
  <c r="N138" i="11"/>
  <c r="O138" i="11"/>
  <c r="P138" i="11"/>
  <c r="Q138" i="11"/>
  <c r="N139" i="11"/>
  <c r="O139" i="11"/>
  <c r="P139" i="11"/>
  <c r="Q139" i="11"/>
  <c r="N140" i="11"/>
  <c r="O140" i="11"/>
  <c r="P140" i="11"/>
  <c r="Q140" i="11"/>
  <c r="N141" i="11"/>
  <c r="O141" i="11"/>
  <c r="P141" i="11"/>
  <c r="Q141" i="11"/>
  <c r="N142" i="11"/>
  <c r="O142" i="11"/>
  <c r="P142" i="11"/>
  <c r="Q142" i="11"/>
  <c r="N143" i="11"/>
  <c r="O143" i="11"/>
  <c r="P143" i="11"/>
  <c r="Q143" i="11"/>
  <c r="N144" i="11"/>
  <c r="O144" i="11"/>
  <c r="P144" i="11"/>
  <c r="Q144" i="11"/>
  <c r="N145" i="11"/>
  <c r="O145" i="11"/>
  <c r="P145" i="11"/>
  <c r="Q145" i="11"/>
  <c r="N146" i="11"/>
  <c r="O146" i="11"/>
  <c r="P146" i="11"/>
  <c r="Q146" i="11"/>
  <c r="N147" i="11"/>
  <c r="O147" i="11"/>
  <c r="P147" i="11"/>
  <c r="Q147" i="11"/>
  <c r="N148" i="11"/>
  <c r="O148" i="11"/>
  <c r="P148" i="11"/>
  <c r="Q148" i="11"/>
  <c r="N149" i="11"/>
  <c r="O149" i="11"/>
  <c r="P149" i="11"/>
  <c r="Q149" i="11"/>
  <c r="N150" i="11"/>
  <c r="O150" i="11"/>
  <c r="P150" i="11"/>
  <c r="Q150" i="11"/>
  <c r="N151" i="11"/>
  <c r="O151" i="11"/>
  <c r="P151" i="11"/>
  <c r="Q151" i="11"/>
  <c r="N152" i="11"/>
  <c r="O152" i="11"/>
  <c r="P152" i="11"/>
  <c r="Q152" i="11"/>
  <c r="N153" i="11"/>
  <c r="O153" i="11"/>
  <c r="P153" i="11"/>
  <c r="Q153" i="11"/>
  <c r="N154" i="11"/>
  <c r="O154" i="11"/>
  <c r="P154" i="11"/>
  <c r="Q154" i="11"/>
  <c r="N155" i="11"/>
  <c r="O155" i="11"/>
  <c r="P155" i="11"/>
  <c r="Q155" i="11"/>
  <c r="N156" i="11"/>
  <c r="O156" i="11"/>
  <c r="P156" i="11"/>
  <c r="Q156" i="11"/>
  <c r="N157" i="11"/>
  <c r="O157" i="11"/>
  <c r="P157" i="11"/>
  <c r="Q157" i="11"/>
  <c r="N158" i="11"/>
  <c r="O158" i="11"/>
  <c r="P158" i="11"/>
  <c r="Q158" i="11"/>
  <c r="N159" i="11"/>
  <c r="O159" i="11"/>
  <c r="P159" i="11"/>
  <c r="Q159" i="11"/>
  <c r="N160" i="11"/>
  <c r="O160" i="11"/>
  <c r="P160" i="11"/>
  <c r="Q160" i="11"/>
  <c r="N161" i="11"/>
  <c r="O161" i="11"/>
  <c r="P161" i="11"/>
  <c r="Q161" i="11"/>
  <c r="N162" i="11"/>
  <c r="O162" i="11"/>
  <c r="P162" i="11"/>
  <c r="Q162" i="11"/>
  <c r="N163" i="11"/>
  <c r="O163" i="11"/>
  <c r="P163" i="11"/>
  <c r="Q163" i="11"/>
  <c r="N164" i="11"/>
  <c r="O164" i="11"/>
  <c r="P164" i="11"/>
  <c r="Q164" i="11"/>
  <c r="N165" i="11"/>
  <c r="O165" i="11"/>
  <c r="P165" i="11"/>
  <c r="Q165" i="11"/>
  <c r="N166" i="11"/>
  <c r="O166" i="11"/>
  <c r="P166" i="11"/>
  <c r="Q166" i="11"/>
  <c r="O167" i="11"/>
  <c r="P167" i="11"/>
  <c r="Q167" i="11"/>
  <c r="N168" i="11"/>
  <c r="O168" i="11"/>
  <c r="P168" i="11"/>
  <c r="Q168" i="11"/>
  <c r="N169" i="11"/>
  <c r="O169" i="11"/>
  <c r="P169" i="11"/>
  <c r="Q169" i="11"/>
  <c r="N170" i="11"/>
  <c r="O170" i="11"/>
  <c r="P170" i="11"/>
  <c r="Q170" i="11"/>
  <c r="N171" i="11"/>
  <c r="O171" i="11"/>
  <c r="P171" i="11"/>
  <c r="Q171" i="11"/>
  <c r="N172" i="11"/>
  <c r="O172" i="11"/>
  <c r="P172" i="11"/>
  <c r="Q172" i="11"/>
  <c r="N173" i="11"/>
  <c r="O173" i="11"/>
  <c r="P173" i="11"/>
  <c r="Q173" i="11"/>
  <c r="N174" i="11"/>
  <c r="O174" i="11"/>
  <c r="P174" i="11"/>
  <c r="Q174" i="11"/>
  <c r="N175" i="11"/>
  <c r="O175" i="11"/>
  <c r="P175" i="11"/>
  <c r="Q175" i="11"/>
  <c r="N176" i="11"/>
  <c r="O176" i="11"/>
  <c r="P176" i="11"/>
  <c r="Q176" i="11"/>
  <c r="N177" i="11"/>
  <c r="O177" i="11"/>
  <c r="P177" i="11"/>
  <c r="Q177" i="11"/>
  <c r="N178" i="11"/>
  <c r="O178" i="11"/>
  <c r="P178" i="11"/>
  <c r="Q178" i="11"/>
  <c r="N179" i="11"/>
  <c r="O179" i="11"/>
  <c r="P179" i="11"/>
  <c r="Q179" i="11"/>
  <c r="N180" i="11"/>
  <c r="O180" i="11"/>
  <c r="P180" i="11"/>
  <c r="Q180" i="11"/>
  <c r="N181" i="11"/>
  <c r="O181" i="11"/>
  <c r="P181" i="11"/>
  <c r="Q181" i="11"/>
  <c r="N182" i="11"/>
  <c r="O182" i="11"/>
  <c r="P182" i="11"/>
  <c r="Q182" i="11"/>
  <c r="N183" i="11"/>
  <c r="O183" i="11"/>
  <c r="P183" i="11"/>
  <c r="Q183" i="11"/>
  <c r="N184" i="11"/>
  <c r="O184" i="11"/>
  <c r="P184" i="11"/>
  <c r="Q184" i="11"/>
  <c r="N185" i="11"/>
  <c r="O185" i="11"/>
  <c r="P185" i="11"/>
  <c r="Q185" i="11"/>
  <c r="N186" i="11"/>
  <c r="O186" i="11"/>
  <c r="P186" i="11"/>
  <c r="Q186" i="11"/>
  <c r="N187" i="11"/>
  <c r="O187" i="11"/>
  <c r="P187" i="11"/>
  <c r="Q187" i="11"/>
  <c r="N188" i="11"/>
  <c r="O188" i="11"/>
  <c r="P188" i="11"/>
  <c r="Q188" i="11"/>
  <c r="N189" i="11"/>
  <c r="O189" i="11"/>
  <c r="P189" i="11"/>
  <c r="Q189" i="11"/>
  <c r="N190" i="11"/>
  <c r="O190" i="11"/>
  <c r="P190" i="11"/>
  <c r="Q190" i="11"/>
  <c r="N191" i="11"/>
  <c r="O191" i="11"/>
  <c r="P191" i="11"/>
  <c r="Q191" i="11"/>
  <c r="N192" i="11"/>
  <c r="O192" i="11"/>
  <c r="P192" i="11"/>
  <c r="Q192" i="11"/>
  <c r="N193" i="11"/>
  <c r="O193" i="11"/>
  <c r="P193" i="11"/>
  <c r="Q193" i="11"/>
  <c r="N194" i="11"/>
  <c r="O194" i="11"/>
  <c r="P194" i="11"/>
  <c r="Q194" i="11"/>
  <c r="N195" i="11"/>
  <c r="O195" i="11"/>
  <c r="P195" i="11"/>
  <c r="Q195" i="11"/>
  <c r="N196" i="11"/>
  <c r="O196" i="11"/>
  <c r="P196" i="11"/>
  <c r="Q196" i="11"/>
  <c r="N197" i="11"/>
  <c r="O197" i="11"/>
  <c r="P197" i="11"/>
  <c r="Q197" i="11"/>
  <c r="N198" i="11"/>
  <c r="O198" i="11"/>
  <c r="P198" i="11"/>
  <c r="Q198" i="11"/>
  <c r="N199" i="11"/>
  <c r="O199" i="11"/>
  <c r="P199" i="11"/>
  <c r="Q199" i="11"/>
  <c r="N200" i="11"/>
  <c r="O200" i="11"/>
  <c r="P200" i="11"/>
  <c r="Q200" i="11"/>
  <c r="N201" i="11"/>
  <c r="O201" i="11"/>
  <c r="P201" i="11"/>
  <c r="Q201" i="11"/>
  <c r="N202" i="11"/>
  <c r="O202" i="11"/>
  <c r="P202" i="11"/>
  <c r="Q202" i="11"/>
  <c r="N203" i="11"/>
  <c r="O203" i="11"/>
  <c r="P203" i="11"/>
  <c r="Q203" i="11"/>
  <c r="N204" i="11"/>
  <c r="O204" i="11"/>
  <c r="P204" i="11"/>
  <c r="Q204" i="11"/>
  <c r="N205" i="11"/>
  <c r="O205" i="11"/>
  <c r="P205" i="11"/>
  <c r="Q205" i="11"/>
  <c r="N206" i="11"/>
  <c r="O206" i="11"/>
  <c r="P206" i="11"/>
  <c r="Q206" i="11"/>
  <c r="N207" i="11"/>
  <c r="O207" i="11"/>
  <c r="P207" i="11"/>
  <c r="Q207" i="11"/>
  <c r="N208" i="11"/>
  <c r="O208" i="11"/>
  <c r="P208" i="11"/>
  <c r="Q208" i="11"/>
  <c r="N209" i="11"/>
  <c r="O209" i="11"/>
  <c r="P209" i="11"/>
  <c r="Q209" i="11"/>
  <c r="N210" i="11"/>
  <c r="O210" i="11"/>
  <c r="P210" i="11"/>
  <c r="Q210" i="11"/>
  <c r="N211" i="11"/>
  <c r="O211" i="11"/>
  <c r="P211" i="11"/>
  <c r="Q211" i="11"/>
  <c r="N212" i="11"/>
  <c r="O212" i="11"/>
  <c r="P212" i="11"/>
  <c r="Q212" i="11"/>
  <c r="N213" i="11"/>
  <c r="O213" i="11"/>
  <c r="P213" i="11"/>
  <c r="Q213" i="11"/>
  <c r="N214" i="11"/>
  <c r="O214" i="11"/>
  <c r="P214" i="11"/>
  <c r="Q214" i="11"/>
  <c r="N215" i="11"/>
  <c r="O215" i="11"/>
  <c r="P215" i="11"/>
  <c r="Q215" i="11"/>
  <c r="N216" i="11"/>
  <c r="O216" i="11"/>
  <c r="P216" i="11"/>
  <c r="Q216" i="11"/>
  <c r="N217" i="11"/>
  <c r="O217" i="11"/>
  <c r="P217" i="11"/>
  <c r="Q217" i="11"/>
  <c r="N218" i="11"/>
  <c r="O218" i="11"/>
  <c r="P218" i="11"/>
  <c r="Q218" i="11"/>
  <c r="N219" i="11"/>
  <c r="O219" i="11"/>
  <c r="P219" i="11"/>
  <c r="Q219" i="11"/>
  <c r="B10" i="12"/>
  <c r="C10" i="12"/>
  <c r="B11" i="12"/>
  <c r="C11" i="12"/>
  <c r="B12" i="12"/>
  <c r="C12" i="12"/>
  <c r="B13" i="12"/>
  <c r="C13" i="12"/>
  <c r="B14" i="12"/>
  <c r="C14" i="12"/>
  <c r="B15" i="12"/>
  <c r="C15" i="12"/>
  <c r="B16" i="12"/>
  <c r="C16" i="12"/>
  <c r="B17" i="12"/>
  <c r="C17" i="12"/>
  <c r="B18" i="12"/>
  <c r="C18" i="12"/>
  <c r="B19" i="12"/>
  <c r="C19" i="12"/>
  <c r="B20" i="12"/>
  <c r="C20" i="12"/>
  <c r="B21" i="12"/>
  <c r="C21" i="12"/>
  <c r="B22" i="12"/>
  <c r="C22" i="12"/>
  <c r="B23" i="12"/>
  <c r="C23" i="12"/>
  <c r="B24" i="12"/>
  <c r="C24" i="12"/>
  <c r="B25" i="12"/>
  <c r="C25" i="12"/>
  <c r="B26" i="12"/>
  <c r="C26" i="12"/>
  <c r="B27" i="12"/>
  <c r="C27" i="12"/>
  <c r="B28" i="12"/>
  <c r="C28" i="12"/>
  <c r="B29" i="12"/>
  <c r="C29" i="12"/>
  <c r="B30" i="12"/>
  <c r="C30" i="12"/>
  <c r="B31" i="12"/>
  <c r="C31" i="12"/>
  <c r="B32" i="12"/>
  <c r="C32" i="12"/>
  <c r="B33" i="12"/>
  <c r="C33" i="12"/>
  <c r="B34" i="12"/>
  <c r="C34" i="12"/>
  <c r="B35" i="12"/>
  <c r="C35" i="12"/>
  <c r="B36" i="12"/>
  <c r="C36" i="12"/>
  <c r="B37" i="12"/>
  <c r="C37" i="12"/>
  <c r="B38" i="12"/>
  <c r="C38" i="12"/>
  <c r="B39" i="12"/>
  <c r="C39" i="12"/>
  <c r="B40" i="12"/>
  <c r="C40" i="12"/>
  <c r="B41" i="12"/>
  <c r="C41" i="12"/>
  <c r="B42" i="12"/>
  <c r="C42" i="12"/>
  <c r="B43" i="12"/>
  <c r="C43" i="12"/>
  <c r="B44" i="12"/>
  <c r="C44" i="12"/>
  <c r="B45" i="12"/>
  <c r="C45" i="12"/>
  <c r="B46" i="12"/>
  <c r="C46" i="12"/>
  <c r="B47" i="12"/>
  <c r="C47" i="12"/>
  <c r="B48" i="12"/>
  <c r="C48" i="12"/>
  <c r="B49" i="12"/>
  <c r="C49" i="12"/>
  <c r="B50" i="12"/>
  <c r="C50" i="12"/>
  <c r="B51" i="12"/>
  <c r="C51" i="12"/>
  <c r="B52" i="12"/>
  <c r="C52" i="12"/>
  <c r="B53" i="12"/>
  <c r="C53" i="12"/>
  <c r="B54" i="12"/>
  <c r="C54" i="12"/>
  <c r="B55" i="12"/>
  <c r="C55" i="12"/>
  <c r="B56" i="12"/>
  <c r="C56" i="12"/>
  <c r="B57" i="12"/>
  <c r="C57" i="12"/>
  <c r="B58" i="12"/>
  <c r="C58" i="12"/>
  <c r="B59" i="12"/>
  <c r="C59" i="12"/>
  <c r="B60" i="12"/>
  <c r="C60" i="12"/>
  <c r="B61" i="12"/>
  <c r="C61" i="12"/>
  <c r="B62" i="12"/>
  <c r="C62" i="12"/>
  <c r="B63" i="12"/>
  <c r="C63" i="12"/>
  <c r="B64" i="12"/>
  <c r="C64" i="12"/>
  <c r="B65" i="12"/>
  <c r="C65" i="12"/>
  <c r="B66" i="12"/>
  <c r="C66" i="12"/>
  <c r="B67" i="12"/>
  <c r="C67" i="12"/>
  <c r="B68" i="12"/>
  <c r="C68" i="12"/>
  <c r="B69" i="12"/>
  <c r="C69" i="12"/>
  <c r="B70" i="12"/>
  <c r="C70" i="12"/>
  <c r="B71" i="12"/>
  <c r="C71" i="12"/>
  <c r="B72" i="12"/>
  <c r="C72" i="12"/>
  <c r="B73" i="12"/>
  <c r="C73" i="12"/>
  <c r="B74" i="12"/>
  <c r="C74" i="12"/>
  <c r="B75" i="12"/>
  <c r="C75" i="12"/>
  <c r="B76" i="12"/>
  <c r="C76" i="12"/>
  <c r="B77" i="12"/>
  <c r="C77" i="12"/>
  <c r="B78" i="12"/>
  <c r="C78" i="12"/>
  <c r="B79" i="12"/>
  <c r="C79" i="12"/>
  <c r="B80" i="12"/>
  <c r="C80" i="12"/>
  <c r="B81" i="12"/>
  <c r="C81" i="12"/>
  <c r="B82" i="12"/>
  <c r="C82" i="12"/>
  <c r="B83" i="12"/>
  <c r="C83" i="12"/>
  <c r="B84" i="12"/>
  <c r="C84" i="12"/>
  <c r="B85" i="12"/>
  <c r="C85" i="12"/>
  <c r="B86" i="12"/>
  <c r="C86" i="12"/>
  <c r="B87" i="12"/>
  <c r="C87" i="12"/>
  <c r="B88" i="12"/>
  <c r="C88" i="12"/>
  <c r="B89" i="12"/>
  <c r="C89" i="12"/>
  <c r="B90" i="12"/>
  <c r="C90" i="12"/>
  <c r="B91" i="12"/>
  <c r="C91" i="12"/>
  <c r="B92" i="12"/>
  <c r="C92" i="12"/>
  <c r="B93" i="12"/>
  <c r="C93" i="12"/>
  <c r="B94" i="12"/>
  <c r="C94" i="12"/>
  <c r="B95" i="12"/>
  <c r="C95" i="12"/>
  <c r="B96" i="12"/>
  <c r="C96" i="12"/>
  <c r="B97" i="12"/>
  <c r="C97" i="12"/>
  <c r="B98" i="12"/>
  <c r="C98" i="12"/>
  <c r="B99" i="12"/>
  <c r="C99" i="12"/>
  <c r="B100" i="12"/>
  <c r="C100" i="12"/>
  <c r="B101" i="12"/>
  <c r="C101" i="12"/>
  <c r="B102" i="12"/>
  <c r="C102" i="12"/>
  <c r="B103" i="12"/>
  <c r="C103" i="12"/>
  <c r="B104" i="12"/>
  <c r="C104" i="12"/>
  <c r="B105" i="12"/>
  <c r="C105" i="12"/>
  <c r="B106" i="12"/>
  <c r="C106" i="12"/>
  <c r="B107" i="12"/>
  <c r="C107" i="12"/>
  <c r="B108" i="12"/>
  <c r="C108" i="12"/>
  <c r="B109" i="12"/>
  <c r="C109" i="12"/>
  <c r="B110" i="12"/>
  <c r="C110" i="12"/>
  <c r="B111" i="12"/>
  <c r="C111" i="12"/>
  <c r="B112" i="12"/>
  <c r="C112" i="12"/>
  <c r="B113" i="12"/>
  <c r="C113" i="12"/>
  <c r="B114" i="12"/>
  <c r="C114" i="12"/>
  <c r="B115" i="12"/>
  <c r="C115" i="12"/>
  <c r="B116" i="12"/>
  <c r="C116" i="12"/>
  <c r="B117" i="12"/>
  <c r="C117" i="12"/>
  <c r="B118" i="12"/>
  <c r="C118" i="12"/>
  <c r="B119" i="12"/>
  <c r="C119" i="12"/>
  <c r="B120" i="12"/>
  <c r="C120" i="12"/>
  <c r="B121" i="12"/>
  <c r="C121" i="12"/>
  <c r="B122" i="12"/>
  <c r="C122" i="12"/>
  <c r="B123" i="12"/>
  <c r="C123" i="12"/>
  <c r="B124" i="12"/>
  <c r="C124" i="12"/>
  <c r="B125" i="12"/>
  <c r="C125" i="12"/>
  <c r="B126" i="12"/>
  <c r="C126" i="12"/>
  <c r="B127" i="12"/>
  <c r="C127" i="12"/>
  <c r="B128" i="12"/>
  <c r="C128" i="12"/>
  <c r="B129" i="12"/>
  <c r="C129" i="12"/>
  <c r="B130" i="12"/>
  <c r="C130" i="12"/>
  <c r="B131" i="12"/>
  <c r="C131" i="12"/>
  <c r="B132" i="12"/>
  <c r="C132" i="12"/>
  <c r="B133" i="12"/>
  <c r="C133" i="12"/>
  <c r="B134" i="12"/>
  <c r="C134" i="12"/>
  <c r="B135" i="12"/>
  <c r="C135" i="12"/>
  <c r="B136" i="12"/>
  <c r="C136" i="12"/>
  <c r="B137" i="12"/>
  <c r="C137" i="12"/>
  <c r="B138" i="12"/>
  <c r="C138" i="12"/>
  <c r="B139" i="12"/>
  <c r="C139" i="12"/>
  <c r="B140" i="12"/>
  <c r="C140" i="12"/>
  <c r="B141" i="12"/>
  <c r="C141" i="12"/>
  <c r="B142" i="12"/>
  <c r="C142" i="12"/>
  <c r="B143" i="12"/>
  <c r="C143" i="12"/>
  <c r="B144" i="12"/>
  <c r="C144" i="12"/>
  <c r="B145" i="12"/>
  <c r="C145" i="12"/>
  <c r="B146" i="12"/>
  <c r="C146" i="12"/>
  <c r="B147" i="12"/>
  <c r="C147" i="12"/>
  <c r="B148" i="12"/>
  <c r="C148" i="12"/>
  <c r="B149" i="12"/>
  <c r="C149" i="12"/>
  <c r="B150" i="12"/>
  <c r="C150" i="12"/>
  <c r="B151" i="12"/>
  <c r="C151" i="12"/>
  <c r="B152" i="12"/>
  <c r="C152" i="12"/>
  <c r="B153" i="12"/>
  <c r="C153" i="12"/>
  <c r="B154" i="12"/>
  <c r="C154" i="12"/>
  <c r="B155" i="12"/>
  <c r="C155" i="12"/>
  <c r="B156" i="12"/>
  <c r="C156" i="12"/>
  <c r="B157" i="12"/>
  <c r="C157" i="12"/>
  <c r="B158" i="12"/>
  <c r="C158" i="12"/>
  <c r="B159" i="12"/>
  <c r="C159" i="12"/>
  <c r="B160" i="12"/>
  <c r="C160" i="12"/>
  <c r="B161" i="12"/>
  <c r="C161" i="12"/>
  <c r="B162" i="12"/>
  <c r="C162" i="12"/>
  <c r="B163" i="12"/>
  <c r="C163" i="12"/>
  <c r="B164" i="12"/>
  <c r="C164" i="12"/>
  <c r="B165" i="12"/>
  <c r="C165" i="12"/>
  <c r="B166" i="12"/>
  <c r="C166" i="12"/>
  <c r="B167" i="12"/>
  <c r="C167" i="12"/>
  <c r="B168" i="12"/>
  <c r="C168" i="12"/>
  <c r="B169" i="12"/>
  <c r="C169" i="12"/>
  <c r="B170" i="12"/>
  <c r="C170" i="12"/>
  <c r="B171" i="12"/>
  <c r="C171" i="12"/>
  <c r="B172" i="12"/>
  <c r="C172" i="12"/>
  <c r="B173" i="12"/>
  <c r="C173" i="12"/>
  <c r="B174" i="12"/>
  <c r="C174" i="12"/>
  <c r="B175" i="12"/>
  <c r="C175" i="12"/>
  <c r="B176" i="12"/>
  <c r="C176" i="12"/>
  <c r="B177" i="12"/>
  <c r="C177" i="12"/>
  <c r="B178" i="12"/>
  <c r="C178" i="12"/>
  <c r="B179" i="12"/>
  <c r="C179" i="12"/>
  <c r="B180" i="12"/>
  <c r="C180" i="12"/>
  <c r="B181" i="12"/>
  <c r="C181" i="12"/>
  <c r="B182" i="12"/>
  <c r="C182" i="12"/>
  <c r="B183" i="12"/>
  <c r="C183" i="12"/>
  <c r="B184" i="12"/>
  <c r="C184" i="12"/>
  <c r="B185" i="12"/>
  <c r="C185" i="12"/>
  <c r="B186" i="12"/>
  <c r="C186" i="12"/>
  <c r="B187" i="12"/>
  <c r="C187" i="12"/>
  <c r="B188" i="12"/>
  <c r="C188" i="12"/>
  <c r="B189" i="12"/>
  <c r="C189" i="12"/>
  <c r="B190" i="12"/>
  <c r="C190" i="12"/>
  <c r="B191" i="12"/>
  <c r="C191" i="12"/>
  <c r="B192" i="12"/>
  <c r="C192" i="12"/>
  <c r="B193" i="12"/>
  <c r="C193" i="12"/>
  <c r="B194" i="12"/>
  <c r="C194" i="12"/>
  <c r="B195" i="12"/>
  <c r="C195" i="12"/>
  <c r="B196" i="12"/>
  <c r="C196" i="12"/>
  <c r="B197" i="12"/>
  <c r="C197" i="12"/>
  <c r="B198" i="12"/>
  <c r="C198" i="12"/>
  <c r="B199" i="12"/>
  <c r="C199" i="12"/>
  <c r="B200" i="12"/>
  <c r="C200" i="12"/>
  <c r="B201" i="12"/>
  <c r="C201" i="12"/>
  <c r="B202" i="12"/>
  <c r="C202" i="12"/>
  <c r="B203" i="12"/>
  <c r="C203" i="12"/>
  <c r="B204" i="12"/>
  <c r="C204" i="12"/>
  <c r="B205" i="12"/>
  <c r="C205" i="12"/>
  <c r="B206" i="12"/>
  <c r="C206" i="12"/>
  <c r="B207" i="12"/>
  <c r="C207" i="12"/>
  <c r="B208" i="12"/>
  <c r="C208" i="12"/>
  <c r="B209" i="12"/>
  <c r="C209" i="12"/>
  <c r="B210" i="12"/>
  <c r="C210" i="12"/>
  <c r="B211" i="12"/>
  <c r="C211" i="12"/>
  <c r="B212" i="12"/>
  <c r="C212" i="12"/>
  <c r="B213" i="12"/>
  <c r="C213" i="12"/>
  <c r="B214" i="12"/>
  <c r="C214" i="12"/>
  <c r="B215" i="12"/>
  <c r="C215" i="12"/>
  <c r="B216" i="12"/>
  <c r="C216" i="12"/>
  <c r="B217" i="12"/>
  <c r="C217" i="12"/>
  <c r="C9" i="12"/>
  <c r="B9" i="12"/>
  <c r="Q11" i="11"/>
  <c r="P11" i="11"/>
  <c r="O11" i="11"/>
  <c r="N11" i="11"/>
  <c r="AI131" i="16" l="1"/>
  <c r="AI10" i="16"/>
  <c r="AI23" i="16"/>
  <c r="AI35" i="16"/>
  <c r="AI55" i="16"/>
  <c r="AI67" i="16"/>
  <c r="AI73" i="16"/>
  <c r="AI81" i="16"/>
  <c r="AI94" i="16"/>
  <c r="AI106" i="16"/>
  <c r="AI118" i="16"/>
  <c r="AI124" i="16"/>
  <c r="AI130" i="16"/>
  <c r="AI9" i="16"/>
  <c r="AI34" i="16"/>
  <c r="AI40" i="16"/>
  <c r="AI48" i="16"/>
  <c r="AI60" i="16"/>
  <c r="AI72" i="16"/>
  <c r="AI87" i="16"/>
  <c r="AI99" i="16"/>
  <c r="AI111" i="16"/>
  <c r="AI2" i="16"/>
  <c r="AI14" i="16"/>
  <c r="AI27" i="16"/>
  <c r="AI39" i="16"/>
  <c r="AI47" i="16"/>
  <c r="AI65" i="16"/>
  <c r="AI77" i="16"/>
  <c r="AI86" i="16"/>
  <c r="AI92" i="16"/>
  <c r="AI104" i="16"/>
  <c r="AI122" i="16"/>
  <c r="AI7" i="16"/>
  <c r="AI13" i="16"/>
  <c r="AI19" i="16"/>
  <c r="AI26" i="16"/>
  <c r="AI32" i="16"/>
  <c r="AI38" i="16"/>
  <c r="AI45" i="16"/>
  <c r="AI52" i="16"/>
  <c r="AI58" i="16"/>
  <c r="AI64" i="16"/>
  <c r="AI70" i="16"/>
  <c r="AI76" i="16"/>
  <c r="AI84" i="16"/>
  <c r="AI91" i="16"/>
  <c r="AI97" i="16"/>
  <c r="AI103" i="16"/>
  <c r="AI109" i="16"/>
  <c r="AI115" i="16"/>
  <c r="AI121" i="16"/>
  <c r="AI4" i="16"/>
  <c r="AI16" i="16"/>
  <c r="AI29" i="16"/>
  <c r="AI41" i="16"/>
  <c r="AI49" i="16"/>
  <c r="AI61" i="16"/>
  <c r="AI88" i="16"/>
  <c r="AI100" i="16"/>
  <c r="AI112" i="16"/>
  <c r="AI3" i="16"/>
  <c r="AI15" i="16"/>
  <c r="AI22" i="16"/>
  <c r="AI28" i="16"/>
  <c r="AI54" i="16"/>
  <c r="AI66" i="16"/>
  <c r="AI78" i="16"/>
  <c r="AI93" i="16"/>
  <c r="AI105" i="16"/>
  <c r="AI117" i="16"/>
  <c r="AI123" i="16"/>
  <c r="AI129" i="16"/>
  <c r="AI8" i="16"/>
  <c r="AI20" i="16"/>
  <c r="AI33" i="16"/>
  <c r="AI53" i="16"/>
  <c r="AI59" i="16"/>
  <c r="AI71" i="16"/>
  <c r="AI98" i="16"/>
  <c r="AI110" i="16"/>
  <c r="AI116" i="16"/>
  <c r="AI128" i="16"/>
  <c r="AI6" i="16"/>
  <c r="AI12" i="16"/>
  <c r="AI18" i="16"/>
  <c r="AI25" i="16"/>
  <c r="AI31" i="16"/>
  <c r="AI37" i="16"/>
  <c r="AI44" i="16"/>
  <c r="AI51" i="16"/>
  <c r="AI57" i="16"/>
  <c r="AI63" i="16"/>
  <c r="AI69" i="16"/>
  <c r="AI75" i="16"/>
  <c r="AI83" i="16"/>
  <c r="AI90" i="16"/>
  <c r="AI96" i="16"/>
  <c r="AI102" i="16"/>
  <c r="AI108" i="16"/>
  <c r="AI114" i="16"/>
  <c r="AI120" i="16"/>
  <c r="AI127" i="16"/>
  <c r="AI2" i="15"/>
</calcChain>
</file>

<file path=xl/sharedStrings.xml><?xml version="1.0" encoding="utf-8"?>
<sst xmlns="http://schemas.openxmlformats.org/spreadsheetml/2006/main" count="832" uniqueCount="328">
  <si>
    <t>date</t>
  </si>
  <si>
    <t>obs_gdp</t>
  </si>
  <si>
    <t>obs_gdpdeflator</t>
  </si>
  <si>
    <t>obs_nominalrate</t>
  </si>
  <si>
    <t>obs_longinflation</t>
  </si>
  <si>
    <t>obs_longrate</t>
  </si>
  <si>
    <t>observation_date</t>
  </si>
  <si>
    <t>PCECTPI</t>
  </si>
  <si>
    <t>50.0% LB</t>
  </si>
  <si>
    <t>50.0% UB</t>
  </si>
  <si>
    <t>mean</t>
  </si>
  <si>
    <t>wFG</t>
  </si>
  <si>
    <t>woFG</t>
  </si>
  <si>
    <t>Date</t>
  </si>
  <si>
    <t>PCECTPI (yoy growth rate inflation) - source:https://fred.stlouisfed.org/series/PCECTPI</t>
  </si>
  <si>
    <t>GDP percent change yoy</t>
  </si>
  <si>
    <t>GDP (yoy, apr)</t>
  </si>
  <si>
    <t>Inflation (yoy, apr)</t>
  </si>
  <si>
    <t>Policy rate (quarterly average, apr)</t>
  </si>
  <si>
    <t>NBER Recession</t>
  </si>
  <si>
    <t>5-year real rate gap - with FG (rhs)</t>
  </si>
  <si>
    <t>Real rate gap - with FG (lhs)</t>
  </si>
  <si>
    <t>Real rate gap - without FG (lhs)</t>
  </si>
  <si>
    <t>5-year real rate gap - without FG (rhs)</t>
  </si>
  <si>
    <t>TIME PERIOD</t>
  </si>
  <si>
    <t>HICP - Overall index (ICP.M.U2.N.000000.4.ANR) - Modified value (Quarterly)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</si>
  <si>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</si>
  <si>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</si>
  <si>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</si>
  <si>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</si>
  <si>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</si>
  <si>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</si>
  <si>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</si>
  <si>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</si>
  <si>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</si>
  <si>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</si>
  <si>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</si>
  <si>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</si>
  <si>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</si>
  <si>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</si>
  <si>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</si>
  <si>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</si>
  <si>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</si>
  <si>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</si>
  <si>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</si>
  <si>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</si>
  <si>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</si>
  <si>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</si>
  <si>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</si>
  <si>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</si>
  <si>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</si>
  <si>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</si>
  <si>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</si>
  <si>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</si>
  <si>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</si>
  <si>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</si>
  <si>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</si>
  <si>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</si>
  <si>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</si>
  <si>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</si>
  <si>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</si>
  <si>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</si>
  <si>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</si>
  <si>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</si>
  <si>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</si>
  <si>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</si>
  <si>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</si>
  <si>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</si>
  <si>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</si>
  <si>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</si>
  <si>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</si>
  <si>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</si>
  <si>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</si>
  <si>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</si>
  <si>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</si>
  <si>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</si>
  <si>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</si>
  <si>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</si>
  <si>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</si>
  <si>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</si>
  <si>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</si>
  <si>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</si>
  <si>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</si>
  <si>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</si>
  <si>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</si>
  <si>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</si>
  <si>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</si>
  <si>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</si>
  <si>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</si>
  <si>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</si>
  <si>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</si>
  <si>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</si>
  <si>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</si>
  <si>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</si>
  <si>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</si>
  <si>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</si>
  <si>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</si>
  <si>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</si>
  <si>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</si>
  <si>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</si>
  <si>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</si>
  <si>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</si>
  <si>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</si>
  <si>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</si>
  <si>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</si>
  <si>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</si>
  <si>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</si>
  <si>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</si>
  <si>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</si>
  <si>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</si>
  <si>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</si>
  <si>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</si>
  <si>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</si>
  <si>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</si>
  <si>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</si>
  <si>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</si>
  <si>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</si>
  <si>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</si>
  <si>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</si>
  <si>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</si>
  <si>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</si>
  <si>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</si>
  <si>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</si>
  <si>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</si>
  <si>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</si>
  <si>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</si>
  <si>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</si>
  <si>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</si>
  <si>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</si>
  <si>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</si>
  <si>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</si>
  <si>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</si>
  <si>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</si>
  <si>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</si>
  <si>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</si>
  <si>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</si>
  <si>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</si>
  <si>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</si>
  <si>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</si>
  <si>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</si>
  <si>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</si>
  <si>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Gross domestic product at market prices (MNA.Q.Y.I9.W2.S1.S1.B.B1GQ._Z._Z._Z.EUR.LR.N) - Modified value (Year-to-year %-change)</t>
  </si>
  <si>
    <t xml:space="preserve">This spreadsheet contains updated estimates of the model described in "Measuring the Natural Rate of Interest after COVID-19," </t>
  </si>
  <si>
    <r>
      <t xml:space="preserve">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>, no. 1063, June 2023</t>
    </r>
    <r>
      <rPr>
        <i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  </t>
    </r>
  </si>
  <si>
    <t>Final data point: 2025Q2</t>
  </si>
  <si>
    <t>All estimates are one-sided</t>
  </si>
  <si>
    <t>Trend Growth (g), Annualized</t>
  </si>
  <si>
    <t>Other Determinants (z)</t>
  </si>
  <si>
    <t>Natural Rate (r*)</t>
  </si>
  <si>
    <t>Output Gap</t>
  </si>
  <si>
    <t>US</t>
  </si>
  <si>
    <t>Canada</t>
  </si>
  <si>
    <t>Euro Area</t>
  </si>
  <si>
    <t>NA</t>
  </si>
  <si>
    <t>DSGE r* (with FG)</t>
  </si>
  <si>
    <t>DSGE r* (without FG)</t>
  </si>
  <si>
    <t>HLW r*</t>
  </si>
  <si>
    <t>DSGE r*</t>
  </si>
  <si>
    <t>Chart</t>
  </si>
  <si>
    <t>Government</t>
  </si>
  <si>
    <t>Liquidity</t>
  </si>
  <si>
    <t>Safety</t>
  </si>
  <si>
    <t>Technology</t>
  </si>
  <si>
    <t>Financial Frictions</t>
  </si>
  <si>
    <t>Investment Specific Technology</t>
  </si>
  <si>
    <t>Price Markups</t>
  </si>
  <si>
    <t>Wage Markups</t>
  </si>
  <si>
    <t>Others</t>
  </si>
  <si>
    <t>g</t>
  </si>
  <si>
    <t>b_liq</t>
  </si>
  <si>
    <t>b_safe</t>
  </si>
  <si>
    <t>FF</t>
  </si>
  <si>
    <t>z</t>
  </si>
  <si>
    <t>p-mkp</t>
  </si>
  <si>
    <t>w-mkp</t>
  </si>
  <si>
    <t>pol</t>
  </si>
  <si>
    <t>fg1</t>
  </si>
  <si>
    <t>fg2</t>
  </si>
  <si>
    <t>fg3</t>
  </si>
  <si>
    <t>fg4</t>
  </si>
  <si>
    <t>fg5</t>
  </si>
  <si>
    <t>fg6</t>
  </si>
  <si>
    <t>pi-LR</t>
  </si>
  <si>
    <t>mu</t>
  </si>
  <si>
    <t>me</t>
  </si>
  <si>
    <t>zp</t>
  </si>
  <si>
    <t>dt</t>
  </si>
  <si>
    <t>1960-2024</t>
  </si>
  <si>
    <t>1990-2008</t>
  </si>
  <si>
    <t>2008-2024</t>
  </si>
  <si>
    <t>g_sh</t>
  </si>
  <si>
    <t>b_liqtil_sh</t>
  </si>
  <si>
    <t>b_liqp_sh</t>
  </si>
  <si>
    <t>b_safetil_sh</t>
  </si>
  <si>
    <t>b_safep_sh</t>
  </si>
  <si>
    <t>mu_sh</t>
  </si>
  <si>
    <t>z_sh</t>
  </si>
  <si>
    <t>lambda_f_sh</t>
  </si>
  <si>
    <t>lambda_w_sh</t>
  </si>
  <si>
    <t>rm_sh</t>
  </si>
  <si>
    <t>sigma_omega_sh</t>
  </si>
  <si>
    <t>mu_e_sh</t>
  </si>
  <si>
    <t>gamma_sh</t>
  </si>
  <si>
    <t>pi_star_sh</t>
  </si>
  <si>
    <t>lr_sh</t>
  </si>
  <si>
    <t>zp_sh</t>
  </si>
  <si>
    <t>tfp_sh</t>
  </si>
  <si>
    <t>gdpdef_sh</t>
  </si>
  <si>
    <t>corepce_sh</t>
  </si>
  <si>
    <t>gdp_sh</t>
  </si>
  <si>
    <t>gdi_sh</t>
  </si>
  <si>
    <t>BBB_sh</t>
  </si>
  <si>
    <t>AAA_sh</t>
  </si>
  <si>
    <t>rm_shl1</t>
  </si>
  <si>
    <t>rm_shl2</t>
  </si>
  <si>
    <t>rm_shl3</t>
  </si>
  <si>
    <t>rm_shl4</t>
  </si>
  <si>
    <t>rm_shl5</t>
  </si>
  <si>
    <t>rm_shl6</t>
  </si>
  <si>
    <t>dettrend</t>
  </si>
  <si>
    <t>detrendedMean</t>
  </si>
  <si>
    <t>Trend+Mean</t>
  </si>
  <si>
    <t>Obs_nominal_Rate</t>
  </si>
  <si>
    <t>Policy rate</t>
  </si>
  <si>
    <t>Shadow Rate</t>
  </si>
  <si>
    <t>0.25140269826737616</t>
  </si>
  <si>
    <t>0.011259126028248684</t>
  </si>
  <si>
    <t>0.40992743510709184</t>
  </si>
  <si>
    <t>0.15161488337152645</t>
  </si>
  <si>
    <t>Policy rate(%,apr)</t>
  </si>
  <si>
    <t>obs_nominalrate1</t>
  </si>
  <si>
    <t>obs_nominalrate2</t>
  </si>
  <si>
    <t>obs_nominalrate3</t>
  </si>
  <si>
    <t>obs_nominalrate4</t>
  </si>
  <si>
    <t>obs_nominalrate5</t>
  </si>
  <si>
    <t>obs_nominalrate6</t>
  </si>
  <si>
    <t>yc1</t>
  </si>
  <si>
    <t>yc2</t>
  </si>
  <si>
    <t>yc3</t>
  </si>
  <si>
    <t>yc4</t>
  </si>
  <si>
    <t>yc5</t>
  </si>
  <si>
    <t>yc6</t>
  </si>
  <si>
    <t>Others + Initial condition</t>
  </si>
  <si>
    <t>DSGE Output (with FG)</t>
  </si>
  <si>
    <t>DSGE Output (without FG)</t>
  </si>
  <si>
    <t>HLW Output gap</t>
  </si>
  <si>
    <t>EC Output gap (cubic spline)</t>
  </si>
  <si>
    <t>IMF Output gap</t>
  </si>
  <si>
    <t>3q24</t>
  </si>
  <si>
    <t>2q24</t>
  </si>
  <si>
    <t>1q24</t>
  </si>
  <si>
    <t>4q23</t>
  </si>
  <si>
    <t>3q23</t>
  </si>
  <si>
    <t>2q23</t>
  </si>
  <si>
    <t>1q23</t>
  </si>
  <si>
    <t>4q22</t>
  </si>
  <si>
    <t>3q22</t>
  </si>
  <si>
    <t>2q22</t>
  </si>
  <si>
    <t>1q22</t>
  </si>
  <si>
    <t>4q21</t>
  </si>
  <si>
    <t>3q21</t>
  </si>
  <si>
    <t>2q21</t>
  </si>
  <si>
    <t>1q21</t>
  </si>
  <si>
    <t>4q20</t>
  </si>
  <si>
    <t>3q20</t>
  </si>
  <si>
    <t>2q20</t>
  </si>
  <si>
    <t>1q20</t>
  </si>
  <si>
    <t>4q19</t>
  </si>
  <si>
    <t>3q19</t>
  </si>
  <si>
    <t>2q19</t>
  </si>
  <si>
    <t>1q19</t>
  </si>
  <si>
    <t>4q18</t>
  </si>
  <si>
    <t>3q18</t>
  </si>
  <si>
    <t>2q18</t>
  </si>
  <si>
    <t>1q18</t>
  </si>
  <si>
    <t>4q17</t>
  </si>
  <si>
    <t>3q17</t>
  </si>
  <si>
    <t>2q17</t>
  </si>
  <si>
    <t>1q17</t>
  </si>
  <si>
    <t>4q16</t>
  </si>
  <si>
    <t>3q16</t>
  </si>
  <si>
    <t>2q16</t>
  </si>
  <si>
    <t>1q16</t>
  </si>
  <si>
    <t>4q15</t>
  </si>
  <si>
    <t>3q15</t>
  </si>
  <si>
    <t>2q15</t>
  </si>
  <si>
    <t>1q15</t>
  </si>
  <si>
    <t>4q14</t>
  </si>
  <si>
    <t>3q14</t>
  </si>
  <si>
    <t>2q14</t>
  </si>
  <si>
    <t>1q14</t>
  </si>
  <si>
    <t>4q13</t>
  </si>
  <si>
    <t>3q13</t>
  </si>
  <si>
    <t>2q13</t>
  </si>
  <si>
    <t>1q13</t>
  </si>
  <si>
    <t>4q12</t>
  </si>
  <si>
    <t>3q12</t>
  </si>
  <si>
    <t>2q12</t>
  </si>
  <si>
    <t>1q12</t>
  </si>
  <si>
    <t>4q11</t>
  </si>
  <si>
    <t>3q11</t>
  </si>
  <si>
    <t>2q11</t>
  </si>
  <si>
    <t>1q11</t>
  </si>
  <si>
    <t>4q10</t>
  </si>
  <si>
    <t>3q10</t>
  </si>
  <si>
    <t>2q10</t>
  </si>
  <si>
    <t>1q10</t>
  </si>
  <si>
    <t>4q09</t>
  </si>
  <si>
    <t>3q09</t>
  </si>
  <si>
    <t>2q09</t>
  </si>
  <si>
    <t>1q09</t>
  </si>
  <si>
    <t>4q08</t>
  </si>
  <si>
    <t>3q08</t>
  </si>
  <si>
    <t>2q08</t>
  </si>
  <si>
    <t>1q08</t>
  </si>
  <si>
    <t>4q07</t>
  </si>
  <si>
    <t>3q07</t>
  </si>
  <si>
    <t>2q07</t>
  </si>
  <si>
    <t>1q07</t>
  </si>
  <si>
    <t>FG6</t>
  </si>
  <si>
    <t>FG5</t>
  </si>
  <si>
    <t>FG4</t>
  </si>
  <si>
    <t>FG3</t>
  </si>
  <si>
    <t>FG2</t>
  </si>
  <si>
    <t>FG1</t>
  </si>
  <si>
    <t>Monetary Policy</t>
  </si>
  <si>
    <t>Plot</t>
  </si>
  <si>
    <t>Fgsum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</si>
</sst>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1" fillId="0" borderId="0"/>
  </cellStyleXfs>
  <cellXfs count="2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15" applyFont="1" applyFill="1" applyBorder="1" applyAlignment="1"/>
    <xf numFmtId="0" fontId="0" fillId="8" borderId="0" xfId="15" applyFont="1" applyBorder="1" applyAlignment="1"/>
    <xf numFmtId="0" fontId="17" fillId="8" borderId="0" xfId="15" applyFont="1" applyBorder="1" applyAlignment="1"/>
    <xf numFmtId="14" fontId="0" fillId="0" borderId="12" xfId="0" applyNumberFormat="1" applyBorder="1"/>
    <xf numFmtId="14" fontId="0" fillId="0" borderId="13" xfId="0" applyNumberFormat="1" applyBorder="1"/>
    <xf numFmtId="0" fontId="0" fillId="0" borderId="11" xfId="0" applyBorder="1"/>
    <xf numFmtId="0" fontId="0" fillId="0" borderId="14" xfId="0" applyBorder="1" applyAlignment="1">
      <alignment horizontal="center"/>
    </xf>
    <xf numFmtId="0" fontId="17" fillId="0" borderId="0" xfId="0" applyFont="1"/>
    <xf numFmtId="14" fontId="0" fillId="8" borderId="12" xfId="15" applyNumberFormat="1" applyFont="1" applyBorder="1" applyAlignment="1"/>
    <xf numFmtId="14" fontId="0" fillId="8" borderId="10" xfId="15" applyNumberFormat="1" applyFont="1" applyBorder="1" applyAlignment="1"/>
    <xf numFmtId="164" fontId="0" fillId="0" borderId="0" xfId="0" applyNumberFormat="1"/>
    <xf numFmtId="0" fontId="0" fillId="33" borderId="0" xfId="0" applyFill="1"/>
    <xf numFmtId="11" fontId="0" fillId="0" borderId="0" xfId="0" applyNumberFormat="1"/>
    <xf numFmtId="0" fontId="0" fillId="0" borderId="0" xfId="0" quotePrefix="1"/>
    <xf numFmtId="0" fontId="0" fillId="34" borderId="0" xfId="0" applyFill="1"/>
    <xf numFmtId="0" fontId="2" fillId="0" borderId="0" xfId="42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" fillId="0" borderId="0" xfId="43"/>
    <xf numFmtId="11" fontId="1" fillId="0" borderId="0" xfId="43" applyNumberFormat="1"/>
    <xf numFmtId="14" fontId="1" fillId="0" borderId="0" xfId="43" applyNumberFormat="1"/>
    <xf numFmtId="0" fontId="1" fillId="33" borderId="0" xfId="43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1EDB2320-DA8F-49EE-9A2F-9C77C0599B0C}"/>
    <cellStyle name="Normal 3" xfId="43" xr:uid="{8169529B-DDA6-48E9-B35F-EC0A626F0BE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A5-47B8-A2A6-B47CE730CD74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A5-47B8-A2A6-B47CE730CD74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A5-47B8-A2A6-B47CE730CD74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A5-47B8-A2A6-B47CE730CD74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A5-47B8-A2A6-B47CE730CD74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EA5-47B8-A2A6-B47CE730CD74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EA5-47B8-A2A6-B47CE730CD74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EA5-47B8-A2A6-B47CE730CD74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EA5-47B8-A2A6-B47CE730CD74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EA5-47B8-A2A6-B47CE730CD74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EA5-47B8-A2A6-B47CE730CD74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EA5-47B8-A2A6-B47CE730CD74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EA5-47B8-A2A6-B47CE730CD74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EA5-47B8-A2A6-B47CE730CD74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EA5-47B8-A2A6-B47CE730CD74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EA5-47B8-A2A6-B47CE730CD74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EA5-47B8-A2A6-B47CE730CD74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EA5-47B8-A2A6-B47CE730CD74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EA5-47B8-A2A6-B47CE730CD74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EA5-47B8-A2A6-B47CE730CD74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EA5-47B8-A2A6-B47CE730CD74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EA5-47B8-A2A6-B47CE730CD74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EA5-47B8-A2A6-B47CE730CD74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EA5-47B8-A2A6-B47CE730CD74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EA5-47B8-A2A6-B47CE730CD74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1EA5-47B8-A2A6-B47CE730CD74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EA5-47B8-A2A6-B47CE730CD74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EA5-47B8-A2A6-B47CE730C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in val="3652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97-4E17-9254-793850DD3704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97-4E17-9254-793850DD3704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97-4E17-9254-793850DD3704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97-4E17-9254-793850DD3704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97-4E17-9254-793850DD3704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97-4E17-9254-793850DD3704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97-4E17-9254-793850DD3704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97-4E17-9254-793850DD3704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97-4E17-9254-793850DD3704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697-4E17-9254-793850DD3704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697-4E17-9254-793850DD3704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697-4E17-9254-793850DD3704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697-4E17-9254-793850DD3704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697-4E17-9254-793850DD3704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697-4E17-9254-793850DD3704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697-4E17-9254-793850DD3704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697-4E17-9254-793850DD3704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697-4E17-9254-793850DD3704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697-4E17-9254-793850DD3704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697-4E17-9254-793850DD3704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697-4E17-9254-793850DD3704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697-4E17-9254-793850DD3704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697-4E17-9254-793850DD3704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697-4E17-9254-793850DD3704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697-4E17-9254-793850DD3704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E697-4E17-9254-793850DD3704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697-4E17-9254-793850DD3704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697-4E17-9254-793850DD3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ax val="45658"/>
          <c:min val="39448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EA_raw_policy_shocks!$M$1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EA_raw_policy_shocks!$M$144:$M$211</c:f>
              <c:numCache>
                <c:formatCode>0.00E+00</c:formatCode>
                <c:ptCount val="68"/>
                <c:pt idx="0">
                  <c:v>-7.3000195632916598E-2</c:v>
                </c:pt>
                <c:pt idx="1">
                  <c:v>-0.122325826236652</c:v>
                </c:pt>
                <c:pt idx="2">
                  <c:v>8.5616677590768894E-2</c:v>
                </c:pt>
                <c:pt idx="3">
                  <c:v>2.41143521380945E-2</c:v>
                </c:pt>
                <c:pt idx="4">
                  <c:v>5.42702091365048E-2</c:v>
                </c:pt>
                <c:pt idx="5">
                  <c:v>-0.23276322151748199</c:v>
                </c:pt>
                <c:pt idx="6">
                  <c:v>-8.7880247106122494E-2</c:v>
                </c:pt>
                <c:pt idx="7">
                  <c:v>-5.3379596410671797E-2</c:v>
                </c:pt>
                <c:pt idx="8">
                  <c:v>-3.3873188791100302E-2</c:v>
                </c:pt>
                <c:pt idx="9">
                  <c:v>-0.12772884070229901</c:v>
                </c:pt>
                <c:pt idx="10">
                  <c:v>-7.5634628422582201E-2</c:v>
                </c:pt>
                <c:pt idx="11">
                  <c:v>4.9105092290990804E-3</c:v>
                </c:pt>
                <c:pt idx="12">
                  <c:v>-4.7301122065229899E-2</c:v>
                </c:pt>
                <c:pt idx="13">
                  <c:v>-1.8136578814704599E-2</c:v>
                </c:pt>
                <c:pt idx="14">
                  <c:v>5.8785067972475201E-2</c:v>
                </c:pt>
                <c:pt idx="15">
                  <c:v>9.2494830439993597E-2</c:v>
                </c:pt>
                <c:pt idx="16">
                  <c:v>1.0251625204037401E-3</c:v>
                </c:pt>
                <c:pt idx="17">
                  <c:v>-0.111497323648597</c:v>
                </c:pt>
                <c:pt idx="18">
                  <c:v>3.07132229464721E-2</c:v>
                </c:pt>
                <c:pt idx="19">
                  <c:v>3.4262740530691102E-2</c:v>
                </c:pt>
                <c:pt idx="20">
                  <c:v>4.4698334563775803E-2</c:v>
                </c:pt>
                <c:pt idx="21">
                  <c:v>0.15728698588575901</c:v>
                </c:pt>
                <c:pt idx="22">
                  <c:v>3.7963655817452598E-2</c:v>
                </c:pt>
                <c:pt idx="23">
                  <c:v>-4.0571188181826E-2</c:v>
                </c:pt>
                <c:pt idx="24">
                  <c:v>1.4003890940975599E-2</c:v>
                </c:pt>
                <c:pt idx="25">
                  <c:v>0.19223896400818999</c:v>
                </c:pt>
                <c:pt idx="26">
                  <c:v>2.55044885802873E-2</c:v>
                </c:pt>
                <c:pt idx="27">
                  <c:v>-6.3580350718997203E-2</c:v>
                </c:pt>
                <c:pt idx="28">
                  <c:v>-1.0764960719680101E-2</c:v>
                </c:pt>
                <c:pt idx="29">
                  <c:v>0.108182875796327</c:v>
                </c:pt>
                <c:pt idx="30">
                  <c:v>-9.7075869681915394E-2</c:v>
                </c:pt>
                <c:pt idx="31">
                  <c:v>1.6967884957884399E-2</c:v>
                </c:pt>
                <c:pt idx="32">
                  <c:v>-2.0471259936383501E-2</c:v>
                </c:pt>
                <c:pt idx="33">
                  <c:v>-6.4005821002148999E-3</c:v>
                </c:pt>
                <c:pt idx="34">
                  <c:v>-6.06710361769544E-2</c:v>
                </c:pt>
                <c:pt idx="35">
                  <c:v>-1.27691796903791E-2</c:v>
                </c:pt>
                <c:pt idx="36">
                  <c:v>-0.134419141387394</c:v>
                </c:pt>
                <c:pt idx="37">
                  <c:v>-7.4837433756771904E-2</c:v>
                </c:pt>
                <c:pt idx="38">
                  <c:v>-3.6314951559432498E-2</c:v>
                </c:pt>
                <c:pt idx="39">
                  <c:v>-9.3588571568410904E-3</c:v>
                </c:pt>
                <c:pt idx="40">
                  <c:v>-8.4501801768829904E-2</c:v>
                </c:pt>
                <c:pt idx="41">
                  <c:v>-0.107219788363194</c:v>
                </c:pt>
                <c:pt idx="42">
                  <c:v>-0.107752071638064</c:v>
                </c:pt>
                <c:pt idx="43">
                  <c:v>-1.19356013539169E-2</c:v>
                </c:pt>
                <c:pt idx="44">
                  <c:v>-7.5711741494337195E-2</c:v>
                </c:pt>
                <c:pt idx="45">
                  <c:v>1.0152421573098E-2</c:v>
                </c:pt>
                <c:pt idx="46">
                  <c:v>-9.1399783458185793E-2</c:v>
                </c:pt>
                <c:pt idx="47">
                  <c:v>-2.39129929677625E-2</c:v>
                </c:pt>
                <c:pt idx="48">
                  <c:v>1.9420439472474901E-2</c:v>
                </c:pt>
                <c:pt idx="49">
                  <c:v>0.35568685400422201</c:v>
                </c:pt>
                <c:pt idx="50">
                  <c:v>0.456731428167096</c:v>
                </c:pt>
                <c:pt idx="51">
                  <c:v>0.13730080059474101</c:v>
                </c:pt>
                <c:pt idx="52">
                  <c:v>0.60456779310347897</c:v>
                </c:pt>
                <c:pt idx="53">
                  <c:v>0.27683441484750798</c:v>
                </c:pt>
                <c:pt idx="54">
                  <c:v>-0.61552417197781795</c:v>
                </c:pt>
                <c:pt idx="55">
                  <c:v>-0.58280872735737099</c:v>
                </c:pt>
                <c:pt idx="56">
                  <c:v>-8.1428375423277299E-2</c:v>
                </c:pt>
                <c:pt idx="57">
                  <c:v>-0.180294826625224</c:v>
                </c:pt>
                <c:pt idx="58">
                  <c:v>-0.27700679784152099</c:v>
                </c:pt>
                <c:pt idx="59">
                  <c:v>-0.12965352514070599</c:v>
                </c:pt>
                <c:pt idx="60">
                  <c:v>0.32616262065462498</c:v>
                </c:pt>
                <c:pt idx="61">
                  <c:v>0.27718526576288499</c:v>
                </c:pt>
                <c:pt idx="62">
                  <c:v>0.11606287503146499</c:v>
                </c:pt>
                <c:pt idx="63">
                  <c:v>4.90885450996945E-2</c:v>
                </c:pt>
                <c:pt idx="64">
                  <c:v>0.14700481340163499</c:v>
                </c:pt>
                <c:pt idx="65">
                  <c:v>-7.6242866783434907E-2</c:v>
                </c:pt>
                <c:pt idx="66">
                  <c:v>3.7578746089476797E-2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B-4581-97A0-E00593C58873}"/>
            </c:ext>
          </c:extLst>
        </c:ser>
        <c:ser>
          <c:idx val="1"/>
          <c:order val="1"/>
          <c:tx>
            <c:strRef>
              <c:f>EA_raw_policy_shocks!$N$1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EA_raw_policy_shocks!$N$144:$N$211</c:f>
              <c:numCache>
                <c:formatCode>0.00E+00</c:formatCode>
                <c:ptCount val="68"/>
                <c:pt idx="0">
                  <c:v>-1.27327407479024E-15</c:v>
                </c:pt>
                <c:pt idx="1">
                  <c:v>-1.4382911663796599E-15</c:v>
                </c:pt>
                <c:pt idx="2">
                  <c:v>-1.2574436856759101E-15</c:v>
                </c:pt>
                <c:pt idx="3">
                  <c:v>-1.3427455231892301E-15</c:v>
                </c:pt>
                <c:pt idx="4">
                  <c:v>-2.7586590205240999E-3</c:v>
                </c:pt>
                <c:pt idx="5">
                  <c:v>7.70137398282843E-2</c:v>
                </c:pt>
                <c:pt idx="6">
                  <c:v>5.6265234393843198E-2</c:v>
                </c:pt>
                <c:pt idx="7">
                  <c:v>3.1932820689655299E-2</c:v>
                </c:pt>
                <c:pt idx="8">
                  <c:v>3.2518555996167001E-2</c:v>
                </c:pt>
                <c:pt idx="9">
                  <c:v>2.35283314270552E-2</c:v>
                </c:pt>
                <c:pt idx="10">
                  <c:v>2.7915298754080199E-2</c:v>
                </c:pt>
                <c:pt idx="11">
                  <c:v>3.6839622388901101E-2</c:v>
                </c:pt>
                <c:pt idx="12">
                  <c:v>5.1107933968967199E-2</c:v>
                </c:pt>
                <c:pt idx="13">
                  <c:v>6.5302593449740098E-2</c:v>
                </c:pt>
                <c:pt idx="14">
                  <c:v>9.4814092699113298E-2</c:v>
                </c:pt>
                <c:pt idx="15">
                  <c:v>6.8290381062152905E-2</c:v>
                </c:pt>
                <c:pt idx="16">
                  <c:v>2.9788301148656597E-2</c:v>
                </c:pt>
                <c:pt idx="17">
                  <c:v>1.9447612243382699E-2</c:v>
                </c:pt>
                <c:pt idx="18">
                  <c:v>2.1085917589860701E-2</c:v>
                </c:pt>
                <c:pt idx="19">
                  <c:v>4.77717188234319E-3</c:v>
                </c:pt>
                <c:pt idx="20">
                  <c:v>3.9802394747924102E-3</c:v>
                </c:pt>
                <c:pt idx="21">
                  <c:v>8.1740985996823605E-3</c:v>
                </c:pt>
                <c:pt idx="22">
                  <c:v>4.4544502084085998E-3</c:v>
                </c:pt>
                <c:pt idx="23">
                  <c:v>5.1245830007523707E-3</c:v>
                </c:pt>
                <c:pt idx="24">
                  <c:v>8.3890336928162095E-3</c:v>
                </c:pt>
                <c:pt idx="25">
                  <c:v>1.35722815967387E-2</c:v>
                </c:pt>
                <c:pt idx="26">
                  <c:v>7.8395610422675698E-3</c:v>
                </c:pt>
                <c:pt idx="27">
                  <c:v>-2.5458436491730002E-4</c:v>
                </c:pt>
                <c:pt idx="28">
                  <c:v>-1.5616127471366501E-3</c:v>
                </c:pt>
                <c:pt idx="29">
                  <c:v>-3.51386521558556E-3</c:v>
                </c:pt>
                <c:pt idx="30">
                  <c:v>-1.11539082179103E-2</c:v>
                </c:pt>
                <c:pt idx="31">
                  <c:v>-1.1635814030966101E-2</c:v>
                </c:pt>
                <c:pt idx="32">
                  <c:v>-1.8742057577206799E-2</c:v>
                </c:pt>
                <c:pt idx="33">
                  <c:v>-2.7387680768059301E-2</c:v>
                </c:pt>
                <c:pt idx="34">
                  <c:v>-2.8808632696272502E-2</c:v>
                </c:pt>
                <c:pt idx="35">
                  <c:v>-2.7761546013171701E-2</c:v>
                </c:pt>
                <c:pt idx="36">
                  <c:v>-3.0171885118435098E-2</c:v>
                </c:pt>
                <c:pt idx="37">
                  <c:v>-2.9200661002914602E-2</c:v>
                </c:pt>
                <c:pt idx="38">
                  <c:v>-2.8003440659505201E-2</c:v>
                </c:pt>
                <c:pt idx="39">
                  <c:v>-2.93126421068521E-2</c:v>
                </c:pt>
                <c:pt idx="40">
                  <c:v>-2.9828827944383601E-2</c:v>
                </c:pt>
                <c:pt idx="41">
                  <c:v>-2.99007046119097E-2</c:v>
                </c:pt>
                <c:pt idx="42">
                  <c:v>-3.1134193530650202E-2</c:v>
                </c:pt>
                <c:pt idx="43">
                  <c:v>-2.9324143825250799E-2</c:v>
                </c:pt>
                <c:pt idx="44">
                  <c:v>-2.9397396833651002E-2</c:v>
                </c:pt>
                <c:pt idx="45">
                  <c:v>-2.8523469697036001E-2</c:v>
                </c:pt>
                <c:pt idx="46">
                  <c:v>-3.0309063286067001E-2</c:v>
                </c:pt>
                <c:pt idx="47">
                  <c:v>-3.8378956823521597E-2</c:v>
                </c:pt>
                <c:pt idx="48">
                  <c:v>-3.32504771951318E-2</c:v>
                </c:pt>
                <c:pt idx="49">
                  <c:v>-2.86590910421467E-2</c:v>
                </c:pt>
                <c:pt idx="50">
                  <c:v>-2.6008054729420499E-2</c:v>
                </c:pt>
                <c:pt idx="51">
                  <c:v>-3.0546063156849899E-2</c:v>
                </c:pt>
                <c:pt idx="52">
                  <c:v>-2.1771558632661701E-2</c:v>
                </c:pt>
                <c:pt idx="53">
                  <c:v>-2.9325358925578998E-2</c:v>
                </c:pt>
                <c:pt idx="54">
                  <c:v>-4.76256743154964E-2</c:v>
                </c:pt>
                <c:pt idx="55">
                  <c:v>-4.7492523598296602E-2</c:v>
                </c:pt>
                <c:pt idx="56">
                  <c:v>-3.6033904726246804E-2</c:v>
                </c:pt>
                <c:pt idx="57">
                  <c:v>-3.9758879672796801E-2</c:v>
                </c:pt>
                <c:pt idx="58">
                  <c:v>-3.8603894882791798E-3</c:v>
                </c:pt>
                <c:pt idx="59">
                  <c:v>1.0765074211023201E-3</c:v>
                </c:pt>
                <c:pt idx="60">
                  <c:v>2.1359851850288403E-3</c:v>
                </c:pt>
                <c:pt idx="61">
                  <c:v>-5.0280465967055005E-3</c:v>
                </c:pt>
                <c:pt idx="62">
                  <c:v>-1.46908057720995E-2</c:v>
                </c:pt>
                <c:pt idx="63">
                  <c:v>-1.35501999506067E-2</c:v>
                </c:pt>
                <c:pt idx="64">
                  <c:v>-7.982532505910531E-3</c:v>
                </c:pt>
                <c:pt idx="65">
                  <c:v>-2.05823084211142E-2</c:v>
                </c:pt>
                <c:pt idx="66">
                  <c:v>-1.76742799179378E-2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2B-4581-97A0-E00593C58873}"/>
            </c:ext>
          </c:extLst>
        </c:ser>
        <c:ser>
          <c:idx val="2"/>
          <c:order val="2"/>
          <c:tx>
            <c:strRef>
              <c:f>EA_raw_policy_shocks!$O$1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EA_raw_policy_shocks!$O$144:$O$211</c:f>
              <c:numCache>
                <c:formatCode>0.00E+00</c:formatCode>
                <c:ptCount val="68"/>
                <c:pt idx="0">
                  <c:v>1.4612798780988799E-15</c:v>
                </c:pt>
                <c:pt idx="1">
                  <c:v>2.61266143150093E-15</c:v>
                </c:pt>
                <c:pt idx="2">
                  <c:v>3.8655629965276101E-15</c:v>
                </c:pt>
                <c:pt idx="3">
                  <c:v>3.8170214759700398E-15</c:v>
                </c:pt>
                <c:pt idx="4">
                  <c:v>5.7226893625633601E-2</c:v>
                </c:pt>
                <c:pt idx="5">
                  <c:v>-0.13446309321497199</c:v>
                </c:pt>
                <c:pt idx="6">
                  <c:v>-7.2336955056093402E-2</c:v>
                </c:pt>
                <c:pt idx="7">
                  <c:v>1.3424011697324101E-2</c:v>
                </c:pt>
                <c:pt idx="8">
                  <c:v>2.9346753645473199E-2</c:v>
                </c:pt>
                <c:pt idx="9">
                  <c:v>2.5662303852078801E-2</c:v>
                </c:pt>
                <c:pt idx="10">
                  <c:v>3.0318923572570898E-3</c:v>
                </c:pt>
                <c:pt idx="11">
                  <c:v>-1.0999363149043401E-2</c:v>
                </c:pt>
                <c:pt idx="12">
                  <c:v>-9.8104021928276507E-3</c:v>
                </c:pt>
                <c:pt idx="13">
                  <c:v>6.9268741847217E-2</c:v>
                </c:pt>
                <c:pt idx="14">
                  <c:v>6.9160162154339802E-2</c:v>
                </c:pt>
                <c:pt idx="15">
                  <c:v>-0.106276816237067</c:v>
                </c:pt>
                <c:pt idx="16">
                  <c:v>-0.12898354195351999</c:v>
                </c:pt>
                <c:pt idx="17">
                  <c:v>-6.5836733619107302E-2</c:v>
                </c:pt>
                <c:pt idx="18">
                  <c:v>-6.0384382391473097E-2</c:v>
                </c:pt>
                <c:pt idx="19">
                  <c:v>-4.2736347658989003E-2</c:v>
                </c:pt>
                <c:pt idx="20">
                  <c:v>-3.8862897000055199E-2</c:v>
                </c:pt>
                <c:pt idx="21">
                  <c:v>3.7572762620550599E-3</c:v>
                </c:pt>
                <c:pt idx="22">
                  <c:v>-2.0497350476902799E-2</c:v>
                </c:pt>
                <c:pt idx="23">
                  <c:v>-1.5637025084479301E-2</c:v>
                </c:pt>
                <c:pt idx="24">
                  <c:v>-2.23583666981222E-2</c:v>
                </c:pt>
                <c:pt idx="25">
                  <c:v>-2.4844831723749902E-2</c:v>
                </c:pt>
                <c:pt idx="26">
                  <c:v>-3.8185206739476403E-2</c:v>
                </c:pt>
                <c:pt idx="27">
                  <c:v>-8.6823349569277401E-3</c:v>
                </c:pt>
                <c:pt idx="28">
                  <c:v>-1.0748253023652499E-2</c:v>
                </c:pt>
                <c:pt idx="29">
                  <c:v>-1.20854187903921E-2</c:v>
                </c:pt>
                <c:pt idx="30">
                  <c:v>6.52393516092452E-3</c:v>
                </c:pt>
                <c:pt idx="31">
                  <c:v>-3.74424439511415E-3</c:v>
                </c:pt>
                <c:pt idx="32">
                  <c:v>-7.0461312991627499E-3</c:v>
                </c:pt>
                <c:pt idx="33">
                  <c:v>-1.53255545333388E-2</c:v>
                </c:pt>
                <c:pt idx="34">
                  <c:v>1.10559601701707E-3</c:v>
                </c:pt>
                <c:pt idx="35">
                  <c:v>4.9282816702559198E-4</c:v>
                </c:pt>
                <c:pt idx="36">
                  <c:v>1.5196702458072401E-2</c:v>
                </c:pt>
                <c:pt idx="37">
                  <c:v>2.0314605479652598E-2</c:v>
                </c:pt>
                <c:pt idx="38">
                  <c:v>4.0115338075498698E-2</c:v>
                </c:pt>
                <c:pt idx="39">
                  <c:v>2.52826330861964E-2</c:v>
                </c:pt>
                <c:pt idx="40">
                  <c:v>1.8505579284341499E-2</c:v>
                </c:pt>
                <c:pt idx="41">
                  <c:v>2.10788553739132E-2</c:v>
                </c:pt>
                <c:pt idx="42">
                  <c:v>2.0933929657608801E-2</c:v>
                </c:pt>
                <c:pt idx="43">
                  <c:v>2.6504313760512599E-2</c:v>
                </c:pt>
                <c:pt idx="44">
                  <c:v>2.77114046260847E-2</c:v>
                </c:pt>
                <c:pt idx="45">
                  <c:v>2.8951104111535401E-2</c:v>
                </c:pt>
                <c:pt idx="46">
                  <c:v>2.2143108375322101E-2</c:v>
                </c:pt>
                <c:pt idx="47">
                  <c:v>-2.3539833489270402E-2</c:v>
                </c:pt>
                <c:pt idx="48">
                  <c:v>5.4586351250559398E-2</c:v>
                </c:pt>
                <c:pt idx="49">
                  <c:v>7.4670559908701306E-2</c:v>
                </c:pt>
                <c:pt idx="50">
                  <c:v>8.4363128697910794E-2</c:v>
                </c:pt>
                <c:pt idx="51">
                  <c:v>5.5966523018930597E-2</c:v>
                </c:pt>
                <c:pt idx="52">
                  <c:v>9.3163240743911899E-2</c:v>
                </c:pt>
                <c:pt idx="53">
                  <c:v>6.6452063522724494E-2</c:v>
                </c:pt>
                <c:pt idx="54">
                  <c:v>4.8624010077449901E-3</c:v>
                </c:pt>
                <c:pt idx="55">
                  <c:v>4.8529480606391E-4</c:v>
                </c:pt>
                <c:pt idx="56">
                  <c:v>4.2665785720923499E-2</c:v>
                </c:pt>
                <c:pt idx="57">
                  <c:v>5.2681811839186E-2</c:v>
                </c:pt>
                <c:pt idx="58">
                  <c:v>2.6336959553901401E-2</c:v>
                </c:pt>
                <c:pt idx="59">
                  <c:v>5.2720792029694501E-3</c:v>
                </c:pt>
                <c:pt idx="60">
                  <c:v>-1.3968889125636401E-2</c:v>
                </c:pt>
                <c:pt idx="61">
                  <c:v>-5.7384550346055899E-2</c:v>
                </c:pt>
                <c:pt idx="62">
                  <c:v>-7.8409203154198595E-2</c:v>
                </c:pt>
                <c:pt idx="63">
                  <c:v>-8.3239813602110399E-2</c:v>
                </c:pt>
                <c:pt idx="64">
                  <c:v>-7.4904484061566801E-2</c:v>
                </c:pt>
                <c:pt idx="65">
                  <c:v>-0.100367425629142</c:v>
                </c:pt>
                <c:pt idx="66">
                  <c:v>-6.75865468322258E-2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2B-4581-97A0-E00593C58873}"/>
            </c:ext>
          </c:extLst>
        </c:ser>
        <c:ser>
          <c:idx val="3"/>
          <c:order val="3"/>
          <c:tx>
            <c:strRef>
              <c:f>EA_raw_policy_shocks!$P$1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EA_raw_policy_shocks!$P$144:$P$211</c:f>
              <c:numCache>
                <c:formatCode>0.00E+00</c:formatCode>
                <c:ptCount val="68"/>
                <c:pt idx="0">
                  <c:v>-4.0269544317491197E-15</c:v>
                </c:pt>
                <c:pt idx="1">
                  <c:v>-3.1597492877507401E-15</c:v>
                </c:pt>
                <c:pt idx="2">
                  <c:v>-2.3516120819753901E-15</c:v>
                </c:pt>
                <c:pt idx="3">
                  <c:v>-3.9188919983679798E-15</c:v>
                </c:pt>
                <c:pt idx="4">
                  <c:v>-4.5349996795812003E-2</c:v>
                </c:pt>
                <c:pt idx="5">
                  <c:v>8.5426887756869293E-3</c:v>
                </c:pt>
                <c:pt idx="6">
                  <c:v>2.86891305948547E-2</c:v>
                </c:pt>
                <c:pt idx="7">
                  <c:v>8.1292299040489999E-2</c:v>
                </c:pt>
                <c:pt idx="8">
                  <c:v>0.111976139137129</c:v>
                </c:pt>
                <c:pt idx="9">
                  <c:v>8.6055390675363899E-2</c:v>
                </c:pt>
                <c:pt idx="10">
                  <c:v>2.2125389608124199E-2</c:v>
                </c:pt>
                <c:pt idx="11">
                  <c:v>2.5502411797381101E-2</c:v>
                </c:pt>
                <c:pt idx="12">
                  <c:v>3.5831855032917699E-2</c:v>
                </c:pt>
                <c:pt idx="13">
                  <c:v>0.122371067463064</c:v>
                </c:pt>
                <c:pt idx="14">
                  <c:v>0.12986876977765999</c:v>
                </c:pt>
                <c:pt idx="15">
                  <c:v>-1.5526624012674701E-2</c:v>
                </c:pt>
                <c:pt idx="16">
                  <c:v>-3.8898615110103403E-2</c:v>
                </c:pt>
                <c:pt idx="17">
                  <c:v>-2.6995907733456202E-2</c:v>
                </c:pt>
                <c:pt idx="18">
                  <c:v>-2.72724050014229E-2</c:v>
                </c:pt>
                <c:pt idx="19">
                  <c:v>-3.07163023404734E-2</c:v>
                </c:pt>
                <c:pt idx="20">
                  <c:v>-2.0869598223992199E-2</c:v>
                </c:pt>
                <c:pt idx="21">
                  <c:v>3.5668096554139499E-3</c:v>
                </c:pt>
                <c:pt idx="22">
                  <c:v>-7.5309164886310197E-3</c:v>
                </c:pt>
                <c:pt idx="23">
                  <c:v>3.9178628616992096E-3</c:v>
                </c:pt>
                <c:pt idx="24">
                  <c:v>-3.1019157350617201E-3</c:v>
                </c:pt>
                <c:pt idx="25">
                  <c:v>-9.2004596934694895E-3</c:v>
                </c:pt>
                <c:pt idx="26">
                  <c:v>-1.05152140473645E-2</c:v>
                </c:pt>
                <c:pt idx="27">
                  <c:v>-1.50925334071883E-2</c:v>
                </c:pt>
                <c:pt idx="28">
                  <c:v>-1.4370658176801301E-2</c:v>
                </c:pt>
                <c:pt idx="29">
                  <c:v>-7.7483124701273496E-3</c:v>
                </c:pt>
                <c:pt idx="30">
                  <c:v>4.8617256572565104E-3</c:v>
                </c:pt>
                <c:pt idx="31">
                  <c:v>-1.4612873290407899E-2</c:v>
                </c:pt>
                <c:pt idx="32">
                  <c:v>-1.7607036554725598E-2</c:v>
                </c:pt>
                <c:pt idx="33">
                  <c:v>-3.3798704229200997E-2</c:v>
                </c:pt>
                <c:pt idx="34">
                  <c:v>-2.4214055035818499E-2</c:v>
                </c:pt>
                <c:pt idx="35">
                  <c:v>-2.09133975965962E-2</c:v>
                </c:pt>
                <c:pt idx="36">
                  <c:v>-9.4659213761423E-3</c:v>
                </c:pt>
                <c:pt idx="37">
                  <c:v>-4.3472473613882104E-3</c:v>
                </c:pt>
                <c:pt idx="38">
                  <c:v>1.24319817191076E-2</c:v>
                </c:pt>
                <c:pt idx="39">
                  <c:v>-7.2890687468998901E-3</c:v>
                </c:pt>
                <c:pt idx="40">
                  <c:v>-7.4900913461892196E-3</c:v>
                </c:pt>
                <c:pt idx="41">
                  <c:v>-7.2954694512221202E-3</c:v>
                </c:pt>
                <c:pt idx="42">
                  <c:v>-8.0863420557751899E-3</c:v>
                </c:pt>
                <c:pt idx="43">
                  <c:v>-7.7650974262498899E-3</c:v>
                </c:pt>
                <c:pt idx="44">
                  <c:v>2.8598275504134502E-3</c:v>
                </c:pt>
                <c:pt idx="45">
                  <c:v>-2.7804680765932701E-4</c:v>
                </c:pt>
                <c:pt idx="46">
                  <c:v>-1.0784820112536701E-3</c:v>
                </c:pt>
                <c:pt idx="47">
                  <c:v>-4.3930520956773897E-2</c:v>
                </c:pt>
                <c:pt idx="48">
                  <c:v>9.4415989209323398E-3</c:v>
                </c:pt>
                <c:pt idx="49">
                  <c:v>1.55194953052836E-2</c:v>
                </c:pt>
                <c:pt idx="50">
                  <c:v>1.9591444071004199E-2</c:v>
                </c:pt>
                <c:pt idx="51">
                  <c:v>1.02821646243793E-2</c:v>
                </c:pt>
                <c:pt idx="52">
                  <c:v>2.0449340275215899E-2</c:v>
                </c:pt>
                <c:pt idx="53">
                  <c:v>1.467848270858E-2</c:v>
                </c:pt>
                <c:pt idx="54">
                  <c:v>-1.608339763355E-2</c:v>
                </c:pt>
                <c:pt idx="55">
                  <c:v>-2.2048315115871801E-2</c:v>
                </c:pt>
                <c:pt idx="56">
                  <c:v>3.6869667424496901E-3</c:v>
                </c:pt>
                <c:pt idx="57">
                  <c:v>2.8103068076763001E-2</c:v>
                </c:pt>
                <c:pt idx="58">
                  <c:v>2.1267732258220502E-2</c:v>
                </c:pt>
                <c:pt idx="59">
                  <c:v>-1.53635458013301E-3</c:v>
                </c:pt>
                <c:pt idx="60">
                  <c:v>-4.4615092538914103E-2</c:v>
                </c:pt>
                <c:pt idx="61">
                  <c:v>-6.2868283828858298E-2</c:v>
                </c:pt>
                <c:pt idx="62">
                  <c:v>-6.6645298940104195E-2</c:v>
                </c:pt>
                <c:pt idx="63">
                  <c:v>-6.3828982599684503E-2</c:v>
                </c:pt>
                <c:pt idx="64">
                  <c:v>-7.6300412987508198E-2</c:v>
                </c:pt>
                <c:pt idx="65">
                  <c:v>-6.1642026363530097E-2</c:v>
                </c:pt>
                <c:pt idx="66">
                  <c:v>-4.0001519028127902E-2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2B-4581-97A0-E00593C58873}"/>
            </c:ext>
          </c:extLst>
        </c:ser>
        <c:ser>
          <c:idx val="4"/>
          <c:order val="4"/>
          <c:tx>
            <c:strRef>
              <c:f>EA_raw_policy_shocks!$Q$1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EA_raw_policy_shocks!$Q$144:$Q$211</c:f>
              <c:numCache>
                <c:formatCode>0.00E+00</c:formatCode>
                <c:ptCount val="68"/>
                <c:pt idx="0">
                  <c:v>-1.4985715065950399E-14</c:v>
                </c:pt>
                <c:pt idx="1">
                  <c:v>-1.5646211280284099E-14</c:v>
                </c:pt>
                <c:pt idx="2">
                  <c:v>-1.6436028412601901E-14</c:v>
                </c:pt>
                <c:pt idx="3">
                  <c:v>-1.9226514479939999E-14</c:v>
                </c:pt>
                <c:pt idx="4">
                  <c:v>4.0063362569715596E-3</c:v>
                </c:pt>
                <c:pt idx="5">
                  <c:v>2.0965192512896299E-2</c:v>
                </c:pt>
                <c:pt idx="6">
                  <c:v>6.11328708128651E-2</c:v>
                </c:pt>
                <c:pt idx="7">
                  <c:v>0.103927505875065</c:v>
                </c:pt>
                <c:pt idx="8">
                  <c:v>0.12854044713467899</c:v>
                </c:pt>
                <c:pt idx="9">
                  <c:v>9.6898317648121304E-2</c:v>
                </c:pt>
                <c:pt idx="10">
                  <c:v>2.5268455877667E-2</c:v>
                </c:pt>
                <c:pt idx="11">
                  <c:v>2.4168256806207399E-2</c:v>
                </c:pt>
                <c:pt idx="12">
                  <c:v>3.5747119004521002E-2</c:v>
                </c:pt>
                <c:pt idx="13">
                  <c:v>0.11257699150287</c:v>
                </c:pt>
                <c:pt idx="14">
                  <c:v>0.10959634805117301</c:v>
                </c:pt>
                <c:pt idx="15">
                  <c:v>-8.0079231559195101E-3</c:v>
                </c:pt>
                <c:pt idx="16">
                  <c:v>-3.0658526346334401E-2</c:v>
                </c:pt>
                <c:pt idx="17">
                  <c:v>-2.1858789835135999E-2</c:v>
                </c:pt>
                <c:pt idx="18">
                  <c:v>-2.30192811574986E-2</c:v>
                </c:pt>
                <c:pt idx="19">
                  <c:v>-2.6152676973042799E-2</c:v>
                </c:pt>
                <c:pt idx="20">
                  <c:v>-1.92594193150987E-2</c:v>
                </c:pt>
                <c:pt idx="21">
                  <c:v>4.5865883919554403E-3</c:v>
                </c:pt>
                <c:pt idx="22">
                  <c:v>-4.3997561971062102E-3</c:v>
                </c:pt>
                <c:pt idx="23">
                  <c:v>1.11676902193081E-2</c:v>
                </c:pt>
                <c:pt idx="24">
                  <c:v>-1.8822727247913499E-3</c:v>
                </c:pt>
                <c:pt idx="25">
                  <c:v>-9.7465322353347105E-3</c:v>
                </c:pt>
                <c:pt idx="26">
                  <c:v>-8.6164031832529197E-3</c:v>
                </c:pt>
                <c:pt idx="27">
                  <c:v>-1.4111521097672299E-2</c:v>
                </c:pt>
                <c:pt idx="28">
                  <c:v>-1.05923622426933E-2</c:v>
                </c:pt>
                <c:pt idx="29">
                  <c:v>-4.9668218344529899E-3</c:v>
                </c:pt>
                <c:pt idx="30">
                  <c:v>5.6627193241498598E-3</c:v>
                </c:pt>
                <c:pt idx="31">
                  <c:v>-1.37599926598345E-2</c:v>
                </c:pt>
                <c:pt idx="32">
                  <c:v>-1.1886343940906201E-2</c:v>
                </c:pt>
                <c:pt idx="33">
                  <c:v>-2.31849183314362E-2</c:v>
                </c:pt>
                <c:pt idx="34">
                  <c:v>-2.06514481388285E-2</c:v>
                </c:pt>
                <c:pt idx="35">
                  <c:v>-1.8533305079843701E-2</c:v>
                </c:pt>
                <c:pt idx="36">
                  <c:v>-6.8075324106348202E-3</c:v>
                </c:pt>
                <c:pt idx="37">
                  <c:v>-1.3756467265364099E-3</c:v>
                </c:pt>
                <c:pt idx="38">
                  <c:v>1.4255370366757E-2</c:v>
                </c:pt>
                <c:pt idx="39">
                  <c:v>-3.96404034353489E-3</c:v>
                </c:pt>
                <c:pt idx="40">
                  <c:v>-4.3480769213378604E-3</c:v>
                </c:pt>
                <c:pt idx="41">
                  <c:v>-2.87897739027151E-3</c:v>
                </c:pt>
                <c:pt idx="42">
                  <c:v>-3.3309312013625001E-3</c:v>
                </c:pt>
                <c:pt idx="43">
                  <c:v>-5.5817785638670701E-3</c:v>
                </c:pt>
                <c:pt idx="44">
                  <c:v>5.77244150583068E-3</c:v>
                </c:pt>
                <c:pt idx="45">
                  <c:v>2.4186886295406301E-3</c:v>
                </c:pt>
                <c:pt idx="46">
                  <c:v>-5.3556015827892504E-4</c:v>
                </c:pt>
                <c:pt idx="47">
                  <c:v>-3.4507523967439703E-2</c:v>
                </c:pt>
                <c:pt idx="48">
                  <c:v>7.6421779336978603E-3</c:v>
                </c:pt>
                <c:pt idx="49">
                  <c:v>1.12838716480738E-2</c:v>
                </c:pt>
                <c:pt idx="50">
                  <c:v>1.06431918041549E-2</c:v>
                </c:pt>
                <c:pt idx="51">
                  <c:v>6.2814494103950198E-3</c:v>
                </c:pt>
                <c:pt idx="52">
                  <c:v>9.2502667341203305E-3</c:v>
                </c:pt>
                <c:pt idx="53">
                  <c:v>6.7423586298131404E-3</c:v>
                </c:pt>
                <c:pt idx="54">
                  <c:v>-8.3615966837928598E-3</c:v>
                </c:pt>
                <c:pt idx="55">
                  <c:v>-1.4181472723486599E-2</c:v>
                </c:pt>
                <c:pt idx="56">
                  <c:v>3.0756579729126102E-3</c:v>
                </c:pt>
                <c:pt idx="57">
                  <c:v>2.90171835943774E-2</c:v>
                </c:pt>
                <c:pt idx="58">
                  <c:v>1.33048182679361E-2</c:v>
                </c:pt>
                <c:pt idx="59">
                  <c:v>-3.2880902326557701E-2</c:v>
                </c:pt>
                <c:pt idx="60">
                  <c:v>-5.2902083991186802E-2</c:v>
                </c:pt>
                <c:pt idx="61">
                  <c:v>-5.3595260096418101E-2</c:v>
                </c:pt>
                <c:pt idx="62">
                  <c:v>-5.0080235150073198E-2</c:v>
                </c:pt>
                <c:pt idx="63">
                  <c:v>-6.1864418279370302E-2</c:v>
                </c:pt>
                <c:pt idx="64">
                  <c:v>-5.0682243253360702E-2</c:v>
                </c:pt>
                <c:pt idx="65">
                  <c:v>-3.6833541375859702E-2</c:v>
                </c:pt>
                <c:pt idx="66">
                  <c:v>-2.0410623828833602E-2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2B-4581-97A0-E00593C58873}"/>
            </c:ext>
          </c:extLst>
        </c:ser>
        <c:ser>
          <c:idx val="5"/>
          <c:order val="5"/>
          <c:tx>
            <c:strRef>
              <c:f>EA_raw_policy_shocks!$R$1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EA_raw_policy_shocks!$R$144:$R$211</c:f>
              <c:numCache>
                <c:formatCode>0.00E+00</c:formatCode>
                <c:ptCount val="68"/>
                <c:pt idx="0">
                  <c:v>-1.5299389728207099E-14</c:v>
                </c:pt>
                <c:pt idx="1">
                  <c:v>-1.56868431761542E-14</c:v>
                </c:pt>
                <c:pt idx="2">
                  <c:v>-1.9011273082634199E-14</c:v>
                </c:pt>
                <c:pt idx="3">
                  <c:v>-1.7675892789885501E-14</c:v>
                </c:pt>
                <c:pt idx="4">
                  <c:v>9.6842244426731099E-3</c:v>
                </c:pt>
                <c:pt idx="5">
                  <c:v>4.0489407802953903E-2</c:v>
                </c:pt>
                <c:pt idx="6">
                  <c:v>6.89043146475872E-2</c:v>
                </c:pt>
                <c:pt idx="7">
                  <c:v>0.111970470581834</c:v>
                </c:pt>
                <c:pt idx="8">
                  <c:v>0.115389891250856</c:v>
                </c:pt>
                <c:pt idx="9">
                  <c:v>8.7428419793996695E-2</c:v>
                </c:pt>
                <c:pt idx="10">
                  <c:v>3.3297533631660998E-2</c:v>
                </c:pt>
                <c:pt idx="11">
                  <c:v>2.3356493704989201E-2</c:v>
                </c:pt>
                <c:pt idx="12">
                  <c:v>4.0140305903837603E-2</c:v>
                </c:pt>
                <c:pt idx="13">
                  <c:v>0.101546901898436</c:v>
                </c:pt>
                <c:pt idx="14">
                  <c:v>9.49261378026202E-2</c:v>
                </c:pt>
                <c:pt idx="15">
                  <c:v>3.18672772168783E-3</c:v>
                </c:pt>
                <c:pt idx="16">
                  <c:v>-1.52529630801852E-2</c:v>
                </c:pt>
                <c:pt idx="17">
                  <c:v>-1.3075719034752799E-2</c:v>
                </c:pt>
                <c:pt idx="18">
                  <c:v>-1.39461485114713E-2</c:v>
                </c:pt>
                <c:pt idx="19">
                  <c:v>-1.6579191087278702E-2</c:v>
                </c:pt>
                <c:pt idx="20">
                  <c:v>-1.20259105099648E-2</c:v>
                </c:pt>
                <c:pt idx="21">
                  <c:v>6.5516773843056703E-3</c:v>
                </c:pt>
                <c:pt idx="22">
                  <c:v>-1.2446895943474801E-3</c:v>
                </c:pt>
                <c:pt idx="23">
                  <c:v>1.21369682913213E-2</c:v>
                </c:pt>
                <c:pt idx="24">
                  <c:v>1.27036390643817E-3</c:v>
                </c:pt>
                <c:pt idx="25">
                  <c:v>-5.5970197602268302E-3</c:v>
                </c:pt>
                <c:pt idx="26">
                  <c:v>-5.37688106431055E-3</c:v>
                </c:pt>
                <c:pt idx="27">
                  <c:v>-6.9011777515587298E-3</c:v>
                </c:pt>
                <c:pt idx="28">
                  <c:v>-3.3746756952492299E-3</c:v>
                </c:pt>
                <c:pt idx="29">
                  <c:v>-2.2145728177796198E-3</c:v>
                </c:pt>
                <c:pt idx="30">
                  <c:v>6.1969126099586797E-3</c:v>
                </c:pt>
                <c:pt idx="31">
                  <c:v>-9.8231371263108203E-3</c:v>
                </c:pt>
                <c:pt idx="32">
                  <c:v>-6.7438471331182602E-3</c:v>
                </c:pt>
                <c:pt idx="33">
                  <c:v>-1.3461998739416701E-2</c:v>
                </c:pt>
                <c:pt idx="34">
                  <c:v>-1.7279196686262401E-2</c:v>
                </c:pt>
                <c:pt idx="35">
                  <c:v>-1.7758136892195402E-2</c:v>
                </c:pt>
                <c:pt idx="36">
                  <c:v>-6.5305518919464298E-3</c:v>
                </c:pt>
                <c:pt idx="37">
                  <c:v>-2.1733849708077901E-3</c:v>
                </c:pt>
                <c:pt idx="38">
                  <c:v>1.1403479423850799E-2</c:v>
                </c:pt>
                <c:pt idx="39">
                  <c:v>-3.0433299193008499E-3</c:v>
                </c:pt>
                <c:pt idx="40">
                  <c:v>-2.3477343403972002E-3</c:v>
                </c:pt>
                <c:pt idx="41">
                  <c:v>3.1316378205661299E-3</c:v>
                </c:pt>
                <c:pt idx="42">
                  <c:v>1.5649946552668201E-3</c:v>
                </c:pt>
                <c:pt idx="43">
                  <c:v>-1.8822412486631701E-4</c:v>
                </c:pt>
                <c:pt idx="44">
                  <c:v>1.03952877856038E-2</c:v>
                </c:pt>
                <c:pt idx="45">
                  <c:v>2.80253047320675E-3</c:v>
                </c:pt>
                <c:pt idx="46">
                  <c:v>3.0291143546265601E-4</c:v>
                </c:pt>
                <c:pt idx="47">
                  <c:v>-2.7935853581979898E-2</c:v>
                </c:pt>
                <c:pt idx="48">
                  <c:v>7.1607118733553301E-3</c:v>
                </c:pt>
                <c:pt idx="49">
                  <c:v>1.12386560714441E-2</c:v>
                </c:pt>
                <c:pt idx="50">
                  <c:v>6.0577342949558396E-3</c:v>
                </c:pt>
                <c:pt idx="51">
                  <c:v>2.9349246517141499E-3</c:v>
                </c:pt>
                <c:pt idx="52">
                  <c:v>5.0012334113266202E-3</c:v>
                </c:pt>
                <c:pt idx="53">
                  <c:v>2.1018131059766599E-3</c:v>
                </c:pt>
                <c:pt idx="54">
                  <c:v>-2.67149782507763E-3</c:v>
                </c:pt>
                <c:pt idx="55">
                  <c:v>-7.7335268809444E-3</c:v>
                </c:pt>
                <c:pt idx="56">
                  <c:v>1.58741409330138E-2</c:v>
                </c:pt>
                <c:pt idx="57">
                  <c:v>2.51710399954568E-2</c:v>
                </c:pt>
                <c:pt idx="58">
                  <c:v>-1.5836364406484098E-2</c:v>
                </c:pt>
                <c:pt idx="59">
                  <c:v>-3.9884905814782802E-2</c:v>
                </c:pt>
                <c:pt idx="60">
                  <c:v>-4.1837236730957898E-2</c:v>
                </c:pt>
                <c:pt idx="61">
                  <c:v>-3.5280115529635898E-2</c:v>
                </c:pt>
                <c:pt idx="62">
                  <c:v>-4.3001643614882998E-2</c:v>
                </c:pt>
                <c:pt idx="63">
                  <c:v>-3.9097168547977901E-2</c:v>
                </c:pt>
                <c:pt idx="64">
                  <c:v>-2.8610128022510301E-2</c:v>
                </c:pt>
                <c:pt idx="65">
                  <c:v>-1.7709160694553298E-2</c:v>
                </c:pt>
                <c:pt idx="66">
                  <c:v>-9.5734508633400894E-3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2B-4581-97A0-E00593C58873}"/>
            </c:ext>
          </c:extLst>
        </c:ser>
        <c:ser>
          <c:idx val="6"/>
          <c:order val="6"/>
          <c:tx>
            <c:strRef>
              <c:f>EA_raw_policy_shocks!$S$1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EA_raw_policy_shocks!$S$144:$S$211</c:f>
              <c:numCache>
                <c:formatCode>0.00E+00</c:formatCode>
                <c:ptCount val="68"/>
                <c:pt idx="0">
                  <c:v>8.3454598552473702E-16</c:v>
                </c:pt>
                <c:pt idx="1">
                  <c:v>7.5415733762375699E-16</c:v>
                </c:pt>
                <c:pt idx="2">
                  <c:v>1.60980446913051E-16</c:v>
                </c:pt>
                <c:pt idx="3">
                  <c:v>7.3930434881103299E-16</c:v>
                </c:pt>
                <c:pt idx="4">
                  <c:v>2.15463183027256E-2</c:v>
                </c:pt>
                <c:pt idx="5">
                  <c:v>7.0169285790466399E-2</c:v>
                </c:pt>
                <c:pt idx="6">
                  <c:v>8.7714356094763801E-2</c:v>
                </c:pt>
                <c:pt idx="7">
                  <c:v>0.122194006398778</c:v>
                </c:pt>
                <c:pt idx="8">
                  <c:v>0.11362156746890199</c:v>
                </c:pt>
                <c:pt idx="9">
                  <c:v>8.5280084429908601E-2</c:v>
                </c:pt>
                <c:pt idx="10">
                  <c:v>3.6133973848088599E-2</c:v>
                </c:pt>
                <c:pt idx="11">
                  <c:v>2.32561932194385E-2</c:v>
                </c:pt>
                <c:pt idx="12">
                  <c:v>4.0583318016596898E-2</c:v>
                </c:pt>
                <c:pt idx="13">
                  <c:v>9.3103674433780106E-2</c:v>
                </c:pt>
                <c:pt idx="14">
                  <c:v>8.3620581508602798E-2</c:v>
                </c:pt>
                <c:pt idx="15">
                  <c:v>7.9806473352659404E-3</c:v>
                </c:pt>
                <c:pt idx="16">
                  <c:v>-5.1555432279180402E-4</c:v>
                </c:pt>
                <c:pt idx="17">
                  <c:v>-2.41377840257102E-3</c:v>
                </c:pt>
                <c:pt idx="18">
                  <c:v>-4.2683772686101101E-3</c:v>
                </c:pt>
                <c:pt idx="19">
                  <c:v>-6.8363228439774302E-3</c:v>
                </c:pt>
                <c:pt idx="20">
                  <c:v>-3.6657880849835099E-3</c:v>
                </c:pt>
                <c:pt idx="21">
                  <c:v>8.7138567283362601E-3</c:v>
                </c:pt>
                <c:pt idx="22">
                  <c:v>3.31000847882626E-3</c:v>
                </c:pt>
                <c:pt idx="23">
                  <c:v>1.4785376429422599E-2</c:v>
                </c:pt>
                <c:pt idx="24">
                  <c:v>5.1537023896041298E-3</c:v>
                </c:pt>
                <c:pt idx="25">
                  <c:v>-1.1193468719412601E-3</c:v>
                </c:pt>
                <c:pt idx="26">
                  <c:v>-3.61741215124005E-3</c:v>
                </c:pt>
                <c:pt idx="27">
                  <c:v>-6.6609831184750298E-3</c:v>
                </c:pt>
                <c:pt idx="28">
                  <c:v>-4.6977779096592596E-3</c:v>
                </c:pt>
                <c:pt idx="29">
                  <c:v>-3.9592887149284099E-3</c:v>
                </c:pt>
                <c:pt idx="30">
                  <c:v>4.6671708898842401E-3</c:v>
                </c:pt>
                <c:pt idx="31">
                  <c:v>-7.8004764991598304E-3</c:v>
                </c:pt>
                <c:pt idx="32">
                  <c:v>-7.1289000375179901E-3</c:v>
                </c:pt>
                <c:pt idx="33">
                  <c:v>-1.2999210884015301E-2</c:v>
                </c:pt>
                <c:pt idx="34">
                  <c:v>-1.6370159369809598E-2</c:v>
                </c:pt>
                <c:pt idx="35">
                  <c:v>-1.7242403661790601E-2</c:v>
                </c:pt>
                <c:pt idx="36">
                  <c:v>-6.8106987292137697E-3</c:v>
                </c:pt>
                <c:pt idx="37">
                  <c:v>-1.1195265115654001E-3</c:v>
                </c:pt>
                <c:pt idx="38">
                  <c:v>1.0379624284406801E-2</c:v>
                </c:pt>
                <c:pt idx="39">
                  <c:v>-1.22187752723945E-5</c:v>
                </c:pt>
                <c:pt idx="40">
                  <c:v>1.18413160422372E-3</c:v>
                </c:pt>
                <c:pt idx="41">
                  <c:v>1.18387649649056E-2</c:v>
                </c:pt>
                <c:pt idx="42">
                  <c:v>8.4400706848535706E-3</c:v>
                </c:pt>
                <c:pt idx="43">
                  <c:v>8.1335197235335496E-3</c:v>
                </c:pt>
                <c:pt idx="44">
                  <c:v>1.6247528779456299E-2</c:v>
                </c:pt>
                <c:pt idx="45">
                  <c:v>4.6515067127134201E-3</c:v>
                </c:pt>
                <c:pt idx="46">
                  <c:v>-7.1909080882855397E-4</c:v>
                </c:pt>
                <c:pt idx="47">
                  <c:v>-2.5535111377998201E-2</c:v>
                </c:pt>
                <c:pt idx="48">
                  <c:v>3.02127856938216E-3</c:v>
                </c:pt>
                <c:pt idx="49">
                  <c:v>6.1051953172427901E-3</c:v>
                </c:pt>
                <c:pt idx="50">
                  <c:v>1.7200101579208499E-3</c:v>
                </c:pt>
                <c:pt idx="51">
                  <c:v>-7.0188616425317398E-4</c:v>
                </c:pt>
                <c:pt idx="52">
                  <c:v>4.1784630114044302E-4</c:v>
                </c:pt>
                <c:pt idx="53">
                  <c:v>-2.1042248003265299E-3</c:v>
                </c:pt>
                <c:pt idx="54">
                  <c:v>-4.2298956760952501E-3</c:v>
                </c:pt>
                <c:pt idx="55">
                  <c:v>-8.3601297421749803E-3</c:v>
                </c:pt>
                <c:pt idx="56">
                  <c:v>2.0046239154081599E-2</c:v>
                </c:pt>
                <c:pt idx="57">
                  <c:v>-1.01388104392184E-3</c:v>
                </c:pt>
                <c:pt idx="58">
                  <c:v>-2.1435597286218699E-2</c:v>
                </c:pt>
                <c:pt idx="59">
                  <c:v>-2.6642828251115001E-2</c:v>
                </c:pt>
                <c:pt idx="60">
                  <c:v>-2.19594934636449E-2</c:v>
                </c:pt>
                <c:pt idx="61">
                  <c:v>-2.3093562391265102E-2</c:v>
                </c:pt>
                <c:pt idx="62">
                  <c:v>-2.2733494487186302E-2</c:v>
                </c:pt>
                <c:pt idx="63">
                  <c:v>-1.87290330742063E-2</c:v>
                </c:pt>
                <c:pt idx="64">
                  <c:v>-1.10597019922163E-2</c:v>
                </c:pt>
                <c:pt idx="65">
                  <c:v>-7.1330824376016604E-3</c:v>
                </c:pt>
                <c:pt idx="66">
                  <c:v>-2.89660427307219E-3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2B-4581-97A0-E00593C58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  <c:max val="0.8"/>
          <c:min val="-0.8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A-49C6-A481-47749CADE834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3A-49C6-A481-47749CADE834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3A-49C6-A481-47749CADE834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3A-49C6-A481-47749CADE834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3A-49C6-A481-47749CADE834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3A-49C6-A481-47749CADE834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3A-49C6-A481-47749CADE834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3A-49C6-A481-47749CADE834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13A-49C6-A481-47749CADE834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13A-49C6-A481-47749CADE834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13A-49C6-A481-47749CADE834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13A-49C6-A481-47749CADE834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13A-49C6-A481-47749CADE834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13A-49C6-A481-47749CADE834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13A-49C6-A481-47749CADE834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13A-49C6-A481-47749CADE834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13A-49C6-A481-47749CADE834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13A-49C6-A481-47749CADE834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13A-49C6-A481-47749CADE834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13A-49C6-A481-47749CADE834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13A-49C6-A481-47749CADE834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13A-49C6-A481-47749CADE834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13A-49C6-A481-47749CADE834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13A-49C6-A481-47749CADE834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13A-49C6-A481-47749CADE834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813A-49C6-A481-47749CADE834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13A-49C6-A481-47749CADE834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13A-49C6-A481-47749CADE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ax val="45627"/>
          <c:min val="39448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47548404275551"/>
          <c:y val="0.2246307753197517"/>
          <c:w val="0.81631195557077119"/>
          <c:h val="0.56081896012998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EA_raw_policy_shocks!$M$1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EA_raw_policy_shocks!$M$144:$M$211</c:f>
              <c:numCache>
                <c:formatCode>0.00E+00</c:formatCode>
                <c:ptCount val="68"/>
                <c:pt idx="0">
                  <c:v>-7.3000195632916598E-2</c:v>
                </c:pt>
                <c:pt idx="1">
                  <c:v>-0.122325826236652</c:v>
                </c:pt>
                <c:pt idx="2">
                  <c:v>8.5616677590768894E-2</c:v>
                </c:pt>
                <c:pt idx="3">
                  <c:v>2.41143521380945E-2</c:v>
                </c:pt>
                <c:pt idx="4">
                  <c:v>5.42702091365048E-2</c:v>
                </c:pt>
                <c:pt idx="5">
                  <c:v>-0.23276322151748199</c:v>
                </c:pt>
                <c:pt idx="6">
                  <c:v>-8.7880247106122494E-2</c:v>
                </c:pt>
                <c:pt idx="7">
                  <c:v>-5.3379596410671797E-2</c:v>
                </c:pt>
                <c:pt idx="8">
                  <c:v>-3.3873188791100302E-2</c:v>
                </c:pt>
                <c:pt idx="9">
                  <c:v>-0.12772884070229901</c:v>
                </c:pt>
                <c:pt idx="10">
                  <c:v>-7.5634628422582201E-2</c:v>
                </c:pt>
                <c:pt idx="11">
                  <c:v>4.9105092290990804E-3</c:v>
                </c:pt>
                <c:pt idx="12">
                  <c:v>-4.7301122065229899E-2</c:v>
                </c:pt>
                <c:pt idx="13">
                  <c:v>-1.8136578814704599E-2</c:v>
                </c:pt>
                <c:pt idx="14">
                  <c:v>5.8785067972475201E-2</c:v>
                </c:pt>
                <c:pt idx="15">
                  <c:v>9.2494830439993597E-2</c:v>
                </c:pt>
                <c:pt idx="16">
                  <c:v>1.0251625204037401E-3</c:v>
                </c:pt>
                <c:pt idx="17">
                  <c:v>-0.111497323648597</c:v>
                </c:pt>
                <c:pt idx="18">
                  <c:v>3.07132229464721E-2</c:v>
                </c:pt>
                <c:pt idx="19">
                  <c:v>3.4262740530691102E-2</c:v>
                </c:pt>
                <c:pt idx="20">
                  <c:v>4.4698334563775803E-2</c:v>
                </c:pt>
                <c:pt idx="21">
                  <c:v>0.15728698588575901</c:v>
                </c:pt>
                <c:pt idx="22">
                  <c:v>3.7963655817452598E-2</c:v>
                </c:pt>
                <c:pt idx="23">
                  <c:v>-4.0571188181826E-2</c:v>
                </c:pt>
                <c:pt idx="24">
                  <c:v>1.4003890940975599E-2</c:v>
                </c:pt>
                <c:pt idx="25">
                  <c:v>0.19223896400818999</c:v>
                </c:pt>
                <c:pt idx="26">
                  <c:v>2.55044885802873E-2</c:v>
                </c:pt>
                <c:pt idx="27">
                  <c:v>-6.3580350718997203E-2</c:v>
                </c:pt>
                <c:pt idx="28">
                  <c:v>-1.0764960719680101E-2</c:v>
                </c:pt>
                <c:pt idx="29">
                  <c:v>0.108182875796327</c:v>
                </c:pt>
                <c:pt idx="30">
                  <c:v>-9.7075869681915394E-2</c:v>
                </c:pt>
                <c:pt idx="31">
                  <c:v>1.6967884957884399E-2</c:v>
                </c:pt>
                <c:pt idx="32">
                  <c:v>-2.0471259936383501E-2</c:v>
                </c:pt>
                <c:pt idx="33">
                  <c:v>-6.4005821002148999E-3</c:v>
                </c:pt>
                <c:pt idx="34">
                  <c:v>-6.06710361769544E-2</c:v>
                </c:pt>
                <c:pt idx="35">
                  <c:v>-1.27691796903791E-2</c:v>
                </c:pt>
                <c:pt idx="36">
                  <c:v>-0.134419141387394</c:v>
                </c:pt>
                <c:pt idx="37">
                  <c:v>-7.4837433756771904E-2</c:v>
                </c:pt>
                <c:pt idx="38">
                  <c:v>-3.6314951559432498E-2</c:v>
                </c:pt>
                <c:pt idx="39">
                  <c:v>-9.3588571568410904E-3</c:v>
                </c:pt>
                <c:pt idx="40">
                  <c:v>-8.4501801768829904E-2</c:v>
                </c:pt>
                <c:pt idx="41">
                  <c:v>-0.107219788363194</c:v>
                </c:pt>
                <c:pt idx="42">
                  <c:v>-0.107752071638064</c:v>
                </c:pt>
                <c:pt idx="43">
                  <c:v>-1.19356013539169E-2</c:v>
                </c:pt>
                <c:pt idx="44">
                  <c:v>-7.5711741494337195E-2</c:v>
                </c:pt>
                <c:pt idx="45">
                  <c:v>1.0152421573098E-2</c:v>
                </c:pt>
                <c:pt idx="46">
                  <c:v>-9.1399783458185793E-2</c:v>
                </c:pt>
                <c:pt idx="47">
                  <c:v>-2.39129929677625E-2</c:v>
                </c:pt>
                <c:pt idx="48">
                  <c:v>1.9420439472474901E-2</c:v>
                </c:pt>
                <c:pt idx="49">
                  <c:v>0.35568685400422201</c:v>
                </c:pt>
                <c:pt idx="50">
                  <c:v>0.456731428167096</c:v>
                </c:pt>
                <c:pt idx="51">
                  <c:v>0.13730080059474101</c:v>
                </c:pt>
                <c:pt idx="52">
                  <c:v>0.60456779310347897</c:v>
                </c:pt>
                <c:pt idx="53">
                  <c:v>0.27683441484750798</c:v>
                </c:pt>
                <c:pt idx="54">
                  <c:v>-0.61552417197781795</c:v>
                </c:pt>
                <c:pt idx="55">
                  <c:v>-0.58280872735737099</c:v>
                </c:pt>
                <c:pt idx="56">
                  <c:v>-8.1428375423277299E-2</c:v>
                </c:pt>
                <c:pt idx="57">
                  <c:v>-0.180294826625224</c:v>
                </c:pt>
                <c:pt idx="58">
                  <c:v>-0.27700679784152099</c:v>
                </c:pt>
                <c:pt idx="59">
                  <c:v>-0.12965352514070599</c:v>
                </c:pt>
                <c:pt idx="60">
                  <c:v>0.32616262065462498</c:v>
                </c:pt>
                <c:pt idx="61">
                  <c:v>0.27718526576288499</c:v>
                </c:pt>
                <c:pt idx="62">
                  <c:v>0.11606287503146499</c:v>
                </c:pt>
                <c:pt idx="63">
                  <c:v>4.90885450996945E-2</c:v>
                </c:pt>
                <c:pt idx="64">
                  <c:v>0.14700481340163499</c:v>
                </c:pt>
                <c:pt idx="65">
                  <c:v>-7.6242866783434907E-2</c:v>
                </c:pt>
                <c:pt idx="66">
                  <c:v>3.7578746089476797E-2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1-4F4E-95E3-6E896ACF0C6C}"/>
            </c:ext>
          </c:extLst>
        </c:ser>
        <c:ser>
          <c:idx val="1"/>
          <c:order val="1"/>
          <c:tx>
            <c:strRef>
              <c:f>EA_raw_policy_shocks!$N$1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EA_raw_policy_shocks!$N$144:$N$211</c:f>
              <c:numCache>
                <c:formatCode>0.00E+00</c:formatCode>
                <c:ptCount val="68"/>
                <c:pt idx="0">
                  <c:v>-1.27327407479024E-15</c:v>
                </c:pt>
                <c:pt idx="1">
                  <c:v>-1.4382911663796599E-15</c:v>
                </c:pt>
                <c:pt idx="2">
                  <c:v>-1.2574436856759101E-15</c:v>
                </c:pt>
                <c:pt idx="3">
                  <c:v>-1.3427455231892301E-15</c:v>
                </c:pt>
                <c:pt idx="4">
                  <c:v>-2.7586590205240999E-3</c:v>
                </c:pt>
                <c:pt idx="5">
                  <c:v>7.70137398282843E-2</c:v>
                </c:pt>
                <c:pt idx="6">
                  <c:v>5.6265234393843198E-2</c:v>
                </c:pt>
                <c:pt idx="7">
                  <c:v>3.1932820689655299E-2</c:v>
                </c:pt>
                <c:pt idx="8">
                  <c:v>3.2518555996167001E-2</c:v>
                </c:pt>
                <c:pt idx="9">
                  <c:v>2.35283314270552E-2</c:v>
                </c:pt>
                <c:pt idx="10">
                  <c:v>2.7915298754080199E-2</c:v>
                </c:pt>
                <c:pt idx="11">
                  <c:v>3.6839622388901101E-2</c:v>
                </c:pt>
                <c:pt idx="12">
                  <c:v>5.1107933968967199E-2</c:v>
                </c:pt>
                <c:pt idx="13">
                  <c:v>6.5302593449740098E-2</c:v>
                </c:pt>
                <c:pt idx="14">
                  <c:v>9.4814092699113298E-2</c:v>
                </c:pt>
                <c:pt idx="15">
                  <c:v>6.8290381062152905E-2</c:v>
                </c:pt>
                <c:pt idx="16">
                  <c:v>2.9788301148656597E-2</c:v>
                </c:pt>
                <c:pt idx="17">
                  <c:v>1.9447612243382699E-2</c:v>
                </c:pt>
                <c:pt idx="18">
                  <c:v>2.1085917589860701E-2</c:v>
                </c:pt>
                <c:pt idx="19">
                  <c:v>4.77717188234319E-3</c:v>
                </c:pt>
                <c:pt idx="20">
                  <c:v>3.9802394747924102E-3</c:v>
                </c:pt>
                <c:pt idx="21">
                  <c:v>8.1740985996823605E-3</c:v>
                </c:pt>
                <c:pt idx="22">
                  <c:v>4.4544502084085998E-3</c:v>
                </c:pt>
                <c:pt idx="23">
                  <c:v>5.1245830007523707E-3</c:v>
                </c:pt>
                <c:pt idx="24">
                  <c:v>8.3890336928162095E-3</c:v>
                </c:pt>
                <c:pt idx="25">
                  <c:v>1.35722815967387E-2</c:v>
                </c:pt>
                <c:pt idx="26">
                  <c:v>7.8395610422675698E-3</c:v>
                </c:pt>
                <c:pt idx="27">
                  <c:v>-2.5458436491730002E-4</c:v>
                </c:pt>
                <c:pt idx="28">
                  <c:v>-1.5616127471366501E-3</c:v>
                </c:pt>
                <c:pt idx="29">
                  <c:v>-3.51386521558556E-3</c:v>
                </c:pt>
                <c:pt idx="30">
                  <c:v>-1.11539082179103E-2</c:v>
                </c:pt>
                <c:pt idx="31">
                  <c:v>-1.1635814030966101E-2</c:v>
                </c:pt>
                <c:pt idx="32">
                  <c:v>-1.8742057577206799E-2</c:v>
                </c:pt>
                <c:pt idx="33">
                  <c:v>-2.7387680768059301E-2</c:v>
                </c:pt>
                <c:pt idx="34">
                  <c:v>-2.8808632696272502E-2</c:v>
                </c:pt>
                <c:pt idx="35">
                  <c:v>-2.7761546013171701E-2</c:v>
                </c:pt>
                <c:pt idx="36">
                  <c:v>-3.0171885118435098E-2</c:v>
                </c:pt>
                <c:pt idx="37">
                  <c:v>-2.9200661002914602E-2</c:v>
                </c:pt>
                <c:pt idx="38">
                  <c:v>-2.8003440659505201E-2</c:v>
                </c:pt>
                <c:pt idx="39">
                  <c:v>-2.93126421068521E-2</c:v>
                </c:pt>
                <c:pt idx="40">
                  <c:v>-2.9828827944383601E-2</c:v>
                </c:pt>
                <c:pt idx="41">
                  <c:v>-2.99007046119097E-2</c:v>
                </c:pt>
                <c:pt idx="42">
                  <c:v>-3.1134193530650202E-2</c:v>
                </c:pt>
                <c:pt idx="43">
                  <c:v>-2.9324143825250799E-2</c:v>
                </c:pt>
                <c:pt idx="44">
                  <c:v>-2.9397396833651002E-2</c:v>
                </c:pt>
                <c:pt idx="45">
                  <c:v>-2.8523469697036001E-2</c:v>
                </c:pt>
                <c:pt idx="46">
                  <c:v>-3.0309063286067001E-2</c:v>
                </c:pt>
                <c:pt idx="47">
                  <c:v>-3.8378956823521597E-2</c:v>
                </c:pt>
                <c:pt idx="48">
                  <c:v>-3.32504771951318E-2</c:v>
                </c:pt>
                <c:pt idx="49">
                  <c:v>-2.86590910421467E-2</c:v>
                </c:pt>
                <c:pt idx="50">
                  <c:v>-2.6008054729420499E-2</c:v>
                </c:pt>
                <c:pt idx="51">
                  <c:v>-3.0546063156849899E-2</c:v>
                </c:pt>
                <c:pt idx="52">
                  <c:v>-2.1771558632661701E-2</c:v>
                </c:pt>
                <c:pt idx="53">
                  <c:v>-2.9325358925578998E-2</c:v>
                </c:pt>
                <c:pt idx="54">
                  <c:v>-4.76256743154964E-2</c:v>
                </c:pt>
                <c:pt idx="55">
                  <c:v>-4.7492523598296602E-2</c:v>
                </c:pt>
                <c:pt idx="56">
                  <c:v>-3.6033904726246804E-2</c:v>
                </c:pt>
                <c:pt idx="57">
                  <c:v>-3.9758879672796801E-2</c:v>
                </c:pt>
                <c:pt idx="58">
                  <c:v>-3.8603894882791798E-3</c:v>
                </c:pt>
                <c:pt idx="59">
                  <c:v>1.0765074211023201E-3</c:v>
                </c:pt>
                <c:pt idx="60">
                  <c:v>2.1359851850288403E-3</c:v>
                </c:pt>
                <c:pt idx="61">
                  <c:v>-5.0280465967055005E-3</c:v>
                </c:pt>
                <c:pt idx="62">
                  <c:v>-1.46908057720995E-2</c:v>
                </c:pt>
                <c:pt idx="63">
                  <c:v>-1.35501999506067E-2</c:v>
                </c:pt>
                <c:pt idx="64">
                  <c:v>-7.982532505910531E-3</c:v>
                </c:pt>
                <c:pt idx="65">
                  <c:v>-2.05823084211142E-2</c:v>
                </c:pt>
                <c:pt idx="66">
                  <c:v>-1.76742799179378E-2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91-4F4E-95E3-6E896ACF0C6C}"/>
            </c:ext>
          </c:extLst>
        </c:ser>
        <c:ser>
          <c:idx val="2"/>
          <c:order val="2"/>
          <c:tx>
            <c:strRef>
              <c:f>EA_raw_policy_shocks!$O$1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EA_raw_policy_shocks!$O$144:$O$211</c:f>
              <c:numCache>
                <c:formatCode>0.00E+00</c:formatCode>
                <c:ptCount val="68"/>
                <c:pt idx="0">
                  <c:v>1.4612798780988799E-15</c:v>
                </c:pt>
                <c:pt idx="1">
                  <c:v>2.61266143150093E-15</c:v>
                </c:pt>
                <c:pt idx="2">
                  <c:v>3.8655629965276101E-15</c:v>
                </c:pt>
                <c:pt idx="3">
                  <c:v>3.8170214759700398E-15</c:v>
                </c:pt>
                <c:pt idx="4">
                  <c:v>5.7226893625633601E-2</c:v>
                </c:pt>
                <c:pt idx="5">
                  <c:v>-0.13446309321497199</c:v>
                </c:pt>
                <c:pt idx="6">
                  <c:v>-7.2336955056093402E-2</c:v>
                </c:pt>
                <c:pt idx="7">
                  <c:v>1.3424011697324101E-2</c:v>
                </c:pt>
                <c:pt idx="8">
                  <c:v>2.9346753645473199E-2</c:v>
                </c:pt>
                <c:pt idx="9">
                  <c:v>2.5662303852078801E-2</c:v>
                </c:pt>
                <c:pt idx="10">
                  <c:v>3.0318923572570898E-3</c:v>
                </c:pt>
                <c:pt idx="11">
                  <c:v>-1.0999363149043401E-2</c:v>
                </c:pt>
                <c:pt idx="12">
                  <c:v>-9.8104021928276507E-3</c:v>
                </c:pt>
                <c:pt idx="13">
                  <c:v>6.9268741847217E-2</c:v>
                </c:pt>
                <c:pt idx="14">
                  <c:v>6.9160162154339802E-2</c:v>
                </c:pt>
                <c:pt idx="15">
                  <c:v>-0.106276816237067</c:v>
                </c:pt>
                <c:pt idx="16">
                  <c:v>-0.12898354195351999</c:v>
                </c:pt>
                <c:pt idx="17">
                  <c:v>-6.5836733619107302E-2</c:v>
                </c:pt>
                <c:pt idx="18">
                  <c:v>-6.0384382391473097E-2</c:v>
                </c:pt>
                <c:pt idx="19">
                  <c:v>-4.2736347658989003E-2</c:v>
                </c:pt>
                <c:pt idx="20">
                  <c:v>-3.8862897000055199E-2</c:v>
                </c:pt>
                <c:pt idx="21">
                  <c:v>3.7572762620550599E-3</c:v>
                </c:pt>
                <c:pt idx="22">
                  <c:v>-2.0497350476902799E-2</c:v>
                </c:pt>
                <c:pt idx="23">
                  <c:v>-1.5637025084479301E-2</c:v>
                </c:pt>
                <c:pt idx="24">
                  <c:v>-2.23583666981222E-2</c:v>
                </c:pt>
                <c:pt idx="25">
                  <c:v>-2.4844831723749902E-2</c:v>
                </c:pt>
                <c:pt idx="26">
                  <c:v>-3.8185206739476403E-2</c:v>
                </c:pt>
                <c:pt idx="27">
                  <c:v>-8.6823349569277401E-3</c:v>
                </c:pt>
                <c:pt idx="28">
                  <c:v>-1.0748253023652499E-2</c:v>
                </c:pt>
                <c:pt idx="29">
                  <c:v>-1.20854187903921E-2</c:v>
                </c:pt>
                <c:pt idx="30">
                  <c:v>6.52393516092452E-3</c:v>
                </c:pt>
                <c:pt idx="31">
                  <c:v>-3.74424439511415E-3</c:v>
                </c:pt>
                <c:pt idx="32">
                  <c:v>-7.0461312991627499E-3</c:v>
                </c:pt>
                <c:pt idx="33">
                  <c:v>-1.53255545333388E-2</c:v>
                </c:pt>
                <c:pt idx="34">
                  <c:v>1.10559601701707E-3</c:v>
                </c:pt>
                <c:pt idx="35">
                  <c:v>4.9282816702559198E-4</c:v>
                </c:pt>
                <c:pt idx="36">
                  <c:v>1.5196702458072401E-2</c:v>
                </c:pt>
                <c:pt idx="37">
                  <c:v>2.0314605479652598E-2</c:v>
                </c:pt>
                <c:pt idx="38">
                  <c:v>4.0115338075498698E-2</c:v>
                </c:pt>
                <c:pt idx="39">
                  <c:v>2.52826330861964E-2</c:v>
                </c:pt>
                <c:pt idx="40">
                  <c:v>1.8505579284341499E-2</c:v>
                </c:pt>
                <c:pt idx="41">
                  <c:v>2.10788553739132E-2</c:v>
                </c:pt>
                <c:pt idx="42">
                  <c:v>2.0933929657608801E-2</c:v>
                </c:pt>
                <c:pt idx="43">
                  <c:v>2.6504313760512599E-2</c:v>
                </c:pt>
                <c:pt idx="44">
                  <c:v>2.77114046260847E-2</c:v>
                </c:pt>
                <c:pt idx="45">
                  <c:v>2.8951104111535401E-2</c:v>
                </c:pt>
                <c:pt idx="46">
                  <c:v>2.2143108375322101E-2</c:v>
                </c:pt>
                <c:pt idx="47">
                  <c:v>-2.3539833489270402E-2</c:v>
                </c:pt>
                <c:pt idx="48">
                  <c:v>5.4586351250559398E-2</c:v>
                </c:pt>
                <c:pt idx="49">
                  <c:v>7.4670559908701306E-2</c:v>
                </c:pt>
                <c:pt idx="50">
                  <c:v>8.4363128697910794E-2</c:v>
                </c:pt>
                <c:pt idx="51">
                  <c:v>5.5966523018930597E-2</c:v>
                </c:pt>
                <c:pt idx="52">
                  <c:v>9.3163240743911899E-2</c:v>
                </c:pt>
                <c:pt idx="53">
                  <c:v>6.6452063522724494E-2</c:v>
                </c:pt>
                <c:pt idx="54">
                  <c:v>4.8624010077449901E-3</c:v>
                </c:pt>
                <c:pt idx="55">
                  <c:v>4.8529480606391E-4</c:v>
                </c:pt>
                <c:pt idx="56">
                  <c:v>4.2665785720923499E-2</c:v>
                </c:pt>
                <c:pt idx="57">
                  <c:v>5.2681811839186E-2</c:v>
                </c:pt>
                <c:pt idx="58">
                  <c:v>2.6336959553901401E-2</c:v>
                </c:pt>
                <c:pt idx="59">
                  <c:v>5.2720792029694501E-3</c:v>
                </c:pt>
                <c:pt idx="60">
                  <c:v>-1.3968889125636401E-2</c:v>
                </c:pt>
                <c:pt idx="61">
                  <c:v>-5.7384550346055899E-2</c:v>
                </c:pt>
                <c:pt idx="62">
                  <c:v>-7.8409203154198595E-2</c:v>
                </c:pt>
                <c:pt idx="63">
                  <c:v>-8.3239813602110399E-2</c:v>
                </c:pt>
                <c:pt idx="64">
                  <c:v>-7.4904484061566801E-2</c:v>
                </c:pt>
                <c:pt idx="65">
                  <c:v>-0.100367425629142</c:v>
                </c:pt>
                <c:pt idx="66">
                  <c:v>-6.75865468322258E-2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91-4F4E-95E3-6E896ACF0C6C}"/>
            </c:ext>
          </c:extLst>
        </c:ser>
        <c:ser>
          <c:idx val="3"/>
          <c:order val="3"/>
          <c:tx>
            <c:strRef>
              <c:f>EA_raw_policy_shocks!$P$1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EA_raw_policy_shocks!$P$144:$P$211</c:f>
              <c:numCache>
                <c:formatCode>0.00E+00</c:formatCode>
                <c:ptCount val="68"/>
                <c:pt idx="0">
                  <c:v>-4.0269544317491197E-15</c:v>
                </c:pt>
                <c:pt idx="1">
                  <c:v>-3.1597492877507401E-15</c:v>
                </c:pt>
                <c:pt idx="2">
                  <c:v>-2.3516120819753901E-15</c:v>
                </c:pt>
                <c:pt idx="3">
                  <c:v>-3.9188919983679798E-15</c:v>
                </c:pt>
                <c:pt idx="4">
                  <c:v>-4.5349996795812003E-2</c:v>
                </c:pt>
                <c:pt idx="5">
                  <c:v>8.5426887756869293E-3</c:v>
                </c:pt>
                <c:pt idx="6">
                  <c:v>2.86891305948547E-2</c:v>
                </c:pt>
                <c:pt idx="7">
                  <c:v>8.1292299040489999E-2</c:v>
                </c:pt>
                <c:pt idx="8">
                  <c:v>0.111976139137129</c:v>
                </c:pt>
                <c:pt idx="9">
                  <c:v>8.6055390675363899E-2</c:v>
                </c:pt>
                <c:pt idx="10">
                  <c:v>2.2125389608124199E-2</c:v>
                </c:pt>
                <c:pt idx="11">
                  <c:v>2.5502411797381101E-2</c:v>
                </c:pt>
                <c:pt idx="12">
                  <c:v>3.5831855032917699E-2</c:v>
                </c:pt>
                <c:pt idx="13">
                  <c:v>0.122371067463064</c:v>
                </c:pt>
                <c:pt idx="14">
                  <c:v>0.12986876977765999</c:v>
                </c:pt>
                <c:pt idx="15">
                  <c:v>-1.5526624012674701E-2</c:v>
                </c:pt>
                <c:pt idx="16">
                  <c:v>-3.8898615110103403E-2</c:v>
                </c:pt>
                <c:pt idx="17">
                  <c:v>-2.6995907733456202E-2</c:v>
                </c:pt>
                <c:pt idx="18">
                  <c:v>-2.72724050014229E-2</c:v>
                </c:pt>
                <c:pt idx="19">
                  <c:v>-3.07163023404734E-2</c:v>
                </c:pt>
                <c:pt idx="20">
                  <c:v>-2.0869598223992199E-2</c:v>
                </c:pt>
                <c:pt idx="21">
                  <c:v>3.5668096554139499E-3</c:v>
                </c:pt>
                <c:pt idx="22">
                  <c:v>-7.5309164886310197E-3</c:v>
                </c:pt>
                <c:pt idx="23">
                  <c:v>3.9178628616992096E-3</c:v>
                </c:pt>
                <c:pt idx="24">
                  <c:v>-3.1019157350617201E-3</c:v>
                </c:pt>
                <c:pt idx="25">
                  <c:v>-9.2004596934694895E-3</c:v>
                </c:pt>
                <c:pt idx="26">
                  <c:v>-1.05152140473645E-2</c:v>
                </c:pt>
                <c:pt idx="27">
                  <c:v>-1.50925334071883E-2</c:v>
                </c:pt>
                <c:pt idx="28">
                  <c:v>-1.4370658176801301E-2</c:v>
                </c:pt>
                <c:pt idx="29">
                  <c:v>-7.7483124701273496E-3</c:v>
                </c:pt>
                <c:pt idx="30">
                  <c:v>4.8617256572565104E-3</c:v>
                </c:pt>
                <c:pt idx="31">
                  <c:v>-1.4612873290407899E-2</c:v>
                </c:pt>
                <c:pt idx="32">
                  <c:v>-1.7607036554725598E-2</c:v>
                </c:pt>
                <c:pt idx="33">
                  <c:v>-3.3798704229200997E-2</c:v>
                </c:pt>
                <c:pt idx="34">
                  <c:v>-2.4214055035818499E-2</c:v>
                </c:pt>
                <c:pt idx="35">
                  <c:v>-2.09133975965962E-2</c:v>
                </c:pt>
                <c:pt idx="36">
                  <c:v>-9.4659213761423E-3</c:v>
                </c:pt>
                <c:pt idx="37">
                  <c:v>-4.3472473613882104E-3</c:v>
                </c:pt>
                <c:pt idx="38">
                  <c:v>1.24319817191076E-2</c:v>
                </c:pt>
                <c:pt idx="39">
                  <c:v>-7.2890687468998901E-3</c:v>
                </c:pt>
                <c:pt idx="40">
                  <c:v>-7.4900913461892196E-3</c:v>
                </c:pt>
                <c:pt idx="41">
                  <c:v>-7.2954694512221202E-3</c:v>
                </c:pt>
                <c:pt idx="42">
                  <c:v>-8.0863420557751899E-3</c:v>
                </c:pt>
                <c:pt idx="43">
                  <c:v>-7.7650974262498899E-3</c:v>
                </c:pt>
                <c:pt idx="44">
                  <c:v>2.8598275504134502E-3</c:v>
                </c:pt>
                <c:pt idx="45">
                  <c:v>-2.7804680765932701E-4</c:v>
                </c:pt>
                <c:pt idx="46">
                  <c:v>-1.0784820112536701E-3</c:v>
                </c:pt>
                <c:pt idx="47">
                  <c:v>-4.3930520956773897E-2</c:v>
                </c:pt>
                <c:pt idx="48">
                  <c:v>9.4415989209323398E-3</c:v>
                </c:pt>
                <c:pt idx="49">
                  <c:v>1.55194953052836E-2</c:v>
                </c:pt>
                <c:pt idx="50">
                  <c:v>1.9591444071004199E-2</c:v>
                </c:pt>
                <c:pt idx="51">
                  <c:v>1.02821646243793E-2</c:v>
                </c:pt>
                <c:pt idx="52">
                  <c:v>2.0449340275215899E-2</c:v>
                </c:pt>
                <c:pt idx="53">
                  <c:v>1.467848270858E-2</c:v>
                </c:pt>
                <c:pt idx="54">
                  <c:v>-1.608339763355E-2</c:v>
                </c:pt>
                <c:pt idx="55">
                  <c:v>-2.2048315115871801E-2</c:v>
                </c:pt>
                <c:pt idx="56">
                  <c:v>3.6869667424496901E-3</c:v>
                </c:pt>
                <c:pt idx="57">
                  <c:v>2.8103068076763001E-2</c:v>
                </c:pt>
                <c:pt idx="58">
                  <c:v>2.1267732258220502E-2</c:v>
                </c:pt>
                <c:pt idx="59">
                  <c:v>-1.53635458013301E-3</c:v>
                </c:pt>
                <c:pt idx="60">
                  <c:v>-4.4615092538914103E-2</c:v>
                </c:pt>
                <c:pt idx="61">
                  <c:v>-6.2868283828858298E-2</c:v>
                </c:pt>
                <c:pt idx="62">
                  <c:v>-6.6645298940104195E-2</c:v>
                </c:pt>
                <c:pt idx="63">
                  <c:v>-6.3828982599684503E-2</c:v>
                </c:pt>
                <c:pt idx="64">
                  <c:v>-7.6300412987508198E-2</c:v>
                </c:pt>
                <c:pt idx="65">
                  <c:v>-6.1642026363530097E-2</c:v>
                </c:pt>
                <c:pt idx="66">
                  <c:v>-4.0001519028127902E-2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91-4F4E-95E3-6E896ACF0C6C}"/>
            </c:ext>
          </c:extLst>
        </c:ser>
        <c:ser>
          <c:idx val="4"/>
          <c:order val="4"/>
          <c:tx>
            <c:strRef>
              <c:f>EA_raw_policy_shocks!$Q$1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EA_raw_policy_shocks!$Q$144:$Q$211</c:f>
              <c:numCache>
                <c:formatCode>0.00E+00</c:formatCode>
                <c:ptCount val="68"/>
                <c:pt idx="0">
                  <c:v>-1.4985715065950399E-14</c:v>
                </c:pt>
                <c:pt idx="1">
                  <c:v>-1.5646211280284099E-14</c:v>
                </c:pt>
                <c:pt idx="2">
                  <c:v>-1.6436028412601901E-14</c:v>
                </c:pt>
                <c:pt idx="3">
                  <c:v>-1.9226514479939999E-14</c:v>
                </c:pt>
                <c:pt idx="4">
                  <c:v>4.0063362569715596E-3</c:v>
                </c:pt>
                <c:pt idx="5">
                  <c:v>2.0965192512896299E-2</c:v>
                </c:pt>
                <c:pt idx="6">
                  <c:v>6.11328708128651E-2</c:v>
                </c:pt>
                <c:pt idx="7">
                  <c:v>0.103927505875065</c:v>
                </c:pt>
                <c:pt idx="8">
                  <c:v>0.12854044713467899</c:v>
                </c:pt>
                <c:pt idx="9">
                  <c:v>9.6898317648121304E-2</c:v>
                </c:pt>
                <c:pt idx="10">
                  <c:v>2.5268455877667E-2</c:v>
                </c:pt>
                <c:pt idx="11">
                  <c:v>2.4168256806207399E-2</c:v>
                </c:pt>
                <c:pt idx="12">
                  <c:v>3.5747119004521002E-2</c:v>
                </c:pt>
                <c:pt idx="13">
                  <c:v>0.11257699150287</c:v>
                </c:pt>
                <c:pt idx="14">
                  <c:v>0.10959634805117301</c:v>
                </c:pt>
                <c:pt idx="15">
                  <c:v>-8.0079231559195101E-3</c:v>
                </c:pt>
                <c:pt idx="16">
                  <c:v>-3.0658526346334401E-2</c:v>
                </c:pt>
                <c:pt idx="17">
                  <c:v>-2.1858789835135999E-2</c:v>
                </c:pt>
                <c:pt idx="18">
                  <c:v>-2.30192811574986E-2</c:v>
                </c:pt>
                <c:pt idx="19">
                  <c:v>-2.6152676973042799E-2</c:v>
                </c:pt>
                <c:pt idx="20">
                  <c:v>-1.92594193150987E-2</c:v>
                </c:pt>
                <c:pt idx="21">
                  <c:v>4.5865883919554403E-3</c:v>
                </c:pt>
                <c:pt idx="22">
                  <c:v>-4.3997561971062102E-3</c:v>
                </c:pt>
                <c:pt idx="23">
                  <c:v>1.11676902193081E-2</c:v>
                </c:pt>
                <c:pt idx="24">
                  <c:v>-1.8822727247913499E-3</c:v>
                </c:pt>
                <c:pt idx="25">
                  <c:v>-9.7465322353347105E-3</c:v>
                </c:pt>
                <c:pt idx="26">
                  <c:v>-8.6164031832529197E-3</c:v>
                </c:pt>
                <c:pt idx="27">
                  <c:v>-1.4111521097672299E-2</c:v>
                </c:pt>
                <c:pt idx="28">
                  <c:v>-1.05923622426933E-2</c:v>
                </c:pt>
                <c:pt idx="29">
                  <c:v>-4.9668218344529899E-3</c:v>
                </c:pt>
                <c:pt idx="30">
                  <c:v>5.6627193241498598E-3</c:v>
                </c:pt>
                <c:pt idx="31">
                  <c:v>-1.37599926598345E-2</c:v>
                </c:pt>
                <c:pt idx="32">
                  <c:v>-1.1886343940906201E-2</c:v>
                </c:pt>
                <c:pt idx="33">
                  <c:v>-2.31849183314362E-2</c:v>
                </c:pt>
                <c:pt idx="34">
                  <c:v>-2.06514481388285E-2</c:v>
                </c:pt>
                <c:pt idx="35">
                  <c:v>-1.8533305079843701E-2</c:v>
                </c:pt>
                <c:pt idx="36">
                  <c:v>-6.8075324106348202E-3</c:v>
                </c:pt>
                <c:pt idx="37">
                  <c:v>-1.3756467265364099E-3</c:v>
                </c:pt>
                <c:pt idx="38">
                  <c:v>1.4255370366757E-2</c:v>
                </c:pt>
                <c:pt idx="39">
                  <c:v>-3.96404034353489E-3</c:v>
                </c:pt>
                <c:pt idx="40">
                  <c:v>-4.3480769213378604E-3</c:v>
                </c:pt>
                <c:pt idx="41">
                  <c:v>-2.87897739027151E-3</c:v>
                </c:pt>
                <c:pt idx="42">
                  <c:v>-3.3309312013625001E-3</c:v>
                </c:pt>
                <c:pt idx="43">
                  <c:v>-5.5817785638670701E-3</c:v>
                </c:pt>
                <c:pt idx="44">
                  <c:v>5.77244150583068E-3</c:v>
                </c:pt>
                <c:pt idx="45">
                  <c:v>2.4186886295406301E-3</c:v>
                </c:pt>
                <c:pt idx="46">
                  <c:v>-5.3556015827892504E-4</c:v>
                </c:pt>
                <c:pt idx="47">
                  <c:v>-3.4507523967439703E-2</c:v>
                </c:pt>
                <c:pt idx="48">
                  <c:v>7.6421779336978603E-3</c:v>
                </c:pt>
                <c:pt idx="49">
                  <c:v>1.12838716480738E-2</c:v>
                </c:pt>
                <c:pt idx="50">
                  <c:v>1.06431918041549E-2</c:v>
                </c:pt>
                <c:pt idx="51">
                  <c:v>6.2814494103950198E-3</c:v>
                </c:pt>
                <c:pt idx="52">
                  <c:v>9.2502667341203305E-3</c:v>
                </c:pt>
                <c:pt idx="53">
                  <c:v>6.7423586298131404E-3</c:v>
                </c:pt>
                <c:pt idx="54">
                  <c:v>-8.3615966837928598E-3</c:v>
                </c:pt>
                <c:pt idx="55">
                  <c:v>-1.4181472723486599E-2</c:v>
                </c:pt>
                <c:pt idx="56">
                  <c:v>3.0756579729126102E-3</c:v>
                </c:pt>
                <c:pt idx="57">
                  <c:v>2.90171835943774E-2</c:v>
                </c:pt>
                <c:pt idx="58">
                  <c:v>1.33048182679361E-2</c:v>
                </c:pt>
                <c:pt idx="59">
                  <c:v>-3.2880902326557701E-2</c:v>
                </c:pt>
                <c:pt idx="60">
                  <c:v>-5.2902083991186802E-2</c:v>
                </c:pt>
                <c:pt idx="61">
                  <c:v>-5.3595260096418101E-2</c:v>
                </c:pt>
                <c:pt idx="62">
                  <c:v>-5.0080235150073198E-2</c:v>
                </c:pt>
                <c:pt idx="63">
                  <c:v>-6.1864418279370302E-2</c:v>
                </c:pt>
                <c:pt idx="64">
                  <c:v>-5.0682243253360702E-2</c:v>
                </c:pt>
                <c:pt idx="65">
                  <c:v>-3.6833541375859702E-2</c:v>
                </c:pt>
                <c:pt idx="66">
                  <c:v>-2.0410623828833602E-2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91-4F4E-95E3-6E896ACF0C6C}"/>
            </c:ext>
          </c:extLst>
        </c:ser>
        <c:ser>
          <c:idx val="5"/>
          <c:order val="5"/>
          <c:tx>
            <c:strRef>
              <c:f>EA_raw_policy_shocks!$R$1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EA_raw_policy_shocks!$R$144:$R$211</c:f>
              <c:numCache>
                <c:formatCode>0.00E+00</c:formatCode>
                <c:ptCount val="68"/>
                <c:pt idx="0">
                  <c:v>-1.5299389728207099E-14</c:v>
                </c:pt>
                <c:pt idx="1">
                  <c:v>-1.56868431761542E-14</c:v>
                </c:pt>
                <c:pt idx="2">
                  <c:v>-1.9011273082634199E-14</c:v>
                </c:pt>
                <c:pt idx="3">
                  <c:v>-1.7675892789885501E-14</c:v>
                </c:pt>
                <c:pt idx="4">
                  <c:v>9.6842244426731099E-3</c:v>
                </c:pt>
                <c:pt idx="5">
                  <c:v>4.0489407802953903E-2</c:v>
                </c:pt>
                <c:pt idx="6">
                  <c:v>6.89043146475872E-2</c:v>
                </c:pt>
                <c:pt idx="7">
                  <c:v>0.111970470581834</c:v>
                </c:pt>
                <c:pt idx="8">
                  <c:v>0.115389891250856</c:v>
                </c:pt>
                <c:pt idx="9">
                  <c:v>8.7428419793996695E-2</c:v>
                </c:pt>
                <c:pt idx="10">
                  <c:v>3.3297533631660998E-2</c:v>
                </c:pt>
                <c:pt idx="11">
                  <c:v>2.3356493704989201E-2</c:v>
                </c:pt>
                <c:pt idx="12">
                  <c:v>4.0140305903837603E-2</c:v>
                </c:pt>
                <c:pt idx="13">
                  <c:v>0.101546901898436</c:v>
                </c:pt>
                <c:pt idx="14">
                  <c:v>9.49261378026202E-2</c:v>
                </c:pt>
                <c:pt idx="15">
                  <c:v>3.18672772168783E-3</c:v>
                </c:pt>
                <c:pt idx="16">
                  <c:v>-1.52529630801852E-2</c:v>
                </c:pt>
                <c:pt idx="17">
                  <c:v>-1.3075719034752799E-2</c:v>
                </c:pt>
                <c:pt idx="18">
                  <c:v>-1.39461485114713E-2</c:v>
                </c:pt>
                <c:pt idx="19">
                  <c:v>-1.6579191087278702E-2</c:v>
                </c:pt>
                <c:pt idx="20">
                  <c:v>-1.20259105099648E-2</c:v>
                </c:pt>
                <c:pt idx="21">
                  <c:v>6.5516773843056703E-3</c:v>
                </c:pt>
                <c:pt idx="22">
                  <c:v>-1.2446895943474801E-3</c:v>
                </c:pt>
                <c:pt idx="23">
                  <c:v>1.21369682913213E-2</c:v>
                </c:pt>
                <c:pt idx="24">
                  <c:v>1.27036390643817E-3</c:v>
                </c:pt>
                <c:pt idx="25">
                  <c:v>-5.5970197602268302E-3</c:v>
                </c:pt>
                <c:pt idx="26">
                  <c:v>-5.37688106431055E-3</c:v>
                </c:pt>
                <c:pt idx="27">
                  <c:v>-6.9011777515587298E-3</c:v>
                </c:pt>
                <c:pt idx="28">
                  <c:v>-3.3746756952492299E-3</c:v>
                </c:pt>
                <c:pt idx="29">
                  <c:v>-2.2145728177796198E-3</c:v>
                </c:pt>
                <c:pt idx="30">
                  <c:v>6.1969126099586797E-3</c:v>
                </c:pt>
                <c:pt idx="31">
                  <c:v>-9.8231371263108203E-3</c:v>
                </c:pt>
                <c:pt idx="32">
                  <c:v>-6.7438471331182602E-3</c:v>
                </c:pt>
                <c:pt idx="33">
                  <c:v>-1.3461998739416701E-2</c:v>
                </c:pt>
                <c:pt idx="34">
                  <c:v>-1.7279196686262401E-2</c:v>
                </c:pt>
                <c:pt idx="35">
                  <c:v>-1.7758136892195402E-2</c:v>
                </c:pt>
                <c:pt idx="36">
                  <c:v>-6.5305518919464298E-3</c:v>
                </c:pt>
                <c:pt idx="37">
                  <c:v>-2.1733849708077901E-3</c:v>
                </c:pt>
                <c:pt idx="38">
                  <c:v>1.1403479423850799E-2</c:v>
                </c:pt>
                <c:pt idx="39">
                  <c:v>-3.0433299193008499E-3</c:v>
                </c:pt>
                <c:pt idx="40">
                  <c:v>-2.3477343403972002E-3</c:v>
                </c:pt>
                <c:pt idx="41">
                  <c:v>3.1316378205661299E-3</c:v>
                </c:pt>
                <c:pt idx="42">
                  <c:v>1.5649946552668201E-3</c:v>
                </c:pt>
                <c:pt idx="43">
                  <c:v>-1.8822412486631701E-4</c:v>
                </c:pt>
                <c:pt idx="44">
                  <c:v>1.03952877856038E-2</c:v>
                </c:pt>
                <c:pt idx="45">
                  <c:v>2.80253047320675E-3</c:v>
                </c:pt>
                <c:pt idx="46">
                  <c:v>3.0291143546265601E-4</c:v>
                </c:pt>
                <c:pt idx="47">
                  <c:v>-2.7935853581979898E-2</c:v>
                </c:pt>
                <c:pt idx="48">
                  <c:v>7.1607118733553301E-3</c:v>
                </c:pt>
                <c:pt idx="49">
                  <c:v>1.12386560714441E-2</c:v>
                </c:pt>
                <c:pt idx="50">
                  <c:v>6.0577342949558396E-3</c:v>
                </c:pt>
                <c:pt idx="51">
                  <c:v>2.9349246517141499E-3</c:v>
                </c:pt>
                <c:pt idx="52">
                  <c:v>5.0012334113266202E-3</c:v>
                </c:pt>
                <c:pt idx="53">
                  <c:v>2.1018131059766599E-3</c:v>
                </c:pt>
                <c:pt idx="54">
                  <c:v>-2.67149782507763E-3</c:v>
                </c:pt>
                <c:pt idx="55">
                  <c:v>-7.7335268809444E-3</c:v>
                </c:pt>
                <c:pt idx="56">
                  <c:v>1.58741409330138E-2</c:v>
                </c:pt>
                <c:pt idx="57">
                  <c:v>2.51710399954568E-2</c:v>
                </c:pt>
                <c:pt idx="58">
                  <c:v>-1.5836364406484098E-2</c:v>
                </c:pt>
                <c:pt idx="59">
                  <c:v>-3.9884905814782802E-2</c:v>
                </c:pt>
                <c:pt idx="60">
                  <c:v>-4.1837236730957898E-2</c:v>
                </c:pt>
                <c:pt idx="61">
                  <c:v>-3.5280115529635898E-2</c:v>
                </c:pt>
                <c:pt idx="62">
                  <c:v>-4.3001643614882998E-2</c:v>
                </c:pt>
                <c:pt idx="63">
                  <c:v>-3.9097168547977901E-2</c:v>
                </c:pt>
                <c:pt idx="64">
                  <c:v>-2.8610128022510301E-2</c:v>
                </c:pt>
                <c:pt idx="65">
                  <c:v>-1.7709160694553298E-2</c:v>
                </c:pt>
                <c:pt idx="66">
                  <c:v>-9.5734508633400894E-3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91-4F4E-95E3-6E896ACF0C6C}"/>
            </c:ext>
          </c:extLst>
        </c:ser>
        <c:ser>
          <c:idx val="6"/>
          <c:order val="6"/>
          <c:tx>
            <c:strRef>
              <c:f>EA_raw_policy_shocks!$S$1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EA_raw_policy_shocks!$S$144:$S$211</c:f>
              <c:numCache>
                <c:formatCode>0.00E+00</c:formatCode>
                <c:ptCount val="68"/>
                <c:pt idx="0">
                  <c:v>8.3454598552473702E-16</c:v>
                </c:pt>
                <c:pt idx="1">
                  <c:v>7.5415733762375699E-16</c:v>
                </c:pt>
                <c:pt idx="2">
                  <c:v>1.60980446913051E-16</c:v>
                </c:pt>
                <c:pt idx="3">
                  <c:v>7.3930434881103299E-16</c:v>
                </c:pt>
                <c:pt idx="4">
                  <c:v>2.15463183027256E-2</c:v>
                </c:pt>
                <c:pt idx="5">
                  <c:v>7.0169285790466399E-2</c:v>
                </c:pt>
                <c:pt idx="6">
                  <c:v>8.7714356094763801E-2</c:v>
                </c:pt>
                <c:pt idx="7">
                  <c:v>0.122194006398778</c:v>
                </c:pt>
                <c:pt idx="8">
                  <c:v>0.11362156746890199</c:v>
                </c:pt>
                <c:pt idx="9">
                  <c:v>8.5280084429908601E-2</c:v>
                </c:pt>
                <c:pt idx="10">
                  <c:v>3.6133973848088599E-2</c:v>
                </c:pt>
                <c:pt idx="11">
                  <c:v>2.32561932194385E-2</c:v>
                </c:pt>
                <c:pt idx="12">
                  <c:v>4.0583318016596898E-2</c:v>
                </c:pt>
                <c:pt idx="13">
                  <c:v>9.3103674433780106E-2</c:v>
                </c:pt>
                <c:pt idx="14">
                  <c:v>8.3620581508602798E-2</c:v>
                </c:pt>
                <c:pt idx="15">
                  <c:v>7.9806473352659404E-3</c:v>
                </c:pt>
                <c:pt idx="16">
                  <c:v>-5.1555432279180402E-4</c:v>
                </c:pt>
                <c:pt idx="17">
                  <c:v>-2.41377840257102E-3</c:v>
                </c:pt>
                <c:pt idx="18">
                  <c:v>-4.2683772686101101E-3</c:v>
                </c:pt>
                <c:pt idx="19">
                  <c:v>-6.8363228439774302E-3</c:v>
                </c:pt>
                <c:pt idx="20">
                  <c:v>-3.6657880849835099E-3</c:v>
                </c:pt>
                <c:pt idx="21">
                  <c:v>8.7138567283362601E-3</c:v>
                </c:pt>
                <c:pt idx="22">
                  <c:v>3.31000847882626E-3</c:v>
                </c:pt>
                <c:pt idx="23">
                  <c:v>1.4785376429422599E-2</c:v>
                </c:pt>
                <c:pt idx="24">
                  <c:v>5.1537023896041298E-3</c:v>
                </c:pt>
                <c:pt idx="25">
                  <c:v>-1.1193468719412601E-3</c:v>
                </c:pt>
                <c:pt idx="26">
                  <c:v>-3.61741215124005E-3</c:v>
                </c:pt>
                <c:pt idx="27">
                  <c:v>-6.6609831184750298E-3</c:v>
                </c:pt>
                <c:pt idx="28">
                  <c:v>-4.6977779096592596E-3</c:v>
                </c:pt>
                <c:pt idx="29">
                  <c:v>-3.9592887149284099E-3</c:v>
                </c:pt>
                <c:pt idx="30">
                  <c:v>4.6671708898842401E-3</c:v>
                </c:pt>
                <c:pt idx="31">
                  <c:v>-7.8004764991598304E-3</c:v>
                </c:pt>
                <c:pt idx="32">
                  <c:v>-7.1289000375179901E-3</c:v>
                </c:pt>
                <c:pt idx="33">
                  <c:v>-1.2999210884015301E-2</c:v>
                </c:pt>
                <c:pt idx="34">
                  <c:v>-1.6370159369809598E-2</c:v>
                </c:pt>
                <c:pt idx="35">
                  <c:v>-1.7242403661790601E-2</c:v>
                </c:pt>
                <c:pt idx="36">
                  <c:v>-6.8106987292137697E-3</c:v>
                </c:pt>
                <c:pt idx="37">
                  <c:v>-1.1195265115654001E-3</c:v>
                </c:pt>
                <c:pt idx="38">
                  <c:v>1.0379624284406801E-2</c:v>
                </c:pt>
                <c:pt idx="39">
                  <c:v>-1.22187752723945E-5</c:v>
                </c:pt>
                <c:pt idx="40">
                  <c:v>1.18413160422372E-3</c:v>
                </c:pt>
                <c:pt idx="41">
                  <c:v>1.18387649649056E-2</c:v>
                </c:pt>
                <c:pt idx="42">
                  <c:v>8.4400706848535706E-3</c:v>
                </c:pt>
                <c:pt idx="43">
                  <c:v>8.1335197235335496E-3</c:v>
                </c:pt>
                <c:pt idx="44">
                  <c:v>1.6247528779456299E-2</c:v>
                </c:pt>
                <c:pt idx="45">
                  <c:v>4.6515067127134201E-3</c:v>
                </c:pt>
                <c:pt idx="46">
                  <c:v>-7.1909080882855397E-4</c:v>
                </c:pt>
                <c:pt idx="47">
                  <c:v>-2.5535111377998201E-2</c:v>
                </c:pt>
                <c:pt idx="48">
                  <c:v>3.02127856938216E-3</c:v>
                </c:pt>
                <c:pt idx="49">
                  <c:v>6.1051953172427901E-3</c:v>
                </c:pt>
                <c:pt idx="50">
                  <c:v>1.7200101579208499E-3</c:v>
                </c:pt>
                <c:pt idx="51">
                  <c:v>-7.0188616425317398E-4</c:v>
                </c:pt>
                <c:pt idx="52">
                  <c:v>4.1784630114044302E-4</c:v>
                </c:pt>
                <c:pt idx="53">
                  <c:v>-2.1042248003265299E-3</c:v>
                </c:pt>
                <c:pt idx="54">
                  <c:v>-4.2298956760952501E-3</c:v>
                </c:pt>
                <c:pt idx="55">
                  <c:v>-8.3601297421749803E-3</c:v>
                </c:pt>
                <c:pt idx="56">
                  <c:v>2.0046239154081599E-2</c:v>
                </c:pt>
                <c:pt idx="57">
                  <c:v>-1.01388104392184E-3</c:v>
                </c:pt>
                <c:pt idx="58">
                  <c:v>-2.1435597286218699E-2</c:v>
                </c:pt>
                <c:pt idx="59">
                  <c:v>-2.6642828251115001E-2</c:v>
                </c:pt>
                <c:pt idx="60">
                  <c:v>-2.19594934636449E-2</c:v>
                </c:pt>
                <c:pt idx="61">
                  <c:v>-2.3093562391265102E-2</c:v>
                </c:pt>
                <c:pt idx="62">
                  <c:v>-2.2733494487186302E-2</c:v>
                </c:pt>
                <c:pt idx="63">
                  <c:v>-1.87290330742063E-2</c:v>
                </c:pt>
                <c:pt idx="64">
                  <c:v>-1.10597019922163E-2</c:v>
                </c:pt>
                <c:pt idx="65">
                  <c:v>-7.1330824376016604E-3</c:v>
                </c:pt>
                <c:pt idx="66">
                  <c:v>-2.89660427307219E-3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91-4F4E-95E3-6E896ACF0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  <c:max val="0.5"/>
          <c:min val="-0.5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EA_output_policy!$AT$1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EA_output_policy!$AT$2:$AT$132</c:f>
              <c:numCache>
                <c:formatCode>General</c:formatCode>
                <c:ptCount val="131"/>
                <c:pt idx="0">
                  <c:v>2.5748891372568901</c:v>
                </c:pt>
                <c:pt idx="1">
                  <c:v>2.6753131990213301</c:v>
                </c:pt>
                <c:pt idx="2">
                  <c:v>2.5069939880985901</c:v>
                </c:pt>
                <c:pt idx="3">
                  <c:v>2.6392114002299398</c:v>
                </c:pt>
                <c:pt idx="4">
                  <c:v>2.9688717973471301</c:v>
                </c:pt>
                <c:pt idx="5">
                  <c:v>2.6992023286772402</c:v>
                </c:pt>
                <c:pt idx="6">
                  <c:v>2.5210748872093101</c:v>
                </c:pt>
                <c:pt idx="7">
                  <c:v>2.331735337481236</c:v>
                </c:pt>
                <c:pt idx="8">
                  <c:v>0.99921590576618502</c:v>
                </c:pt>
                <c:pt idx="9">
                  <c:v>0.94115567513033815</c:v>
                </c:pt>
                <c:pt idx="10">
                  <c:v>1.3835803946742948</c:v>
                </c:pt>
                <c:pt idx="11">
                  <c:v>1.5205047283734641</c:v>
                </c:pt>
                <c:pt idx="12">
                  <c:v>2.200327197245195</c:v>
                </c:pt>
                <c:pt idx="13">
                  <c:v>2.4916135002577948</c:v>
                </c:pt>
                <c:pt idx="14">
                  <c:v>2.2566424351097227</c:v>
                </c:pt>
                <c:pt idx="15">
                  <c:v>1.8658466055407508</c:v>
                </c:pt>
                <c:pt idx="16">
                  <c:v>1.3164998161085955</c:v>
                </c:pt>
                <c:pt idx="17">
                  <c:v>0.29971977701188229</c:v>
                </c:pt>
                <c:pt idx="18">
                  <c:v>0.58769774758790461</c:v>
                </c:pt>
                <c:pt idx="19">
                  <c:v>1.4152178217982796</c:v>
                </c:pt>
                <c:pt idx="20">
                  <c:v>1.8374469441596664</c:v>
                </c:pt>
                <c:pt idx="21">
                  <c:v>1.4997314237449957</c:v>
                </c:pt>
                <c:pt idx="22">
                  <c:v>1.5016146021359007</c:v>
                </c:pt>
                <c:pt idx="23">
                  <c:v>1.2238008123381798</c:v>
                </c:pt>
                <c:pt idx="24">
                  <c:v>0.41705792467535224</c:v>
                </c:pt>
                <c:pt idx="25">
                  <c:v>0.19492264916165966</c:v>
                </c:pt>
                <c:pt idx="26">
                  <c:v>0.18537495563801129</c:v>
                </c:pt>
                <c:pt idx="27">
                  <c:v>-2.1461109435809533E-2</c:v>
                </c:pt>
                <c:pt idx="28">
                  <c:v>-0.87624750472158741</c:v>
                </c:pt>
                <c:pt idx="29">
                  <c:v>-1.0581830602084945</c:v>
                </c:pt>
                <c:pt idx="30">
                  <c:v>-0.7994654495628879</c:v>
                </c:pt>
                <c:pt idx="31">
                  <c:v>-0.71137665143150863</c:v>
                </c:pt>
                <c:pt idx="32">
                  <c:v>-0.99193563727596745</c:v>
                </c:pt>
                <c:pt idx="33">
                  <c:v>-0.55730538864307322</c:v>
                </c:pt>
                <c:pt idx="34">
                  <c:v>-0.47748425160821562</c:v>
                </c:pt>
                <c:pt idx="35">
                  <c:v>-0.18980852797141104</c:v>
                </c:pt>
                <c:pt idx="36">
                  <c:v>0.13055673814103877</c:v>
                </c:pt>
                <c:pt idx="37">
                  <c:v>0.41660193620169139</c:v>
                </c:pt>
                <c:pt idx="38">
                  <c:v>0.49787993858824131</c:v>
                </c:pt>
                <c:pt idx="39">
                  <c:v>1.0024124013315678</c:v>
                </c:pt>
                <c:pt idx="40">
                  <c:v>1.3481631733982606</c:v>
                </c:pt>
                <c:pt idx="41">
                  <c:v>1.5591638230949108</c:v>
                </c:pt>
                <c:pt idx="42">
                  <c:v>1.7793963488870701</c:v>
                </c:pt>
                <c:pt idx="43">
                  <c:v>2.1869424493641327</c:v>
                </c:pt>
                <c:pt idx="44">
                  <c:v>2.6492363571524682</c:v>
                </c:pt>
                <c:pt idx="45">
                  <c:v>3.1463725994232172</c:v>
                </c:pt>
                <c:pt idx="46">
                  <c:v>3.2727242218440074</c:v>
                </c:pt>
                <c:pt idx="47">
                  <c:v>3.5799937608464938</c:v>
                </c:pt>
                <c:pt idx="48">
                  <c:v>3.6297815755558664</c:v>
                </c:pt>
                <c:pt idx="49">
                  <c:v>4.0166686264648952</c:v>
                </c:pt>
                <c:pt idx="50">
                  <c:v>4.4021718434316783</c:v>
                </c:pt>
                <c:pt idx="51">
                  <c:v>4.2035621549906024</c:v>
                </c:pt>
                <c:pt idx="52">
                  <c:v>3.0222496287262124</c:v>
                </c:pt>
                <c:pt idx="53">
                  <c:v>1.5179634137775246</c:v>
                </c:pt>
                <c:pt idx="54">
                  <c:v>1.1800603997984918</c:v>
                </c:pt>
                <c:pt idx="55">
                  <c:v>-0.77126050434317672</c:v>
                </c:pt>
                <c:pt idx="56">
                  <c:v>-1.4833222020377377</c:v>
                </c:pt>
                <c:pt idx="57">
                  <c:v>1.0175290680767535</c:v>
                </c:pt>
                <c:pt idx="58">
                  <c:v>3.3501662307367166</c:v>
                </c:pt>
                <c:pt idx="59">
                  <c:v>3.7405766923331063</c:v>
                </c:pt>
                <c:pt idx="60">
                  <c:v>4.5408094932268535</c:v>
                </c:pt>
                <c:pt idx="61">
                  <c:v>4.707282148891351</c:v>
                </c:pt>
                <c:pt idx="62">
                  <c:v>4.9365564262852004</c:v>
                </c:pt>
                <c:pt idx="63">
                  <c:v>3.8716472040063423</c:v>
                </c:pt>
                <c:pt idx="64">
                  <c:v>2.9112000768258053</c:v>
                </c:pt>
                <c:pt idx="65">
                  <c:v>2.414811466508898</c:v>
                </c:pt>
                <c:pt idx="66">
                  <c:v>1.8512024169237749</c:v>
                </c:pt>
                <c:pt idx="67">
                  <c:v>0.8116426021666614</c:v>
                </c:pt>
                <c:pt idx="68">
                  <c:v>0.86143280459637639</c:v>
                </c:pt>
                <c:pt idx="69">
                  <c:v>0.33517122921991682</c:v>
                </c:pt>
                <c:pt idx="70">
                  <c:v>0.1918487827113293</c:v>
                </c:pt>
                <c:pt idx="71">
                  <c:v>0.13792895879449638</c:v>
                </c:pt>
                <c:pt idx="72">
                  <c:v>0.10908312388442212</c:v>
                </c:pt>
                <c:pt idx="73">
                  <c:v>8.9187050370279158E-2</c:v>
                </c:pt>
                <c:pt idx="74">
                  <c:v>7.369531024667933E-2</c:v>
                </c:pt>
                <c:pt idx="75">
                  <c:v>6.1122921647873002E-2</c:v>
                </c:pt>
                <c:pt idx="76">
                  <c:v>5.0848804503357659E-2</c:v>
                </c:pt>
                <c:pt idx="77">
                  <c:v>4.2512777634978932E-2</c:v>
                </c:pt>
                <c:pt idx="78">
                  <c:v>3.5844266033308925E-2</c:v>
                </c:pt>
                <c:pt idx="79">
                  <c:v>3.0612623134601585E-2</c:v>
                </c:pt>
                <c:pt idx="80">
                  <c:v>2.661234267950649E-2</c:v>
                </c:pt>
                <c:pt idx="81">
                  <c:v>2.3658315967998805E-2</c:v>
                </c:pt>
                <c:pt idx="82">
                  <c:v>2.1583937402363307E-2</c:v>
                </c:pt>
                <c:pt idx="83">
                  <c:v>2.0239969435841235E-2</c:v>
                </c:pt>
                <c:pt idx="84">
                  <c:v>1.9493568910234002E-2</c:v>
                </c:pt>
                <c:pt idx="85">
                  <c:v>1.922731398493592E-2</c:v>
                </c:pt>
                <c:pt idx="86">
                  <c:v>1.9338199080309745E-2</c:v>
                </c:pt>
                <c:pt idx="87">
                  <c:v>1.9736602160391581E-2</c:v>
                </c:pt>
                <c:pt idx="88">
                  <c:v>2.034523829248322E-2</c:v>
                </c:pt>
                <c:pt idx="89">
                  <c:v>2.1098114737473403E-2</c:v>
                </c:pt>
                <c:pt idx="90">
                  <c:v>2.1939501591753924E-2</c:v>
                </c:pt>
                <c:pt idx="91">
                  <c:v>2.2822930017944817E-2</c:v>
                </c:pt>
                <c:pt idx="92">
                  <c:v>2.3710227954002627E-2</c:v>
                </c:pt>
                <c:pt idx="93">
                  <c:v>2.4570601113255444E-2</c:v>
                </c:pt>
                <c:pt idx="94">
                  <c:v>2.5379765160622569E-2</c:v>
                </c:pt>
                <c:pt idx="95">
                  <c:v>2.611913321514768E-2</c:v>
                </c:pt>
                <c:pt idx="96">
                  <c:v>2.6775061297928685E-2</c:v>
                </c:pt>
                <c:pt idx="97">
                  <c:v>2.7338153020290384E-2</c:v>
                </c:pt>
                <c:pt idx="98">
                  <c:v>2.7802623680266453E-2</c:v>
                </c:pt>
                <c:pt idx="99">
                  <c:v>2.8165722996091352E-2</c:v>
                </c:pt>
                <c:pt idx="100">
                  <c:v>2.8427214938527623E-2</c:v>
                </c:pt>
                <c:pt idx="101">
                  <c:v>2.8588912512427567E-2</c:v>
                </c:pt>
                <c:pt idx="102">
                  <c:v>2.8654264867791934E-2</c:v>
                </c:pt>
                <c:pt idx="103">
                  <c:v>2.8627993772301755E-2</c:v>
                </c:pt>
                <c:pt idx="104">
                  <c:v>2.8515776238497728E-2</c:v>
                </c:pt>
                <c:pt idx="105">
                  <c:v>2.8323969950769079E-2</c:v>
                </c:pt>
                <c:pt idx="106">
                  <c:v>2.8059378070021034E-2</c:v>
                </c:pt>
                <c:pt idx="107">
                  <c:v>2.7729049990895177E-2</c:v>
                </c:pt>
                <c:pt idx="108">
                  <c:v>2.7340114678604956E-2</c:v>
                </c:pt>
                <c:pt idx="109">
                  <c:v>2.6899643308150895E-2</c:v>
                </c:pt>
                <c:pt idx="110">
                  <c:v>2.6414538058663374E-2</c:v>
                </c:pt>
                <c:pt idx="111">
                  <c:v>2.5891444072077378E-2</c:v>
                </c:pt>
                <c:pt idx="112">
                  <c:v>2.5336681760591256E-2</c:v>
                </c:pt>
                <c:pt idx="113">
                  <c:v>2.4756196835487812E-2</c:v>
                </c:pt>
                <c:pt idx="114">
                  <c:v>2.4155525625642396E-2</c:v>
                </c:pt>
                <c:pt idx="115">
                  <c:v>2.3539773452930693E-2</c:v>
                </c:pt>
                <c:pt idx="116">
                  <c:v>2.2913604029475551E-2</c:v>
                </c:pt>
                <c:pt idx="117">
                  <c:v>2.2281238036791641E-2</c:v>
                </c:pt>
                <c:pt idx="118">
                  <c:v>2.164645923466877E-2</c:v>
                </c:pt>
                <c:pt idx="119">
                  <c:v>2.1012626628456182E-2</c:v>
                </c:pt>
                <c:pt idx="120">
                  <c:v>2.0382691394595691E-2</c:v>
                </c:pt>
                <c:pt idx="121">
                  <c:v>1.9759217424336992E-2</c:v>
                </c:pt>
                <c:pt idx="122">
                  <c:v>1.9144404495957251E-2</c:v>
                </c:pt>
                <c:pt idx="123">
                  <c:v>1.8540113223329088E-2</c:v>
                </c:pt>
                <c:pt idx="124">
                  <c:v>1.794789105574688E-2</c:v>
                </c:pt>
                <c:pt idx="125">
                  <c:v>1.7368998718896619E-2</c:v>
                </c:pt>
                <c:pt idx="126">
                  <c:v>1.6804436590647127E-2</c:v>
                </c:pt>
                <c:pt idx="127">
                  <c:v>1.6254970598925722E-2</c:v>
                </c:pt>
                <c:pt idx="128">
                  <c:v>1.5721157311228282E-2</c:v>
                </c:pt>
                <c:pt idx="129">
                  <c:v>1.5203367958465629E-2</c:v>
                </c:pt>
                <c:pt idx="130">
                  <c:v>3.8199787393950217E-5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AA-44E6-832E-51198941FC7F}"/>
            </c:ext>
          </c:extLst>
        </c:ser>
        <c:ser>
          <c:idx val="2"/>
          <c:order val="1"/>
          <c:tx>
            <c:strRef>
              <c:f>EA_output_policy!$AU$1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-9.2193644781988326E-2</c:v>
                </c:pt>
                <c:pt idx="8">
                  <c:v>-8.0871912369021984E-2</c:v>
                </c:pt>
                <c:pt idx="9">
                  <c:v>-6.7641554185996322E-2</c:v>
                </c:pt>
                <c:pt idx="10">
                  <c:v>-0.31442714746144595</c:v>
                </c:pt>
                <c:pt idx="11">
                  <c:v>-0.53852935799427459</c:v>
                </c:pt>
                <c:pt idx="12">
                  <c:v>-0.5071941298092747</c:v>
                </c:pt>
                <c:pt idx="13">
                  <c:v>-0.13720258827741172</c:v>
                </c:pt>
                <c:pt idx="14">
                  <c:v>3.2267013857134597E-3</c:v>
                </c:pt>
                <c:pt idx="15">
                  <c:v>-2.8227444109229616E-2</c:v>
                </c:pt>
                <c:pt idx="16">
                  <c:v>-0.67690276011649519</c:v>
                </c:pt>
                <c:pt idx="17">
                  <c:v>-1.0535543769034448</c:v>
                </c:pt>
                <c:pt idx="18">
                  <c:v>-0.23754899344797309</c:v>
                </c:pt>
                <c:pt idx="19">
                  <c:v>0.44058554462593413</c:v>
                </c:pt>
                <c:pt idx="20">
                  <c:v>0.85138606420873986</c:v>
                </c:pt>
                <c:pt idx="21">
                  <c:v>1.206433045755563</c:v>
                </c:pt>
                <c:pt idx="22">
                  <c:v>1.4823094002674115</c:v>
                </c:pt>
                <c:pt idx="23">
                  <c:v>1.6443638909239047</c:v>
                </c:pt>
                <c:pt idx="24">
                  <c:v>1.5638719249091211</c:v>
                </c:pt>
                <c:pt idx="25">
                  <c:v>1.6393861213129104</c:v>
                </c:pt>
                <c:pt idx="26">
                  <c:v>1.5928589411737861</c:v>
                </c:pt>
                <c:pt idx="27">
                  <c:v>1.6845038837501649</c:v>
                </c:pt>
                <c:pt idx="28">
                  <c:v>1.8017979030476803</c:v>
                </c:pt>
                <c:pt idx="29">
                  <c:v>1.9193106237063371</c:v>
                </c:pt>
                <c:pt idx="30">
                  <c:v>1.994927440649588</c:v>
                </c:pt>
                <c:pt idx="31">
                  <c:v>2.0152439058870684</c:v>
                </c:pt>
                <c:pt idx="32">
                  <c:v>1.9983507638762288</c:v>
                </c:pt>
                <c:pt idx="33">
                  <c:v>1.8830373143122223</c:v>
                </c:pt>
                <c:pt idx="34">
                  <c:v>1.9395817218523734</c:v>
                </c:pt>
                <c:pt idx="35">
                  <c:v>1.9334828692533299</c:v>
                </c:pt>
                <c:pt idx="36">
                  <c:v>2.0079848967942633</c:v>
                </c:pt>
                <c:pt idx="37">
                  <c:v>1.9892947736960092</c:v>
                </c:pt>
                <c:pt idx="38">
                  <c:v>1.9469593294046414</c:v>
                </c:pt>
                <c:pt idx="39">
                  <c:v>1.7895610622192155</c:v>
                </c:pt>
                <c:pt idx="40">
                  <c:v>1.6206314603049652</c:v>
                </c:pt>
                <c:pt idx="41">
                  <c:v>1.3301340507075436</c:v>
                </c:pt>
                <c:pt idx="42">
                  <c:v>1.2356439601945228</c:v>
                </c:pt>
                <c:pt idx="43">
                  <c:v>1.1051798645736082</c:v>
                </c:pt>
                <c:pt idx="44">
                  <c:v>0.94521458967833594</c:v>
                </c:pt>
                <c:pt idx="45">
                  <c:v>0.8172372122176621</c:v>
                </c:pt>
                <c:pt idx="46">
                  <c:v>0.6846626389075583</c:v>
                </c:pt>
                <c:pt idx="47">
                  <c:v>0.4728731320790045</c:v>
                </c:pt>
                <c:pt idx="48">
                  <c:v>0.34220565115778356</c:v>
                </c:pt>
                <c:pt idx="49">
                  <c:v>0.23181348348770947</c:v>
                </c:pt>
                <c:pt idx="50">
                  <c:v>0.44605963636437007</c:v>
                </c:pt>
                <c:pt idx="51">
                  <c:v>9.8741498927032545E-2</c:v>
                </c:pt>
                <c:pt idx="52">
                  <c:v>-0.22548971944096774</c:v>
                </c:pt>
                <c:pt idx="53">
                  <c:v>-0.5683324430223331</c:v>
                </c:pt>
                <c:pt idx="54">
                  <c:v>-0.83404154075754511</c:v>
                </c:pt>
                <c:pt idx="55">
                  <c:v>-1.2181783093843852</c:v>
                </c:pt>
                <c:pt idx="56">
                  <c:v>-1.5162153332079937</c:v>
                </c:pt>
                <c:pt idx="57">
                  <c:v>-1.5677174775447533</c:v>
                </c:pt>
                <c:pt idx="58">
                  <c:v>-1.5592855918172579</c:v>
                </c:pt>
                <c:pt idx="59">
                  <c:v>-1.7908052587938679</c:v>
                </c:pt>
                <c:pt idx="60">
                  <c:v>-2.0518175634189442</c:v>
                </c:pt>
                <c:pt idx="61">
                  <c:v>-2.0680564516261324</c:v>
                </c:pt>
                <c:pt idx="62">
                  <c:v>-1.9149690042563612</c:v>
                </c:pt>
                <c:pt idx="63">
                  <c:v>-1.6951474756428471</c:v>
                </c:pt>
                <c:pt idx="64">
                  <c:v>-1.4230901930708177</c:v>
                </c:pt>
                <c:pt idx="65">
                  <c:v>-1.077072542570654</c:v>
                </c:pt>
                <c:pt idx="66">
                  <c:v>-0.68127253617439154</c:v>
                </c:pt>
                <c:pt idx="67">
                  <c:v>-0.30660926557709239</c:v>
                </c:pt>
                <c:pt idx="68">
                  <c:v>5.9571001420186565E-2</c:v>
                </c:pt>
                <c:pt idx="69">
                  <c:v>0.32985637700748316</c:v>
                </c:pt>
                <c:pt idx="70">
                  <c:v>0.51538996213249122</c:v>
                </c:pt>
                <c:pt idx="71">
                  <c:v>0.63321994469907061</c:v>
                </c:pt>
                <c:pt idx="72">
                  <c:v>0.69827722675887438</c:v>
                </c:pt>
                <c:pt idx="73">
                  <c:v>0.72681882639739426</c:v>
                </c:pt>
                <c:pt idx="74">
                  <c:v>0.73299230528460668</c:v>
                </c:pt>
                <c:pt idx="75">
                  <c:v>0.72659501600604914</c:v>
                </c:pt>
                <c:pt idx="76">
                  <c:v>0.71409974542852195</c:v>
                </c:pt>
                <c:pt idx="77">
                  <c:v>0.69920461065670392</c:v>
                </c:pt>
                <c:pt idx="78">
                  <c:v>0.68329634692007901</c:v>
                </c:pt>
                <c:pt idx="79">
                  <c:v>0.66688101243574183</c:v>
                </c:pt>
                <c:pt idx="80">
                  <c:v>0.65017561742753227</c:v>
                </c:pt>
                <c:pt idx="81">
                  <c:v>0.63330410798776082</c:v>
                </c:pt>
                <c:pt idx="82">
                  <c:v>0.61635764598313814</c:v>
                </c:pt>
                <c:pt idx="83">
                  <c:v>0.59941261593295814</c:v>
                </c:pt>
                <c:pt idx="84">
                  <c:v>0.58253599135060985</c:v>
                </c:pt>
                <c:pt idx="85">
                  <c:v>0.56578702236076828</c:v>
                </c:pt>
                <c:pt idx="86">
                  <c:v>0.54921789515549901</c:v>
                </c:pt>
                <c:pt idx="87">
                  <c:v>0.53287413364081526</c:v>
                </c:pt>
                <c:pt idx="88">
                  <c:v>0.51679495977064405</c:v>
                </c:pt>
                <c:pt idx="89">
                  <c:v>0.50101366718500762</c:v>
                </c:pt>
                <c:pt idx="90">
                  <c:v>0.4855580161541404</c:v>
                </c:pt>
                <c:pt idx="91">
                  <c:v>0.47045064507222545</c:v>
                </c:pt>
                <c:pt idx="92">
                  <c:v>0.45570949092989382</c:v>
                </c:pt>
                <c:pt idx="93">
                  <c:v>0.44134821128131407</c:v>
                </c:pt>
                <c:pt idx="94">
                  <c:v>0.42737660111956915</c:v>
                </c:pt>
                <c:pt idx="95">
                  <c:v>0.4138009991515228</c:v>
                </c:pt>
                <c:pt idx="96">
                  <c:v>0.4006246790245509</c:v>
                </c:pt>
                <c:pt idx="97">
                  <c:v>0.38784822203883218</c:v>
                </c:pt>
                <c:pt idx="98">
                  <c:v>0.37546986876047689</c:v>
                </c:pt>
                <c:pt idx="99">
                  <c:v>0.36348584772761994</c:v>
                </c:pt>
                <c:pt idx="100">
                  <c:v>0.35189068011582575</c:v>
                </c:pt>
                <c:pt idx="101">
                  <c:v>0.34067745980538922</c:v>
                </c:pt>
                <c:pt idx="102">
                  <c:v>0.32983810877812003</c:v>
                </c:pt>
                <c:pt idx="103">
                  <c:v>0.31936360817243942</c:v>
                </c:pt>
                <c:pt idx="104">
                  <c:v>0.30924420565089272</c:v>
                </c:pt>
                <c:pt idx="105">
                  <c:v>0.29946959999151229</c:v>
                </c:pt>
                <c:pt idx="106">
                  <c:v>0.29002910401157678</c:v>
                </c:pt>
                <c:pt idx="107">
                  <c:v>0.28091178707673942</c:v>
                </c:pt>
                <c:pt idx="108">
                  <c:v>0.27210659854718044</c:v>
                </c:pt>
                <c:pt idx="109">
                  <c:v>0.26360247357203764</c:v>
                </c:pt>
                <c:pt idx="110">
                  <c:v>0.25538842266990863</c:v>
                </c:pt>
                <c:pt idx="111">
                  <c:v>0.24745360653212856</c:v>
                </c:pt>
                <c:pt idx="112">
                  <c:v>0.2397873974619085</c:v>
                </c:pt>
                <c:pt idx="113">
                  <c:v>0.23237942882058621</c:v>
                </c:pt>
                <c:pt idx="114">
                  <c:v>0.22521963379619128</c:v>
                </c:pt>
                <c:pt idx="115">
                  <c:v>0.21829827474274016</c:v>
                </c:pt>
                <c:pt idx="116">
                  <c:v>0.21160596426412243</c:v>
                </c:pt>
                <c:pt idx="117">
                  <c:v>0.20513367913664984</c:v>
                </c:pt>
                <c:pt idx="118">
                  <c:v>0.19887276808169782</c:v>
                </c:pt>
                <c:pt idx="119">
                  <c:v>0.19281495431598625</c:v>
                </c:pt>
                <c:pt idx="120">
                  <c:v>0.18695233372365327</c:v>
                </c:pt>
                <c:pt idx="121">
                  <c:v>0.18127736941254349</c:v>
                </c:pt>
                <c:pt idx="122">
                  <c:v>0.17578288333803346</c:v>
                </c:pt>
                <c:pt idx="123">
                  <c:v>0.1704620456020671</c:v>
                </c:pt>
                <c:pt idx="124">
                  <c:v>0.16530836196348217</c:v>
                </c:pt>
                <c:pt idx="125">
                  <c:v>0.16031566002849496</c:v>
                </c:pt>
                <c:pt idx="126">
                  <c:v>0.15547807452767604</c:v>
                </c:pt>
                <c:pt idx="127">
                  <c:v>0.15079003202816249</c:v>
                </c:pt>
                <c:pt idx="128">
                  <c:v>0.14624623537698656</c:v>
                </c:pt>
                <c:pt idx="129">
                  <c:v>0.14184164812350536</c:v>
                </c:pt>
                <c:pt idx="130">
                  <c:v>3.9050027492639862E-3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AA-44E6-832E-51198941F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EA_output_policy!$AT$1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00B050"/>
              </a:solidFill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EA_output_policy!$AT$2:$AT$132</c:f>
              <c:numCache>
                <c:formatCode>General</c:formatCode>
                <c:ptCount val="131"/>
                <c:pt idx="0">
                  <c:v>2.5748891372568901</c:v>
                </c:pt>
                <c:pt idx="1">
                  <c:v>2.6753131990213301</c:v>
                </c:pt>
                <c:pt idx="2">
                  <c:v>2.5069939880985901</c:v>
                </c:pt>
                <c:pt idx="3">
                  <c:v>2.6392114002299398</c:v>
                </c:pt>
                <c:pt idx="4">
                  <c:v>2.9688717973471301</c:v>
                </c:pt>
                <c:pt idx="5">
                  <c:v>2.6992023286772402</c:v>
                </c:pt>
                <c:pt idx="6">
                  <c:v>2.5210748872093101</c:v>
                </c:pt>
                <c:pt idx="7">
                  <c:v>2.331735337481236</c:v>
                </c:pt>
                <c:pt idx="8">
                  <c:v>0.99921590576618502</c:v>
                </c:pt>
                <c:pt idx="9">
                  <c:v>0.94115567513033815</c:v>
                </c:pt>
                <c:pt idx="10">
                  <c:v>1.3835803946742948</c:v>
                </c:pt>
                <c:pt idx="11">
                  <c:v>1.5205047283734641</c:v>
                </c:pt>
                <c:pt idx="12">
                  <c:v>2.200327197245195</c:v>
                </c:pt>
                <c:pt idx="13">
                  <c:v>2.4916135002577948</c:v>
                </c:pt>
                <c:pt idx="14">
                  <c:v>2.2566424351097227</c:v>
                </c:pt>
                <c:pt idx="15">
                  <c:v>1.8658466055407508</c:v>
                </c:pt>
                <c:pt idx="16">
                  <c:v>1.3164998161085955</c:v>
                </c:pt>
                <c:pt idx="17">
                  <c:v>0.29971977701188229</c:v>
                </c:pt>
                <c:pt idx="18">
                  <c:v>0.58769774758790461</c:v>
                </c:pt>
                <c:pt idx="19">
                  <c:v>1.4152178217982796</c:v>
                </c:pt>
                <c:pt idx="20">
                  <c:v>1.8374469441596664</c:v>
                </c:pt>
                <c:pt idx="21">
                  <c:v>1.4997314237449957</c:v>
                </c:pt>
                <c:pt idx="22">
                  <c:v>1.5016146021359007</c:v>
                </c:pt>
                <c:pt idx="23">
                  <c:v>1.2238008123381798</c:v>
                </c:pt>
                <c:pt idx="24">
                  <c:v>0.41705792467535224</c:v>
                </c:pt>
                <c:pt idx="25">
                  <c:v>0.19492264916165966</c:v>
                </c:pt>
                <c:pt idx="26">
                  <c:v>0.18537495563801129</c:v>
                </c:pt>
                <c:pt idx="27">
                  <c:v>-2.1461109435809533E-2</c:v>
                </c:pt>
                <c:pt idx="28">
                  <c:v>-0.87624750472158741</c:v>
                </c:pt>
                <c:pt idx="29">
                  <c:v>-1.0581830602084945</c:v>
                </c:pt>
                <c:pt idx="30">
                  <c:v>-0.7994654495628879</c:v>
                </c:pt>
                <c:pt idx="31">
                  <c:v>-0.71137665143150863</c:v>
                </c:pt>
                <c:pt idx="32">
                  <c:v>-0.99193563727596745</c:v>
                </c:pt>
                <c:pt idx="33">
                  <c:v>-0.55730538864307322</c:v>
                </c:pt>
                <c:pt idx="34">
                  <c:v>-0.47748425160821562</c:v>
                </c:pt>
                <c:pt idx="35">
                  <c:v>-0.18980852797141104</c:v>
                </c:pt>
                <c:pt idx="36">
                  <c:v>0.13055673814103877</c:v>
                </c:pt>
                <c:pt idx="37">
                  <c:v>0.41660193620169139</c:v>
                </c:pt>
                <c:pt idx="38">
                  <c:v>0.49787993858824131</c:v>
                </c:pt>
                <c:pt idx="39">
                  <c:v>1.0024124013315678</c:v>
                </c:pt>
                <c:pt idx="40">
                  <c:v>1.3481631733982606</c:v>
                </c:pt>
                <c:pt idx="41">
                  <c:v>1.5591638230949108</c:v>
                </c:pt>
                <c:pt idx="42">
                  <c:v>1.7793963488870701</c:v>
                </c:pt>
                <c:pt idx="43">
                  <c:v>2.1869424493641327</c:v>
                </c:pt>
                <c:pt idx="44">
                  <c:v>2.6492363571524682</c:v>
                </c:pt>
                <c:pt idx="45">
                  <c:v>3.1463725994232172</c:v>
                </c:pt>
                <c:pt idx="46">
                  <c:v>3.2727242218440074</c:v>
                </c:pt>
                <c:pt idx="47">
                  <c:v>3.5799937608464938</c:v>
                </c:pt>
                <c:pt idx="48">
                  <c:v>3.6297815755558664</c:v>
                </c:pt>
                <c:pt idx="49">
                  <c:v>4.0166686264648952</c:v>
                </c:pt>
                <c:pt idx="50">
                  <c:v>4.4021718434316783</c:v>
                </c:pt>
                <c:pt idx="51">
                  <c:v>4.2035621549906024</c:v>
                </c:pt>
                <c:pt idx="52">
                  <c:v>3.0222496287262124</c:v>
                </c:pt>
                <c:pt idx="53">
                  <c:v>1.5179634137775246</c:v>
                </c:pt>
                <c:pt idx="54">
                  <c:v>1.1800603997984918</c:v>
                </c:pt>
                <c:pt idx="55">
                  <c:v>-0.77126050434317672</c:v>
                </c:pt>
                <c:pt idx="56">
                  <c:v>-1.4833222020377377</c:v>
                </c:pt>
                <c:pt idx="57">
                  <c:v>1.0175290680767535</c:v>
                </c:pt>
                <c:pt idx="58">
                  <c:v>3.3501662307367166</c:v>
                </c:pt>
                <c:pt idx="59">
                  <c:v>3.7405766923331063</c:v>
                </c:pt>
                <c:pt idx="60">
                  <c:v>4.5408094932268535</c:v>
                </c:pt>
                <c:pt idx="61">
                  <c:v>4.707282148891351</c:v>
                </c:pt>
                <c:pt idx="62">
                  <c:v>4.9365564262852004</c:v>
                </c:pt>
                <c:pt idx="63">
                  <c:v>3.8716472040063423</c:v>
                </c:pt>
                <c:pt idx="64">
                  <c:v>2.9112000768258053</c:v>
                </c:pt>
                <c:pt idx="65">
                  <c:v>2.414811466508898</c:v>
                </c:pt>
                <c:pt idx="66">
                  <c:v>1.8512024169237749</c:v>
                </c:pt>
                <c:pt idx="67">
                  <c:v>0.8116426021666614</c:v>
                </c:pt>
                <c:pt idx="68">
                  <c:v>0.86143280459637639</c:v>
                </c:pt>
                <c:pt idx="69">
                  <c:v>0.33517122921991682</c:v>
                </c:pt>
                <c:pt idx="70">
                  <c:v>0.1918487827113293</c:v>
                </c:pt>
                <c:pt idx="71">
                  <c:v>0.13792895879449638</c:v>
                </c:pt>
                <c:pt idx="72">
                  <c:v>0.10908312388442212</c:v>
                </c:pt>
                <c:pt idx="73">
                  <c:v>8.9187050370279158E-2</c:v>
                </c:pt>
                <c:pt idx="74">
                  <c:v>7.369531024667933E-2</c:v>
                </c:pt>
                <c:pt idx="75">
                  <c:v>6.1122921647873002E-2</c:v>
                </c:pt>
                <c:pt idx="76">
                  <c:v>5.0848804503357659E-2</c:v>
                </c:pt>
                <c:pt idx="77">
                  <c:v>4.2512777634978932E-2</c:v>
                </c:pt>
                <c:pt idx="78">
                  <c:v>3.5844266033308925E-2</c:v>
                </c:pt>
                <c:pt idx="79">
                  <c:v>3.0612623134601585E-2</c:v>
                </c:pt>
                <c:pt idx="80">
                  <c:v>2.661234267950649E-2</c:v>
                </c:pt>
                <c:pt idx="81">
                  <c:v>2.3658315967998805E-2</c:v>
                </c:pt>
                <c:pt idx="82">
                  <c:v>2.1583937402363307E-2</c:v>
                </c:pt>
                <c:pt idx="83">
                  <c:v>2.0239969435841235E-2</c:v>
                </c:pt>
                <c:pt idx="84">
                  <c:v>1.9493568910234002E-2</c:v>
                </c:pt>
                <c:pt idx="85">
                  <c:v>1.922731398493592E-2</c:v>
                </c:pt>
                <c:pt idx="86">
                  <c:v>1.9338199080309745E-2</c:v>
                </c:pt>
                <c:pt idx="87">
                  <c:v>1.9736602160391581E-2</c:v>
                </c:pt>
                <c:pt idx="88">
                  <c:v>2.034523829248322E-2</c:v>
                </c:pt>
                <c:pt idx="89">
                  <c:v>2.1098114737473403E-2</c:v>
                </c:pt>
                <c:pt idx="90">
                  <c:v>2.1939501591753924E-2</c:v>
                </c:pt>
                <c:pt idx="91">
                  <c:v>2.2822930017944817E-2</c:v>
                </c:pt>
                <c:pt idx="92">
                  <c:v>2.3710227954002627E-2</c:v>
                </c:pt>
                <c:pt idx="93">
                  <c:v>2.4570601113255444E-2</c:v>
                </c:pt>
                <c:pt idx="94">
                  <c:v>2.5379765160622569E-2</c:v>
                </c:pt>
                <c:pt idx="95">
                  <c:v>2.611913321514768E-2</c:v>
                </c:pt>
                <c:pt idx="96">
                  <c:v>2.6775061297928685E-2</c:v>
                </c:pt>
                <c:pt idx="97">
                  <c:v>2.7338153020290384E-2</c:v>
                </c:pt>
                <c:pt idx="98">
                  <c:v>2.7802623680266453E-2</c:v>
                </c:pt>
                <c:pt idx="99">
                  <c:v>2.8165722996091352E-2</c:v>
                </c:pt>
                <c:pt idx="100">
                  <c:v>2.8427214938527623E-2</c:v>
                </c:pt>
                <c:pt idx="101">
                  <c:v>2.8588912512427567E-2</c:v>
                </c:pt>
                <c:pt idx="102">
                  <c:v>2.8654264867791934E-2</c:v>
                </c:pt>
                <c:pt idx="103">
                  <c:v>2.8627993772301755E-2</c:v>
                </c:pt>
                <c:pt idx="104">
                  <c:v>2.8515776238497728E-2</c:v>
                </c:pt>
                <c:pt idx="105">
                  <c:v>2.8323969950769079E-2</c:v>
                </c:pt>
                <c:pt idx="106">
                  <c:v>2.8059378070021034E-2</c:v>
                </c:pt>
                <c:pt idx="107">
                  <c:v>2.7729049990895177E-2</c:v>
                </c:pt>
                <c:pt idx="108">
                  <c:v>2.7340114678604956E-2</c:v>
                </c:pt>
                <c:pt idx="109">
                  <c:v>2.6899643308150895E-2</c:v>
                </c:pt>
                <c:pt idx="110">
                  <c:v>2.6414538058663374E-2</c:v>
                </c:pt>
                <c:pt idx="111">
                  <c:v>2.5891444072077378E-2</c:v>
                </c:pt>
                <c:pt idx="112">
                  <c:v>2.5336681760591256E-2</c:v>
                </c:pt>
                <c:pt idx="113">
                  <c:v>2.4756196835487812E-2</c:v>
                </c:pt>
                <c:pt idx="114">
                  <c:v>2.4155525625642396E-2</c:v>
                </c:pt>
                <c:pt idx="115">
                  <c:v>2.3539773452930693E-2</c:v>
                </c:pt>
                <c:pt idx="116">
                  <c:v>2.2913604029475551E-2</c:v>
                </c:pt>
                <c:pt idx="117">
                  <c:v>2.2281238036791641E-2</c:v>
                </c:pt>
                <c:pt idx="118">
                  <c:v>2.164645923466877E-2</c:v>
                </c:pt>
                <c:pt idx="119">
                  <c:v>2.1012626628456182E-2</c:v>
                </c:pt>
                <c:pt idx="120">
                  <c:v>2.0382691394595691E-2</c:v>
                </c:pt>
                <c:pt idx="121">
                  <c:v>1.9759217424336992E-2</c:v>
                </c:pt>
                <c:pt idx="122">
                  <c:v>1.9144404495957251E-2</c:v>
                </c:pt>
                <c:pt idx="123">
                  <c:v>1.8540113223329088E-2</c:v>
                </c:pt>
                <c:pt idx="124">
                  <c:v>1.794789105574688E-2</c:v>
                </c:pt>
                <c:pt idx="125">
                  <c:v>1.7368998718896619E-2</c:v>
                </c:pt>
                <c:pt idx="126">
                  <c:v>1.6804436590647127E-2</c:v>
                </c:pt>
                <c:pt idx="127">
                  <c:v>1.6254970598925722E-2</c:v>
                </c:pt>
                <c:pt idx="128">
                  <c:v>1.5721157311228282E-2</c:v>
                </c:pt>
                <c:pt idx="129">
                  <c:v>1.5203367958465629E-2</c:v>
                </c:pt>
                <c:pt idx="130">
                  <c:v>3.8199787393950217E-5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4-40BF-BE04-FA5520FCCAC1}"/>
            </c:ext>
          </c:extLst>
        </c:ser>
        <c:ser>
          <c:idx val="2"/>
          <c:order val="1"/>
          <c:tx>
            <c:strRef>
              <c:f>EA_output_policy!$AV$1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7.2961307896885445E-5</c:v>
                </c:pt>
                <c:pt idx="8">
                  <c:v>-1.7795619111688021E-3</c:v>
                </c:pt>
                <c:pt idx="9">
                  <c:v>-4.4662669838820496E-3</c:v>
                </c:pt>
                <c:pt idx="10">
                  <c:v>-6.5823599100440396E-3</c:v>
                </c:pt>
                <c:pt idx="11">
                  <c:v>-8.1483962480994269E-3</c:v>
                </c:pt>
                <c:pt idx="12">
                  <c:v>-9.1922968880727134E-3</c:v>
                </c:pt>
                <c:pt idx="13">
                  <c:v>-1.0133666844415447E-2</c:v>
                </c:pt>
                <c:pt idx="14">
                  <c:v>-1.1337219319962772E-2</c:v>
                </c:pt>
                <c:pt idx="15">
                  <c:v>-1.3062497719995049E-2</c:v>
                </c:pt>
                <c:pt idx="16">
                  <c:v>-1.5360400828890694E-2</c:v>
                </c:pt>
                <c:pt idx="17">
                  <c:v>-1.8431389814305248E-2</c:v>
                </c:pt>
                <c:pt idx="18">
                  <c:v>-2.1083205129643959E-2</c:v>
                </c:pt>
                <c:pt idx="19">
                  <c:v>-2.2900947712344653E-2</c:v>
                </c:pt>
                <c:pt idx="20">
                  <c:v>-2.4114467478373168E-2</c:v>
                </c:pt>
                <c:pt idx="21">
                  <c:v>-2.4949216991128117E-2</c:v>
                </c:pt>
                <c:pt idx="22">
                  <c:v>-2.5177981006445742E-2</c:v>
                </c:pt>
                <c:pt idx="23">
                  <c:v>-2.5068290547978218E-2</c:v>
                </c:pt>
                <c:pt idx="24">
                  <c:v>-2.4932048030292277E-2</c:v>
                </c:pt>
                <c:pt idx="25">
                  <c:v>-2.4586862703421683E-2</c:v>
                </c:pt>
                <c:pt idx="26">
                  <c:v>-2.4226415025516038E-2</c:v>
                </c:pt>
                <c:pt idx="27">
                  <c:v>-2.394512642951396E-2</c:v>
                </c:pt>
                <c:pt idx="28">
                  <c:v>-2.3855871937723958E-2</c:v>
                </c:pt>
                <c:pt idx="29">
                  <c:v>-2.3704356642039799E-2</c:v>
                </c:pt>
                <c:pt idx="30">
                  <c:v>-2.3333407743595248E-2</c:v>
                </c:pt>
                <c:pt idx="31">
                  <c:v>-2.2754978008227032E-2</c:v>
                </c:pt>
                <c:pt idx="32">
                  <c:v>-2.2052910107082376E-2</c:v>
                </c:pt>
                <c:pt idx="33">
                  <c:v>-2.1114840335151288E-2</c:v>
                </c:pt>
                <c:pt idx="34">
                  <c:v>-2.0023707892998118E-2</c:v>
                </c:pt>
                <c:pt idx="35">
                  <c:v>-1.8728794460474457E-2</c:v>
                </c:pt>
                <c:pt idx="36">
                  <c:v>-1.7145332381251484E-2</c:v>
                </c:pt>
                <c:pt idx="37">
                  <c:v>-1.544580238871208E-2</c:v>
                </c:pt>
                <c:pt idx="38">
                  <c:v>-1.3717464325162475E-2</c:v>
                </c:pt>
                <c:pt idx="39">
                  <c:v>-1.1945062204323665E-2</c:v>
                </c:pt>
                <c:pt idx="40">
                  <c:v>-1.0166947127649505E-2</c:v>
                </c:pt>
                <c:pt idx="41">
                  <c:v>-8.4341267602872482E-3</c:v>
                </c:pt>
                <c:pt idx="42">
                  <c:v>-6.6628317638673263E-3</c:v>
                </c:pt>
                <c:pt idx="43">
                  <c:v>-4.9247138424774947E-3</c:v>
                </c:pt>
                <c:pt idx="44">
                  <c:v>-3.2486936212047326E-3</c:v>
                </c:pt>
                <c:pt idx="45">
                  <c:v>-1.5877928005838613E-3</c:v>
                </c:pt>
                <c:pt idx="46">
                  <c:v>-6.4165792321755939E-6</c:v>
                </c:pt>
                <c:pt idx="47">
                  <c:v>1.5283280072907524E-3</c:v>
                </c:pt>
                <c:pt idx="48">
                  <c:v>2.999590384277594E-3</c:v>
                </c:pt>
                <c:pt idx="49">
                  <c:v>4.4685312529014849E-3</c:v>
                </c:pt>
                <c:pt idx="50">
                  <c:v>6.1096242924150697E-3</c:v>
                </c:pt>
                <c:pt idx="51">
                  <c:v>7.5461868113254746E-3</c:v>
                </c:pt>
                <c:pt idx="52">
                  <c:v>8.9370306786473765E-3</c:v>
                </c:pt>
                <c:pt idx="53">
                  <c:v>1.0277477697372871E-2</c:v>
                </c:pt>
                <c:pt idx="54">
                  <c:v>1.1718129558277919E-2</c:v>
                </c:pt>
                <c:pt idx="55">
                  <c:v>1.2875780434908614E-2</c:v>
                </c:pt>
                <c:pt idx="56">
                  <c:v>1.417223424416208E-2</c:v>
                </c:pt>
                <c:pt idx="57">
                  <c:v>1.5940600383707523E-2</c:v>
                </c:pt>
                <c:pt idx="58">
                  <c:v>1.7723717839018119E-2</c:v>
                </c:pt>
                <c:pt idx="59">
                  <c:v>1.914184981973218E-2</c:v>
                </c:pt>
                <c:pt idx="60">
                  <c:v>2.0576002616945546E-2</c:v>
                </c:pt>
                <c:pt idx="61">
                  <c:v>2.1091550131341584E-2</c:v>
                </c:pt>
                <c:pt idx="62">
                  <c:v>2.0964614053188117E-2</c:v>
                </c:pt>
                <c:pt idx="63">
                  <c:v>2.0505836449035149E-2</c:v>
                </c:pt>
                <c:pt idx="64">
                  <c:v>2.0067704899732277E-2</c:v>
                </c:pt>
                <c:pt idx="65">
                  <c:v>1.9799149753406138E-2</c:v>
                </c:pt>
                <c:pt idx="66">
                  <c:v>1.9521311220220397E-2</c:v>
                </c:pt>
                <c:pt idx="67">
                  <c:v>1.9069660089399802E-2</c:v>
                </c:pt>
                <c:pt idx="68">
                  <c:v>1.8896990194972475E-2</c:v>
                </c:pt>
                <c:pt idx="69">
                  <c:v>1.8720705772216139E-2</c:v>
                </c:pt>
                <c:pt idx="70">
                  <c:v>1.8324636640997229E-2</c:v>
                </c:pt>
                <c:pt idx="71">
                  <c:v>1.7831720018109207E-2</c:v>
                </c:pt>
                <c:pt idx="72">
                  <c:v>1.731288821960178E-2</c:v>
                </c:pt>
                <c:pt idx="73">
                  <c:v>1.6793949214903167E-2</c:v>
                </c:pt>
                <c:pt idx="74">
                  <c:v>1.6283428794744852E-2</c:v>
                </c:pt>
                <c:pt idx="75">
                  <c:v>1.5784181465398714E-2</c:v>
                </c:pt>
                <c:pt idx="76">
                  <c:v>1.5297256480915049E-2</c:v>
                </c:pt>
                <c:pt idx="77">
                  <c:v>1.482309757840802E-2</c:v>
                </c:pt>
                <c:pt idx="78">
                  <c:v>1.4361909191187227E-2</c:v>
                </c:pt>
                <c:pt idx="79">
                  <c:v>1.3913771472049306E-2</c:v>
                </c:pt>
                <c:pt idx="80">
                  <c:v>1.347868055763307E-2</c:v>
                </c:pt>
                <c:pt idx="81">
                  <c:v>1.3056566463316831E-2</c:v>
                </c:pt>
                <c:pt idx="82">
                  <c:v>1.2647304022993763E-2</c:v>
                </c:pt>
                <c:pt idx="83">
                  <c:v>1.2250721387075149E-2</c:v>
                </c:pt>
                <c:pt idx="84">
                  <c:v>1.1866607396551189E-2</c:v>
                </c:pt>
                <c:pt idx="85">
                  <c:v>1.1494718219392575E-2</c:v>
                </c:pt>
                <c:pt idx="86">
                  <c:v>1.1134783367395049E-2</c:v>
                </c:pt>
                <c:pt idx="87">
                  <c:v>1.078651113727792E-2</c:v>
                </c:pt>
                <c:pt idx="88">
                  <c:v>1.0449593501793763E-2</c:v>
                </c:pt>
                <c:pt idx="89">
                  <c:v>1.0123710474428515E-2</c:v>
                </c:pt>
                <c:pt idx="90">
                  <c:v>9.808533973126296E-3</c:v>
                </c:pt>
                <c:pt idx="91">
                  <c:v>9.5037312108976046E-3</c:v>
                </c:pt>
                <c:pt idx="92">
                  <c:v>9.2089676431976533E-3</c:v>
                </c:pt>
                <c:pt idx="93">
                  <c:v>8.9239095033529295E-3</c:v>
                </c:pt>
                <c:pt idx="94">
                  <c:v>8.648225958067109E-3</c:v>
                </c:pt>
                <c:pt idx="95">
                  <c:v>8.3815909152071093E-3</c:v>
                </c:pt>
                <c:pt idx="96">
                  <c:v>8.1236845157387823E-3</c:v>
                </c:pt>
                <c:pt idx="97">
                  <c:v>7.8741943409316034E-3</c:v>
                </c:pt>
                <c:pt idx="98">
                  <c:v>7.6328163648607828E-3</c:v>
                </c:pt>
                <c:pt idx="99">
                  <c:v>7.3992556808771285E-3</c:v>
                </c:pt>
                <c:pt idx="100">
                  <c:v>7.173227029155683E-3</c:v>
                </c:pt>
                <c:pt idx="101">
                  <c:v>6.9544551507309607E-3</c:v>
                </c:pt>
                <c:pt idx="102">
                  <c:v>6.742674991632505E-3</c:v>
                </c:pt>
                <c:pt idx="103">
                  <c:v>6.5376317788909304E-3</c:v>
                </c:pt>
                <c:pt idx="104">
                  <c:v>6.339080988330921E-3</c:v>
                </c:pt>
                <c:pt idx="105">
                  <c:v>6.1467882222327125E-3</c:v>
                </c:pt>
                <c:pt idx="106">
                  <c:v>5.960529013154317E-3</c:v>
                </c:pt>
                <c:pt idx="107">
                  <c:v>5.7800885684816542E-3</c:v>
                </c:pt>
                <c:pt idx="108">
                  <c:v>5.6052614686292477E-3</c:v>
                </c:pt>
                <c:pt idx="109">
                  <c:v>5.4358513302613367E-3</c:v>
                </c:pt>
                <c:pt idx="110">
                  <c:v>5.2716704444501885E-3</c:v>
                </c:pt>
                <c:pt idx="111">
                  <c:v>5.1125393983398708E-3</c:v>
                </c:pt>
                <c:pt idx="112">
                  <c:v>4.9582866876424457E-3</c:v>
                </c:pt>
                <c:pt idx="113">
                  <c:v>4.8087483261596139E-3</c:v>
                </c:pt>
                <c:pt idx="114">
                  <c:v>4.6637674574948121E-3</c:v>
                </c:pt>
                <c:pt idx="115">
                  <c:v>4.52319397319597E-3</c:v>
                </c:pt>
                <c:pt idx="116">
                  <c:v>4.3868841407430194E-3</c:v>
                </c:pt>
                <c:pt idx="117">
                  <c:v>4.2547002440632082E-3</c:v>
                </c:pt>
                <c:pt idx="118">
                  <c:v>4.1265102386140295E-3</c:v>
                </c:pt>
                <c:pt idx="119">
                  <c:v>4.002187422514218E-3</c:v>
                </c:pt>
                <c:pt idx="120">
                  <c:v>3.8816101247201979E-3</c:v>
                </c:pt>
                <c:pt idx="121">
                  <c:v>3.7646614108329799E-3</c:v>
                </c:pt>
                <c:pt idx="122">
                  <c:v>3.6512288067725844E-3</c:v>
                </c:pt>
                <c:pt idx="123">
                  <c:v>3.5412040402674357E-3</c:v>
                </c:pt>
                <c:pt idx="124">
                  <c:v>3.4344827998686036E-3</c:v>
                </c:pt>
                <c:pt idx="125">
                  <c:v>3.3309645110082375E-3</c:v>
                </c:pt>
                <c:pt idx="126">
                  <c:v>3.2305521284715843E-3</c:v>
                </c:pt>
                <c:pt idx="127">
                  <c:v>3.1331519445390397E-3</c:v>
                </c:pt>
                <c:pt idx="128">
                  <c:v>3.0386734119724453E-3</c:v>
                </c:pt>
                <c:pt idx="129">
                  <c:v>2.947028980964802E-3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A4-40BF-BE04-FA5520FCCAC1}"/>
            </c:ext>
          </c:extLst>
        </c:ser>
        <c:ser>
          <c:idx val="3"/>
          <c:order val="2"/>
          <c:tx>
            <c:strRef>
              <c:f>EA_output_policy!$AW$1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70000"/>
              </a:scheme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-0.13359576600567</c:v>
                </c:pt>
                <c:pt idx="8">
                  <c:v>1.37214782021567E-2</c:v>
                </c:pt>
                <c:pt idx="9">
                  <c:v>0.25520857646403</c:v>
                </c:pt>
                <c:pt idx="10">
                  <c:v>0.43002849059688603</c:v>
                </c:pt>
                <c:pt idx="11">
                  <c:v>0.64538339253854404</c:v>
                </c:pt>
                <c:pt idx="12">
                  <c:v>0.93375032888764598</c:v>
                </c:pt>
                <c:pt idx="13">
                  <c:v>1.2587611462749899</c:v>
                </c:pt>
                <c:pt idx="14">
                  <c:v>1.4891879159838499</c:v>
                </c:pt>
                <c:pt idx="15">
                  <c:v>1.67287892077763</c:v>
                </c:pt>
                <c:pt idx="16">
                  <c:v>1.6560903554873201</c:v>
                </c:pt>
                <c:pt idx="17">
                  <c:v>1.7520007447770301</c:v>
                </c:pt>
                <c:pt idx="18">
                  <c:v>2.30875629440852</c:v>
                </c:pt>
                <c:pt idx="19">
                  <c:v>2.8174208525393598</c:v>
                </c:pt>
                <c:pt idx="20">
                  <c:v>3.1420473865260501</c:v>
                </c:pt>
                <c:pt idx="21">
                  <c:v>3.3390778754202599</c:v>
                </c:pt>
                <c:pt idx="22">
                  <c:v>3.4081982937965898</c:v>
                </c:pt>
                <c:pt idx="23">
                  <c:v>3.41025109297893</c:v>
                </c:pt>
                <c:pt idx="24">
                  <c:v>3.3031438179241199</c:v>
                </c:pt>
                <c:pt idx="25">
                  <c:v>3.2602455369069099</c:v>
                </c:pt>
                <c:pt idx="26">
                  <c:v>3.2027039531231098</c:v>
                </c:pt>
                <c:pt idx="27">
                  <c:v>3.1979534477176799</c:v>
                </c:pt>
                <c:pt idx="28">
                  <c:v>3.2001444691295302</c:v>
                </c:pt>
                <c:pt idx="29">
                  <c:v>3.22683253774805</c:v>
                </c:pt>
                <c:pt idx="30">
                  <c:v>3.1897340410650701</c:v>
                </c:pt>
                <c:pt idx="31">
                  <c:v>3.1188168576115101</c:v>
                </c:pt>
                <c:pt idx="32">
                  <c:v>3.0283300753494302</c:v>
                </c:pt>
                <c:pt idx="33">
                  <c:v>2.9031878277369798</c:v>
                </c:pt>
                <c:pt idx="34">
                  <c:v>2.8187942692641799</c:v>
                </c:pt>
                <c:pt idx="35">
                  <c:v>2.7137332085751802</c:v>
                </c:pt>
                <c:pt idx="36">
                  <c:v>2.6201304981511999</c:v>
                </c:pt>
                <c:pt idx="37">
                  <c:v>2.4511104815339602</c:v>
                </c:pt>
                <c:pt idx="38">
                  <c:v>2.2748465986351101</c:v>
                </c:pt>
                <c:pt idx="39">
                  <c:v>2.0618215234467701</c:v>
                </c:pt>
                <c:pt idx="40">
                  <c:v>1.8547187176997799</c:v>
                </c:pt>
                <c:pt idx="41">
                  <c:v>1.6163751096279899</c:v>
                </c:pt>
                <c:pt idx="42">
                  <c:v>1.4432709561271</c:v>
                </c:pt>
                <c:pt idx="43">
                  <c:v>1.2688292372487</c:v>
                </c:pt>
                <c:pt idx="44">
                  <c:v>1.0997840542442601</c:v>
                </c:pt>
                <c:pt idx="45">
                  <c:v>0.93100496992645199</c:v>
                </c:pt>
                <c:pt idx="46">
                  <c:v>0.74914248125564997</c:v>
                </c:pt>
                <c:pt idx="47">
                  <c:v>0.56233493620960895</c:v>
                </c:pt>
                <c:pt idx="48">
                  <c:v>0.39635770457490399</c:v>
                </c:pt>
                <c:pt idx="49">
                  <c:v>0.251594760278052</c:v>
                </c:pt>
                <c:pt idx="50">
                  <c:v>0.226846552382589</c:v>
                </c:pt>
                <c:pt idx="51">
                  <c:v>-2.3047164719153999E-2</c:v>
                </c:pt>
                <c:pt idx="52">
                  <c:v>-0.28489757525085702</c:v>
                </c:pt>
                <c:pt idx="53">
                  <c:v>-0.594741943446914</c:v>
                </c:pt>
                <c:pt idx="54">
                  <c:v>-0.82969651712141301</c:v>
                </c:pt>
                <c:pt idx="55">
                  <c:v>-1.1337496602058399</c:v>
                </c:pt>
                <c:pt idx="56">
                  <c:v>-1.3700698917560199</c:v>
                </c:pt>
                <c:pt idx="57">
                  <c:v>-1.4563904114746999</c:v>
                </c:pt>
                <c:pt idx="58">
                  <c:v>-1.5198698223090299</c:v>
                </c:pt>
                <c:pt idx="59">
                  <c:v>-1.6695161535781899</c:v>
                </c:pt>
                <c:pt idx="60">
                  <c:v>-1.8332904201039799</c:v>
                </c:pt>
                <c:pt idx="61">
                  <c:v>-1.89674324747842</c:v>
                </c:pt>
                <c:pt idx="62">
                  <c:v>-1.87023991642766</c:v>
                </c:pt>
                <c:pt idx="63">
                  <c:v>-1.7946804118897901</c:v>
                </c:pt>
                <c:pt idx="64">
                  <c:v>-1.69601313561823</c:v>
                </c:pt>
                <c:pt idx="65">
                  <c:v>-1.5853835422520901</c:v>
                </c:pt>
                <c:pt idx="66">
                  <c:v>-1.46882228903366</c:v>
                </c:pt>
                <c:pt idx="67">
                  <c:v>-1.3631367691815801</c:v>
                </c:pt>
                <c:pt idx="68">
                  <c:v>-1.2333724575631499</c:v>
                </c:pt>
                <c:pt idx="69">
                  <c:v>-1.1379642960865799</c:v>
                </c:pt>
                <c:pt idx="70">
                  <c:v>-1.06965345440944</c:v>
                </c:pt>
                <c:pt idx="71">
                  <c:v>-1.0207842102767399</c:v>
                </c:pt>
                <c:pt idx="72">
                  <c:v>-0.98236018972973604</c:v>
                </c:pt>
                <c:pt idx="73">
                  <c:v>-0.94827616721966201</c:v>
                </c:pt>
                <c:pt idx="74">
                  <c:v>-0.91628327861683301</c:v>
                </c:pt>
                <c:pt idx="75">
                  <c:v>-0.88565917644417202</c:v>
                </c:pt>
                <c:pt idx="76">
                  <c:v>-0.85617724366796799</c:v>
                </c:pt>
                <c:pt idx="77">
                  <c:v>-0.82775903301559906</c:v>
                </c:pt>
                <c:pt idx="78">
                  <c:v>-0.80036705093917604</c:v>
                </c:pt>
                <c:pt idx="79">
                  <c:v>-0.77397318799493797</c:v>
                </c:pt>
                <c:pt idx="80">
                  <c:v>-0.74854993563098404</c:v>
                </c:pt>
                <c:pt idx="81">
                  <c:v>-0.72406830711461201</c:v>
                </c:pt>
                <c:pt idx="82">
                  <c:v>-0.70049767739651003</c:v>
                </c:pt>
                <c:pt idx="83">
                  <c:v>-0.67780613277934398</c:v>
                </c:pt>
                <c:pt idx="84">
                  <c:v>-0.65596091884470398</c:v>
                </c:pt>
                <c:pt idx="85">
                  <c:v>-0.634928868805827</c:v>
                </c:pt>
                <c:pt idx="86">
                  <c:v>-0.61467678104103296</c:v>
                </c:pt>
                <c:pt idx="87">
                  <c:v>-0.595171740231351</c:v>
                </c:pt>
                <c:pt idx="88">
                  <c:v>-0.57638138419215901</c:v>
                </c:pt>
                <c:pt idx="89">
                  <c:v>-0.55827412075961003</c:v>
                </c:pt>
                <c:pt idx="90">
                  <c:v>-0.54081929969133002</c:v>
                </c:pt>
                <c:pt idx="91">
                  <c:v>-0.52398734458287799</c:v>
                </c:pt>
                <c:pt idx="92">
                  <c:v>-0.50774984963371195</c:v>
                </c:pt>
                <c:pt idx="93">
                  <c:v>-0.49207964583610397</c:v>
                </c:pt>
                <c:pt idx="94">
                  <c:v>-0.47695084085381001</c:v>
                </c:pt>
                <c:pt idx="95">
                  <c:v>-0.46233883652733399</c:v>
                </c:pt>
                <c:pt idx="96">
                  <c:v>-0.44822032760298602</c:v>
                </c:pt>
                <c:pt idx="97">
                  <c:v>-0.43457328494317898</c:v>
                </c:pt>
                <c:pt idx="98">
                  <c:v>-0.42137692614230199</c:v>
                </c:pt>
                <c:pt idx="99">
                  <c:v>-0.408611676151166</c:v>
                </c:pt>
                <c:pt idx="100">
                  <c:v>-0.39625912020696602</c:v>
                </c:pt>
                <c:pt idx="101">
                  <c:v>-0.38430195107755699</c:v>
                </c:pt>
                <c:pt idx="102">
                  <c:v>-0.37272391236019298</c:v>
                </c:pt>
                <c:pt idx="103">
                  <c:v>-0.36150973932671199</c:v>
                </c:pt>
                <c:pt idx="104">
                  <c:v>-0.350645098579833</c:v>
                </c:pt>
                <c:pt idx="105">
                  <c:v>-0.34011652757871103</c:v>
                </c:pt>
                <c:pt idx="106">
                  <c:v>-0.32991137490577899</c:v>
                </c:pt>
                <c:pt idx="107">
                  <c:v>-0.32001774198044097</c:v>
                </c:pt>
                <c:pt idx="108">
                  <c:v>-0.31042442677758503</c:v>
                </c:pt>
                <c:pt idx="109">
                  <c:v>-0.30112086997899801</c:v>
                </c:pt>
                <c:pt idx="110">
                  <c:v>-0.29209710387258397</c:v>
                </c:pt>
                <c:pt idx="111">
                  <c:v>-0.28334370421643701</c:v>
                </c:pt>
                <c:pt idx="112">
                  <c:v>-0.27485174520126099</c:v>
                </c:pt>
                <c:pt idx="113">
                  <c:v>-0.26661275757396102</c:v>
                </c:pt>
                <c:pt idx="114">
                  <c:v>-0.25861868992632397</c:v>
                </c:pt>
                <c:pt idx="115">
                  <c:v>-0.25086187310432301</c:v>
                </c:pt>
                <c:pt idx="116">
                  <c:v>-0.24333498765463499</c:v>
                </c:pt>
                <c:pt idx="117">
                  <c:v>-0.23603103419430699</c:v>
                </c:pt>
                <c:pt idx="118">
                  <c:v>-0.228943306566152</c:v>
                </c:pt>
                <c:pt idx="119">
                  <c:v>-0.222065367625494</c:v>
                </c:pt>
                <c:pt idx="120">
                  <c:v>-0.21539102749230901</c:v>
                </c:pt>
                <c:pt idx="121">
                  <c:v>-0.20891432409598701</c:v>
                </c:pt>
                <c:pt idx="122">
                  <c:v>-0.202629505836985</c:v>
                </c:pt>
                <c:pt idx="123">
                  <c:v>-0.19653101618996199</c:v>
                </c:pt>
                <c:pt idx="124">
                  <c:v>-0.19061348007599499</c:v>
                </c:pt>
                <c:pt idx="125">
                  <c:v>-0.184871691836588</c:v>
                </c:pt>
                <c:pt idx="126">
                  <c:v>-0.17930060464900399</c:v>
                </c:pt>
                <c:pt idx="127">
                  <c:v>-0.173895321230501</c:v>
                </c:pt>
                <c:pt idx="128">
                  <c:v>-0.16865108568800599</c:v>
                </c:pt>
                <c:pt idx="129">
                  <c:v>-0.163563276379349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A4-40BF-BE04-FA5520FCCAC1}"/>
            </c:ext>
          </c:extLst>
        </c:ser>
        <c:ser>
          <c:idx val="4"/>
          <c:order val="3"/>
          <c:tx>
            <c:strRef>
              <c:f>EA_output_policy!$AX$1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60000"/>
              </a:scheme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9.2384556253990793E-2</c:v>
                </c:pt>
                <c:pt idx="8">
                  <c:v>0.125297894146912</c:v>
                </c:pt>
                <c:pt idx="9">
                  <c:v>0.13462048627083301</c:v>
                </c:pt>
                <c:pt idx="10">
                  <c:v>0.110923247486547</c:v>
                </c:pt>
                <c:pt idx="11">
                  <c:v>7.5587373391156606E-2</c:v>
                </c:pt>
                <c:pt idx="12">
                  <c:v>0.13528553355022499</c:v>
                </c:pt>
                <c:pt idx="13">
                  <c:v>0.30474392172075698</c:v>
                </c:pt>
                <c:pt idx="14">
                  <c:v>0.38887175337638602</c:v>
                </c:pt>
                <c:pt idx="15">
                  <c:v>0.43419460449876901</c:v>
                </c:pt>
                <c:pt idx="16">
                  <c:v>0.29727135675643701</c:v>
                </c:pt>
                <c:pt idx="17">
                  <c:v>0.18453734051349799</c:v>
                </c:pt>
                <c:pt idx="18">
                  <c:v>0.35473860941712099</c:v>
                </c:pt>
                <c:pt idx="19">
                  <c:v>0.45742311371089001</c:v>
                </c:pt>
                <c:pt idx="20">
                  <c:v>0.52224162464951696</c:v>
                </c:pt>
                <c:pt idx="21">
                  <c:v>0.612477639193307</c:v>
                </c:pt>
                <c:pt idx="22">
                  <c:v>0.66600289397063706</c:v>
                </c:pt>
                <c:pt idx="23">
                  <c:v>0.66484067177225703</c:v>
                </c:pt>
                <c:pt idx="24">
                  <c:v>0.60964110277982697</c:v>
                </c:pt>
                <c:pt idx="25">
                  <c:v>0.59993817350668099</c:v>
                </c:pt>
                <c:pt idx="26">
                  <c:v>0.56129313336237896</c:v>
                </c:pt>
                <c:pt idx="27">
                  <c:v>0.55881616555736502</c:v>
                </c:pt>
                <c:pt idx="28">
                  <c:v>0.56788120534983999</c:v>
                </c:pt>
                <c:pt idx="29">
                  <c:v>0.56597092417514905</c:v>
                </c:pt>
                <c:pt idx="30">
                  <c:v>0.57689064148102298</c:v>
                </c:pt>
                <c:pt idx="31">
                  <c:v>0.575921057102183</c:v>
                </c:pt>
                <c:pt idx="32">
                  <c:v>0.56185230973922295</c:v>
                </c:pt>
                <c:pt idx="33">
                  <c:v>0.528441567953157</c:v>
                </c:pt>
                <c:pt idx="34">
                  <c:v>0.54466719531850105</c:v>
                </c:pt>
                <c:pt idx="35">
                  <c:v>0.54793816974602705</c:v>
                </c:pt>
                <c:pt idx="36">
                  <c:v>0.58729040991637405</c:v>
                </c:pt>
                <c:pt idx="37">
                  <c:v>0.60762385009425901</c:v>
                </c:pt>
                <c:pt idx="38">
                  <c:v>0.61438908850497198</c:v>
                </c:pt>
                <c:pt idx="39">
                  <c:v>0.59679117648735103</c:v>
                </c:pt>
                <c:pt idx="40">
                  <c:v>0.573070530776702</c:v>
                </c:pt>
                <c:pt idx="41">
                  <c:v>0.52178139129755297</c:v>
                </c:pt>
                <c:pt idx="42">
                  <c:v>0.52926342403295301</c:v>
                </c:pt>
                <c:pt idx="43">
                  <c:v>0.52786686026048601</c:v>
                </c:pt>
                <c:pt idx="44">
                  <c:v>0.52597911443571899</c:v>
                </c:pt>
                <c:pt idx="45">
                  <c:v>0.53701931233987499</c:v>
                </c:pt>
                <c:pt idx="46">
                  <c:v>0.54415984336630296</c:v>
                </c:pt>
                <c:pt idx="47">
                  <c:v>0.52338725479814996</c:v>
                </c:pt>
                <c:pt idx="48">
                  <c:v>0.52021904893466597</c:v>
                </c:pt>
                <c:pt idx="49">
                  <c:v>0.51669997528920397</c:v>
                </c:pt>
                <c:pt idx="50">
                  <c:v>0.59344151331615302</c:v>
                </c:pt>
                <c:pt idx="51">
                  <c:v>0.53419432546662404</c:v>
                </c:pt>
                <c:pt idx="52">
                  <c:v>0.49400142878594799</c:v>
                </c:pt>
                <c:pt idx="53">
                  <c:v>0.454491406506422</c:v>
                </c:pt>
                <c:pt idx="54">
                  <c:v>0.40928669526613798</c:v>
                </c:pt>
                <c:pt idx="55">
                  <c:v>0.34880735096291798</c:v>
                </c:pt>
                <c:pt idx="56">
                  <c:v>0.30241712216101901</c:v>
                </c:pt>
                <c:pt idx="57">
                  <c:v>0.31991908041121297</c:v>
                </c:pt>
                <c:pt idx="58">
                  <c:v>0.34496958128435901</c:v>
                </c:pt>
                <c:pt idx="59">
                  <c:v>0.31957640042240298</c:v>
                </c:pt>
                <c:pt idx="60">
                  <c:v>0.26382888091439399</c:v>
                </c:pt>
                <c:pt idx="61">
                  <c:v>0.24840460374149601</c:v>
                </c:pt>
                <c:pt idx="62">
                  <c:v>0.253146674396444</c:v>
                </c:pt>
                <c:pt idx="63">
                  <c:v>0.26854444525791599</c:v>
                </c:pt>
                <c:pt idx="64">
                  <c:v>0.30013424484974299</c:v>
                </c:pt>
                <c:pt idx="65">
                  <c:v>0.34564039303573901</c:v>
                </c:pt>
                <c:pt idx="66">
                  <c:v>0.39551648084570101</c:v>
                </c:pt>
                <c:pt idx="67">
                  <c:v>0.44789079047452601</c:v>
                </c:pt>
                <c:pt idx="68">
                  <c:v>0.49495996178706497</c:v>
                </c:pt>
                <c:pt idx="69">
                  <c:v>0.52333106578757105</c:v>
                </c:pt>
                <c:pt idx="70">
                  <c:v>0.53532791861311502</c:v>
                </c:pt>
                <c:pt idx="71">
                  <c:v>0.53620301353732602</c:v>
                </c:pt>
                <c:pt idx="72">
                  <c:v>0.52846599094816904</c:v>
                </c:pt>
                <c:pt idx="73">
                  <c:v>0.51624543115517396</c:v>
                </c:pt>
                <c:pt idx="74">
                  <c:v>0.50258699030215903</c:v>
                </c:pt>
                <c:pt idx="75">
                  <c:v>0.48863719836010699</c:v>
                </c:pt>
                <c:pt idx="76">
                  <c:v>0.47477415968779502</c:v>
                </c:pt>
                <c:pt idx="77">
                  <c:v>0.461121730913157</c:v>
                </c:pt>
                <c:pt idx="78">
                  <c:v>0.44772443051204702</c:v>
                </c:pt>
                <c:pt idx="79">
                  <c:v>0.43460187878909401</c:v>
                </c:pt>
                <c:pt idx="80">
                  <c:v>0.42176518562759202</c:v>
                </c:pt>
                <c:pt idx="81">
                  <c:v>0.40922184466536798</c:v>
                </c:pt>
                <c:pt idx="82">
                  <c:v>0.39697722500059102</c:v>
                </c:pt>
                <c:pt idx="83">
                  <c:v>0.38503506803728099</c:v>
                </c:pt>
                <c:pt idx="84">
                  <c:v>0.37339769780944199</c:v>
                </c:pt>
                <c:pt idx="85">
                  <c:v>0.36206615132748399</c:v>
                </c:pt>
                <c:pt idx="86">
                  <c:v>0.35104028812115801</c:v>
                </c:pt>
                <c:pt idx="87">
                  <c:v>0.34031889502347101</c:v>
                </c:pt>
                <c:pt idx="88">
                  <c:v>0.32989978971073303</c:v>
                </c:pt>
                <c:pt idx="89">
                  <c:v>0.31977992297573599</c:v>
                </c:pt>
                <c:pt idx="90">
                  <c:v>0.30995547882170199</c:v>
                </c:pt>
                <c:pt idx="91">
                  <c:v>0.300421971356027</c:v>
                </c:pt>
                <c:pt idx="92">
                  <c:v>0.29117433758005201</c:v>
                </c:pt>
                <c:pt idx="93">
                  <c:v>0.28220702534591202</c:v>
                </c:pt>
                <c:pt idx="94">
                  <c:v>0.27351407593150501</c:v>
                </c:pt>
                <c:pt idx="95">
                  <c:v>0.26508920085251397</c:v>
                </c:pt>
                <c:pt idx="96">
                  <c:v>0.25692585268052898</c:v>
                </c:pt>
                <c:pt idx="97">
                  <c:v>0.249017289766894</c:v>
                </c:pt>
                <c:pt idx="98">
                  <c:v>0.241356634883203</c:v>
                </c:pt>
                <c:pt idx="99">
                  <c:v>0.23393692788201101</c:v>
                </c:pt>
                <c:pt idx="100">
                  <c:v>0.2267511725569</c:v>
                </c:pt>
                <c:pt idx="101">
                  <c:v>0.21979237794082301</c:v>
                </c:pt>
                <c:pt idx="102">
                  <c:v>0.21305359432739401</c:v>
                </c:pt>
                <c:pt idx="103">
                  <c:v>0.20652794433313101</c:v>
                </c:pt>
                <c:pt idx="104">
                  <c:v>0.200208649341095</c:v>
                </c:pt>
                <c:pt idx="105">
                  <c:v>0.194089051679532</c:v>
                </c:pt>
                <c:pt idx="106">
                  <c:v>0.18816263289433</c:v>
                </c:pt>
                <c:pt idx="107">
                  <c:v>0.18242302847276101</c:v>
                </c:pt>
                <c:pt idx="108">
                  <c:v>0.17686403936914799</c:v>
                </c:pt>
                <c:pt idx="109">
                  <c:v>0.17147964067201199</c:v>
                </c:pt>
                <c:pt idx="110">
                  <c:v>0.16626398773769599</c:v>
                </c:pt>
                <c:pt idx="111">
                  <c:v>0.16121142009837799</c:v>
                </c:pt>
                <c:pt idx="112">
                  <c:v>0.156316463433509</c:v>
                </c:pt>
                <c:pt idx="113">
                  <c:v>0.15157382987356499</c:v>
                </c:pt>
                <c:pt idx="114">
                  <c:v>0.14697841688425001</c:v>
                </c:pt>
                <c:pt idx="115">
                  <c:v>0.14252530495829399</c:v>
                </c:pt>
                <c:pt idx="116">
                  <c:v>0.13820975432116001</c:v>
                </c:pt>
                <c:pt idx="117">
                  <c:v>0.13402720083660699</c:v>
                </c:pt>
                <c:pt idx="118">
                  <c:v>0.129973251278382</c:v>
                </c:pt>
                <c:pt idx="119">
                  <c:v>0.12604367811554501</c:v>
                </c:pt>
                <c:pt idx="120">
                  <c:v>0.122234413941153</c:v>
                </c:pt>
                <c:pt idx="121">
                  <c:v>0.11854154565741799</c:v>
                </c:pt>
                <c:pt idx="122">
                  <c:v>0.114961308514998</c:v>
                </c:pt>
                <c:pt idx="123">
                  <c:v>0.111490080089829</c:v>
                </c:pt>
                <c:pt idx="124">
                  <c:v>0.108124374267934</c:v>
                </c:pt>
                <c:pt idx="125">
                  <c:v>0.10486083529679301</c:v>
                </c:pt>
                <c:pt idx="126">
                  <c:v>0.101696231951281</c:v>
                </c:pt>
                <c:pt idx="127">
                  <c:v>9.8627451852648998E-2</c:v>
                </c:pt>
                <c:pt idx="128">
                  <c:v>9.5651495970642098E-2</c:v>
                </c:pt>
                <c:pt idx="129">
                  <c:v>9.2765473331440196E-2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A4-40BF-BE04-FA5520FCCAC1}"/>
            </c:ext>
          </c:extLst>
        </c:ser>
        <c:ser>
          <c:idx val="5"/>
          <c:order val="4"/>
          <c:tx>
            <c:strRef>
              <c:f>EA_output_policy!$AY$1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50000"/>
              </a:scheme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-7.1129062466962004E-3</c:v>
                </c:pt>
                <c:pt idx="8">
                  <c:v>-3.03958677033636E-2</c:v>
                </c:pt>
                <c:pt idx="9">
                  <c:v>-7.8483827507434101E-2</c:v>
                </c:pt>
                <c:pt idx="10">
                  <c:v>-0.165981992442858</c:v>
                </c:pt>
                <c:pt idx="11">
                  <c:v>-0.243896146608968</c:v>
                </c:pt>
                <c:pt idx="12">
                  <c:v>-0.26251041109710299</c:v>
                </c:pt>
                <c:pt idx="13">
                  <c:v>-0.178695966786246</c:v>
                </c:pt>
                <c:pt idx="14">
                  <c:v>-0.132868606443099</c:v>
                </c:pt>
                <c:pt idx="15">
                  <c:v>-0.115124706883921</c:v>
                </c:pt>
                <c:pt idx="16">
                  <c:v>-0.20292068942248001</c:v>
                </c:pt>
                <c:pt idx="17">
                  <c:v>-0.23254532670007499</c:v>
                </c:pt>
                <c:pt idx="18">
                  <c:v>-8.0751503755398801E-2</c:v>
                </c:pt>
                <c:pt idx="19">
                  <c:v>2.0213672144897801E-2</c:v>
                </c:pt>
                <c:pt idx="20">
                  <c:v>7.2374178086460295E-2</c:v>
                </c:pt>
                <c:pt idx="21">
                  <c:v>0.15466234429600501</c:v>
                </c:pt>
                <c:pt idx="22">
                  <c:v>0.26644537319060202</c:v>
                </c:pt>
                <c:pt idx="23">
                  <c:v>0.33257312884005902</c:v>
                </c:pt>
                <c:pt idx="24">
                  <c:v>0.33269499989462697</c:v>
                </c:pt>
                <c:pt idx="25">
                  <c:v>0.35298904661994901</c:v>
                </c:pt>
                <c:pt idx="26">
                  <c:v>0.335886853767983</c:v>
                </c:pt>
                <c:pt idx="27">
                  <c:v>0.345050444365538</c:v>
                </c:pt>
                <c:pt idx="28">
                  <c:v>0.35796807469202802</c:v>
                </c:pt>
                <c:pt idx="29">
                  <c:v>0.36835268821057998</c:v>
                </c:pt>
                <c:pt idx="30">
                  <c:v>0.38570359590042702</c:v>
                </c:pt>
                <c:pt idx="31">
                  <c:v>0.40470661895564097</c:v>
                </c:pt>
                <c:pt idx="32">
                  <c:v>0.417172758308195</c:v>
                </c:pt>
                <c:pt idx="33">
                  <c:v>0.406634250371818</c:v>
                </c:pt>
                <c:pt idx="34">
                  <c:v>0.43512326901475001</c:v>
                </c:pt>
                <c:pt idx="35">
                  <c:v>0.44512797757647798</c:v>
                </c:pt>
                <c:pt idx="36">
                  <c:v>0.47433120097870402</c:v>
                </c:pt>
                <c:pt idx="37">
                  <c:v>0.49722851101684901</c:v>
                </c:pt>
                <c:pt idx="38">
                  <c:v>0.514784423690411</c:v>
                </c:pt>
                <c:pt idx="39">
                  <c:v>0.50253293347024897</c:v>
                </c:pt>
                <c:pt idx="40">
                  <c:v>0.487881555189418</c:v>
                </c:pt>
                <c:pt idx="41">
                  <c:v>0.443828977159893</c:v>
                </c:pt>
                <c:pt idx="42">
                  <c:v>0.43835472087325</c:v>
                </c:pt>
                <c:pt idx="43">
                  <c:v>0.42151084965882701</c:v>
                </c:pt>
                <c:pt idx="44">
                  <c:v>0.40476101762787597</c:v>
                </c:pt>
                <c:pt idx="45">
                  <c:v>0.401689216511189</c:v>
                </c:pt>
                <c:pt idx="46">
                  <c:v>0.41409158578419297</c:v>
                </c:pt>
                <c:pt idx="47">
                  <c:v>0.40479635289844201</c:v>
                </c:pt>
                <c:pt idx="48">
                  <c:v>0.41160838970737301</c:v>
                </c:pt>
                <c:pt idx="49">
                  <c:v>0.41740114845376403</c:v>
                </c:pt>
                <c:pt idx="50">
                  <c:v>0.47751579767376501</c:v>
                </c:pt>
                <c:pt idx="51">
                  <c:v>0.43571463851851699</c:v>
                </c:pt>
                <c:pt idx="52">
                  <c:v>0.41358950307318798</c:v>
                </c:pt>
                <c:pt idx="53">
                  <c:v>0.40171238728455899</c:v>
                </c:pt>
                <c:pt idx="54">
                  <c:v>0.38986396273180002</c:v>
                </c:pt>
                <c:pt idx="55">
                  <c:v>0.35051186598850698</c:v>
                </c:pt>
                <c:pt idx="56">
                  <c:v>0.32262187427155897</c:v>
                </c:pt>
                <c:pt idx="57">
                  <c:v>0.32277940829089802</c:v>
                </c:pt>
                <c:pt idx="58">
                  <c:v>0.33617556024668899</c:v>
                </c:pt>
                <c:pt idx="59">
                  <c:v>0.31756999539773201</c:v>
                </c:pt>
                <c:pt idx="60">
                  <c:v>0.285991309517307</c:v>
                </c:pt>
                <c:pt idx="61">
                  <c:v>0.29301162910119999</c:v>
                </c:pt>
                <c:pt idx="62">
                  <c:v>0.31945634178418297</c:v>
                </c:pt>
                <c:pt idx="63">
                  <c:v>0.343551641063775</c:v>
                </c:pt>
                <c:pt idx="64">
                  <c:v>0.37314146129786602</c:v>
                </c:pt>
                <c:pt idx="65">
                  <c:v>0.42120060604279203</c:v>
                </c:pt>
                <c:pt idx="66">
                  <c:v>0.48384626403099901</c:v>
                </c:pt>
                <c:pt idx="67">
                  <c:v>0.53726616807372396</c:v>
                </c:pt>
                <c:pt idx="68">
                  <c:v>0.580763191550564</c:v>
                </c:pt>
                <c:pt idx="69">
                  <c:v>0.61004358200891695</c:v>
                </c:pt>
                <c:pt idx="70">
                  <c:v>0.62579520385343401</c:v>
                </c:pt>
                <c:pt idx="71">
                  <c:v>0.62966841806513296</c:v>
                </c:pt>
                <c:pt idx="72">
                  <c:v>0.62454039552005702</c:v>
                </c:pt>
                <c:pt idx="73">
                  <c:v>0.61273184592329999</c:v>
                </c:pt>
                <c:pt idx="74">
                  <c:v>0.59742063405088097</c:v>
                </c:pt>
                <c:pt idx="75">
                  <c:v>0.58105399737318797</c:v>
                </c:pt>
                <c:pt idx="76">
                  <c:v>0.56456194910875301</c:v>
                </c:pt>
                <c:pt idx="77">
                  <c:v>0.54825473040872597</c:v>
                </c:pt>
                <c:pt idx="78">
                  <c:v>0.53223638467132806</c:v>
                </c:pt>
                <c:pt idx="79">
                  <c:v>0.51654594927449105</c:v>
                </c:pt>
                <c:pt idx="80">
                  <c:v>0.50120149854323803</c:v>
                </c:pt>
                <c:pt idx="81">
                  <c:v>0.48621345586398901</c:v>
                </c:pt>
                <c:pt idx="82">
                  <c:v>0.47158861880893599</c:v>
                </c:pt>
                <c:pt idx="83">
                  <c:v>0.45733143406800397</c:v>
                </c:pt>
                <c:pt idx="84">
                  <c:v>0.443444467083625</c:v>
                </c:pt>
                <c:pt idx="85">
                  <c:v>0.42992863805135301</c:v>
                </c:pt>
                <c:pt idx="86">
                  <c:v>0.41678339052697799</c:v>
                </c:pt>
                <c:pt idx="87">
                  <c:v>0.4040068399317</c:v>
                </c:pt>
                <c:pt idx="88">
                  <c:v>0.391595914535943</c:v>
                </c:pt>
                <c:pt idx="89">
                  <c:v>0.37954649150429298</c:v>
                </c:pt>
                <c:pt idx="90">
                  <c:v>0.36785352783357</c:v>
                </c:pt>
                <c:pt idx="91">
                  <c:v>0.35651118538902399</c:v>
                </c:pt>
                <c:pt idx="92">
                  <c:v>0.34551294923208697</c:v>
                </c:pt>
                <c:pt idx="93">
                  <c:v>0.33485173859009998</c:v>
                </c:pt>
                <c:pt idx="94">
                  <c:v>0.32452001000967701</c:v>
                </c:pt>
                <c:pt idx="95">
                  <c:v>0.31450985241972701</c:v>
                </c:pt>
                <c:pt idx="96">
                  <c:v>0.30481307399514102</c:v>
                </c:pt>
                <c:pt idx="97">
                  <c:v>0.29542128085430602</c:v>
                </c:pt>
                <c:pt idx="98">
                  <c:v>0.286325947742814</c:v>
                </c:pt>
                <c:pt idx="99">
                  <c:v>0.277518480953104</c:v>
                </c:pt>
                <c:pt idx="100">
                  <c:v>0.26899027380699198</c:v>
                </c:pt>
                <c:pt idx="101">
                  <c:v>0.26073275508708699</c:v>
                </c:pt>
                <c:pt idx="102">
                  <c:v>0.25273743084595302</c:v>
                </c:pt>
                <c:pt idx="103">
                  <c:v>0.24499592005062301</c:v>
                </c:pt>
                <c:pt idx="104">
                  <c:v>0.23749998453660701</c:v>
                </c:pt>
                <c:pt idx="105">
                  <c:v>0.23024155375174099</c:v>
                </c:pt>
                <c:pt idx="106">
                  <c:v>0.22321274476776901</c:v>
                </c:pt>
                <c:pt idx="107">
                  <c:v>0.21640587802800501</c:v>
                </c:pt>
                <c:pt idx="108">
                  <c:v>0.20981348928419699</c:v>
                </c:pt>
                <c:pt idx="109">
                  <c:v>0.20342833815601899</c:v>
                </c:pt>
                <c:pt idx="110">
                  <c:v>0.19724341372363099</c:v>
                </c:pt>
                <c:pt idx="111">
                  <c:v>0.19125193753833</c:v>
                </c:pt>
                <c:pt idx="112">
                  <c:v>0.18544736440937701</c:v>
                </c:pt>
                <c:pt idx="113">
                  <c:v>0.17982338129731301</c:v>
                </c:pt>
                <c:pt idx="114">
                  <c:v>0.17437390461600699</c:v>
                </c:pt>
                <c:pt idx="115">
                  <c:v>0.169093076217881</c:v>
                </c:pt>
                <c:pt idx="116">
                  <c:v>0.16397525830962001</c:v>
                </c:pt>
                <c:pt idx="117">
                  <c:v>0.159015027519394</c:v>
                </c:pt>
                <c:pt idx="118">
                  <c:v>0.15420716831166401</c:v>
                </c:pt>
                <c:pt idx="119">
                  <c:v>0.14954666592196</c:v>
                </c:pt>
                <c:pt idx="120">
                  <c:v>0.145028698961888</c:v>
                </c:pt>
                <c:pt idx="121">
                  <c:v>0.14064863182408799</c:v>
                </c:pt>
                <c:pt idx="122">
                  <c:v>0.13640200699791399</c:v>
                </c:pt>
                <c:pt idx="123">
                  <c:v>0.132284537389323</c:v>
                </c:pt>
                <c:pt idx="124">
                  <c:v>0.128292098722776</c:v>
                </c:pt>
                <c:pt idx="125">
                  <c:v>0.124420722088838</c:v>
                </c:pt>
                <c:pt idx="126">
                  <c:v>0.12066658668854401</c:v>
                </c:pt>
                <c:pt idx="127">
                  <c:v>0.117026012814478</c:v>
                </c:pt>
                <c:pt idx="128">
                  <c:v>0.11349545509863</c:v>
                </c:pt>
                <c:pt idx="129">
                  <c:v>0.110071496048628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A4-40BF-BE04-FA5520FCCAC1}"/>
            </c:ext>
          </c:extLst>
        </c:ser>
        <c:ser>
          <c:idx val="6"/>
          <c:order val="5"/>
          <c:tx>
            <c:strRef>
              <c:f>EA_output_policy!$AZ$1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40000"/>
              </a:scheme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-1.49690520168188E-2</c:v>
                </c:pt>
                <c:pt idx="8">
                  <c:v>-5.11088381828953E-2</c:v>
                </c:pt>
                <c:pt idx="9">
                  <c:v>-6.7382708195324201E-2</c:v>
                </c:pt>
                <c:pt idx="10">
                  <c:v>-0.117963884623232</c:v>
                </c:pt>
                <c:pt idx="11">
                  <c:v>-0.13783327192872799</c:v>
                </c:pt>
                <c:pt idx="12">
                  <c:v>-0.11896932543482</c:v>
                </c:pt>
                <c:pt idx="13">
                  <c:v>-3.9515870275057402E-2</c:v>
                </c:pt>
                <c:pt idx="14">
                  <c:v>1.92330667714893E-2</c:v>
                </c:pt>
                <c:pt idx="15">
                  <c:v>3.18828888300874E-2</c:v>
                </c:pt>
                <c:pt idx="16">
                  <c:v>-2.7254570694421301E-2</c:v>
                </c:pt>
                <c:pt idx="17">
                  <c:v>-2.9947737468592799E-2</c:v>
                </c:pt>
                <c:pt idx="18">
                  <c:v>9.9261867776008594E-2</c:v>
                </c:pt>
                <c:pt idx="19">
                  <c:v>0.17302120510567101</c:v>
                </c:pt>
                <c:pt idx="20">
                  <c:v>0.21075443593257601</c:v>
                </c:pt>
                <c:pt idx="21">
                  <c:v>0.24660536306417</c:v>
                </c:pt>
                <c:pt idx="22">
                  <c:v>0.31738985320353802</c:v>
                </c:pt>
                <c:pt idx="23">
                  <c:v>0.40025708850841701</c:v>
                </c:pt>
                <c:pt idx="24">
                  <c:v>0.43273254988352</c:v>
                </c:pt>
                <c:pt idx="25">
                  <c:v>0.46621535108997197</c:v>
                </c:pt>
                <c:pt idx="26">
                  <c:v>0.46705887279988001</c:v>
                </c:pt>
                <c:pt idx="27">
                  <c:v>0.48544887869301601</c:v>
                </c:pt>
                <c:pt idx="28">
                  <c:v>0.50203007210152595</c:v>
                </c:pt>
                <c:pt idx="29">
                  <c:v>0.50790756440240803</c:v>
                </c:pt>
                <c:pt idx="30">
                  <c:v>0.51522421622243397</c:v>
                </c:pt>
                <c:pt idx="31">
                  <c:v>0.51071763646308199</c:v>
                </c:pt>
                <c:pt idx="32">
                  <c:v>0.50784274511924399</c:v>
                </c:pt>
                <c:pt idx="33">
                  <c:v>0.488398843125879</c:v>
                </c:pt>
                <c:pt idx="34">
                  <c:v>0.49455257898051103</c:v>
                </c:pt>
                <c:pt idx="35">
                  <c:v>0.48508075800417</c:v>
                </c:pt>
                <c:pt idx="36">
                  <c:v>0.48048579326908702</c:v>
                </c:pt>
                <c:pt idx="37">
                  <c:v>0.47710317039559302</c:v>
                </c:pt>
                <c:pt idx="38">
                  <c:v>0.472430495482631</c:v>
                </c:pt>
                <c:pt idx="39">
                  <c:v>0.45472090219773897</c:v>
                </c:pt>
                <c:pt idx="40">
                  <c:v>0.434880131091955</c:v>
                </c:pt>
                <c:pt idx="41">
                  <c:v>0.40110432135542501</c:v>
                </c:pt>
                <c:pt idx="42">
                  <c:v>0.39731839633688698</c:v>
                </c:pt>
                <c:pt idx="43">
                  <c:v>0.385668524917473</c:v>
                </c:pt>
                <c:pt idx="44">
                  <c:v>0.36436501003856597</c:v>
                </c:pt>
                <c:pt idx="45">
                  <c:v>0.36318560208466</c:v>
                </c:pt>
                <c:pt idx="46">
                  <c:v>0.37080726501404498</c:v>
                </c:pt>
                <c:pt idx="47">
                  <c:v>0.373273384624983</c:v>
                </c:pt>
                <c:pt idx="48">
                  <c:v>0.393877022063093</c:v>
                </c:pt>
                <c:pt idx="49">
                  <c:v>0.40830066953650801</c:v>
                </c:pt>
                <c:pt idx="50">
                  <c:v>0.45937794008285798</c:v>
                </c:pt>
                <c:pt idx="51">
                  <c:v>0.43237635067600999</c:v>
                </c:pt>
                <c:pt idx="52">
                  <c:v>0.40946086966988599</c:v>
                </c:pt>
                <c:pt idx="53">
                  <c:v>0.39969222120743703</c:v>
                </c:pt>
                <c:pt idx="54">
                  <c:v>0.38615100299848198</c:v>
                </c:pt>
                <c:pt idx="55">
                  <c:v>0.36141438871759102</c:v>
                </c:pt>
                <c:pt idx="56">
                  <c:v>0.324555611011696</c:v>
                </c:pt>
                <c:pt idx="57">
                  <c:v>0.299182873581818</c:v>
                </c:pt>
                <c:pt idx="58">
                  <c:v>0.28692160405985601</c:v>
                </c:pt>
                <c:pt idx="59">
                  <c:v>0.237071047662305</c:v>
                </c:pt>
                <c:pt idx="60">
                  <c:v>0.200188217090634</c:v>
                </c:pt>
                <c:pt idx="61">
                  <c:v>0.19860349608472</c:v>
                </c:pt>
                <c:pt idx="62">
                  <c:v>0.217098246373092</c:v>
                </c:pt>
                <c:pt idx="63">
                  <c:v>0.240729257764114</c:v>
                </c:pt>
                <c:pt idx="64">
                  <c:v>0.26541769410670002</c:v>
                </c:pt>
                <c:pt idx="65">
                  <c:v>0.31591023430719101</c:v>
                </c:pt>
                <c:pt idx="66">
                  <c:v>0.37970180729977199</c:v>
                </c:pt>
                <c:pt idx="67">
                  <c:v>0.43843994333338698</c:v>
                </c:pt>
                <c:pt idx="68">
                  <c:v>0.48720325058035102</c:v>
                </c:pt>
                <c:pt idx="69">
                  <c:v>0.52305723668799697</c:v>
                </c:pt>
                <c:pt idx="70">
                  <c:v>0.54753269018900297</c:v>
                </c:pt>
                <c:pt idx="71">
                  <c:v>0.56085381876973495</c:v>
                </c:pt>
                <c:pt idx="72">
                  <c:v>0.563590248268386</c:v>
                </c:pt>
                <c:pt idx="73">
                  <c:v>0.55843932009591002</c:v>
                </c:pt>
                <c:pt idx="74">
                  <c:v>0.54768940166568003</c:v>
                </c:pt>
                <c:pt idx="75">
                  <c:v>0.533950907915545</c:v>
                </c:pt>
                <c:pt idx="76">
                  <c:v>0.51931550621744105</c:v>
                </c:pt>
                <c:pt idx="77">
                  <c:v>0.50458237264440597</c:v>
                </c:pt>
                <c:pt idx="78">
                  <c:v>0.49001865368388398</c:v>
                </c:pt>
                <c:pt idx="79">
                  <c:v>0.47571410295071398</c:v>
                </c:pt>
                <c:pt idx="80">
                  <c:v>0.46170249980329597</c:v>
                </c:pt>
                <c:pt idx="81">
                  <c:v>0.44799955836776101</c:v>
                </c:pt>
                <c:pt idx="82">
                  <c:v>0.434614385937935</c:v>
                </c:pt>
                <c:pt idx="83">
                  <c:v>0.42155294501253299</c:v>
                </c:pt>
                <c:pt idx="84">
                  <c:v>0.40881914797241597</c:v>
                </c:pt>
                <c:pt idx="85">
                  <c:v>0.39641525941754902</c:v>
                </c:pt>
                <c:pt idx="86">
                  <c:v>0.38434209836173999</c:v>
                </c:pt>
                <c:pt idx="87">
                  <c:v>0.372599183266557</c:v>
                </c:pt>
                <c:pt idx="88">
                  <c:v>0.361184860461225</c:v>
                </c:pt>
                <c:pt idx="89">
                  <c:v>0.35009642662546397</c:v>
                </c:pt>
                <c:pt idx="90">
                  <c:v>0.33933024742633699</c:v>
                </c:pt>
                <c:pt idx="91">
                  <c:v>0.32888187205319203</c:v>
                </c:pt>
                <c:pt idx="92">
                  <c:v>0.318746142873292</c:v>
                </c:pt>
                <c:pt idx="93">
                  <c:v>0.30891729943655899</c:v>
                </c:pt>
                <c:pt idx="94">
                  <c:v>0.29938907620657901</c:v>
                </c:pt>
                <c:pt idx="95">
                  <c:v>0.29015479357132601</c:v>
                </c:pt>
                <c:pt idx="96">
                  <c:v>0.28120744185588797</c:v>
                </c:pt>
                <c:pt idx="97">
                  <c:v>0.27253975821023302</c:v>
                </c:pt>
                <c:pt idx="98">
                  <c:v>0.26414429637493902</c:v>
                </c:pt>
                <c:pt idx="99">
                  <c:v>0.256013489436896</c:v>
                </c:pt>
                <c:pt idx="100">
                  <c:v>0.248139705776319</c:v>
                </c:pt>
                <c:pt idx="101">
                  <c:v>0.240515298477567</c:v>
                </c:pt>
                <c:pt idx="102">
                  <c:v>0.233132648531021</c:v>
                </c:pt>
                <c:pt idx="103">
                  <c:v>0.22598420219344201</c:v>
                </c:pt>
                <c:pt idx="104">
                  <c:v>0.21906250290167201</c:v>
                </c:pt>
                <c:pt idx="105">
                  <c:v>0.21236021815092301</c:v>
                </c:pt>
                <c:pt idx="106">
                  <c:v>0.205870161755982</c:v>
                </c:pt>
                <c:pt idx="107">
                  <c:v>0.19958531191283799</c:v>
                </c:pt>
                <c:pt idx="108">
                  <c:v>0.19349882547102901</c:v>
                </c:pt>
                <c:pt idx="109">
                  <c:v>0.187604048814523</c:v>
                </c:pt>
                <c:pt idx="110">
                  <c:v>0.18189452573250001</c:v>
                </c:pt>
                <c:pt idx="111">
                  <c:v>0.17636400264175101</c:v>
                </c:pt>
                <c:pt idx="112">
                  <c:v>0.171006431500621</c:v>
                </c:pt>
                <c:pt idx="113">
                  <c:v>0.16581597073111601</c:v>
                </c:pt>
                <c:pt idx="114">
                  <c:v>0.16078698444164599</c:v>
                </c:pt>
                <c:pt idx="115">
                  <c:v>0.155914040218427</c:v>
                </c:pt>
                <c:pt idx="116">
                  <c:v>0.15119190572924701</c:v>
                </c:pt>
                <c:pt idx="117">
                  <c:v>0.14661554435947499</c:v>
                </c:pt>
                <c:pt idx="118">
                  <c:v>0.142180110077155</c:v>
                </c:pt>
                <c:pt idx="119">
                  <c:v>0.13788094170200499</c:v>
                </c:pt>
                <c:pt idx="120">
                  <c:v>0.133713556732278</c:v>
                </c:pt>
                <c:pt idx="121">
                  <c:v>0.12967364486390101</c:v>
                </c:pt>
                <c:pt idx="122">
                  <c:v>0.12575706131812001</c:v>
                </c:pt>
                <c:pt idx="123">
                  <c:v>0.121959820077102</c:v>
                </c:pt>
                <c:pt idx="124">
                  <c:v>0.118278087111609</c:v>
                </c:pt>
                <c:pt idx="125">
                  <c:v>0.11470817367094099</c:v>
                </c:pt>
                <c:pt idx="126">
                  <c:v>0.111246529692741</c:v>
                </c:pt>
                <c:pt idx="127">
                  <c:v>0.10788973737908999</c:v>
                </c:pt>
                <c:pt idx="128">
                  <c:v>0.10463450497530701</c:v>
                </c:pt>
                <c:pt idx="129">
                  <c:v>0.101477660779128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A4-40BF-BE04-FA5520FCCAC1}"/>
            </c:ext>
          </c:extLst>
        </c:ser>
        <c:ser>
          <c:idx val="7"/>
          <c:order val="6"/>
          <c:tx>
            <c:strRef>
              <c:f>EA_output_policy!$BA$1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30000"/>
              </a:scheme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-2.8973438074691001E-2</c:v>
                </c:pt>
                <c:pt idx="8">
                  <c:v>-0.13660701692066299</c:v>
                </c:pt>
                <c:pt idx="9">
                  <c:v>-0.30713781423421899</c:v>
                </c:pt>
                <c:pt idx="10">
                  <c:v>-0.56485064856874501</c:v>
                </c:pt>
                <c:pt idx="11">
                  <c:v>-0.86962230913817995</c:v>
                </c:pt>
                <c:pt idx="12">
                  <c:v>-1.1855579588271501</c:v>
                </c:pt>
                <c:pt idx="13">
                  <c:v>-1.4723621523674399</c:v>
                </c:pt>
                <c:pt idx="14">
                  <c:v>-1.74986020898295</c:v>
                </c:pt>
                <c:pt idx="15">
                  <c:v>-2.0389966536117998</c:v>
                </c:pt>
                <c:pt idx="16">
                  <c:v>-2.38472881141446</c:v>
                </c:pt>
                <c:pt idx="17">
                  <c:v>-2.7091680082109999</c:v>
                </c:pt>
                <c:pt idx="18">
                  <c:v>-2.8984710561645799</c:v>
                </c:pt>
                <c:pt idx="19">
                  <c:v>-3.0045923511625401</c:v>
                </c:pt>
                <c:pt idx="20">
                  <c:v>-3.0719170935074902</c:v>
                </c:pt>
                <c:pt idx="21">
                  <c:v>-3.12144095922705</c:v>
                </c:pt>
                <c:pt idx="22">
                  <c:v>-3.1505490328875099</c:v>
                </c:pt>
                <c:pt idx="23">
                  <c:v>-3.1384898006277799</c:v>
                </c:pt>
                <c:pt idx="24">
                  <c:v>-3.0894084975426801</c:v>
                </c:pt>
                <c:pt idx="25">
                  <c:v>-3.01541512410718</c:v>
                </c:pt>
                <c:pt idx="26">
                  <c:v>-2.9498574568540499</c:v>
                </c:pt>
                <c:pt idx="27">
                  <c:v>-2.8788199261539198</c:v>
                </c:pt>
                <c:pt idx="28">
                  <c:v>-2.8023700462875198</c:v>
                </c:pt>
                <c:pt idx="29">
                  <c:v>-2.7260487341878101</c:v>
                </c:pt>
                <c:pt idx="30">
                  <c:v>-2.6492916462757701</c:v>
                </c:pt>
                <c:pt idx="31">
                  <c:v>-2.57216328623712</c:v>
                </c:pt>
                <c:pt idx="32">
                  <c:v>-2.4947942145327802</c:v>
                </c:pt>
                <c:pt idx="33">
                  <c:v>-2.4225103345404602</c:v>
                </c:pt>
                <c:pt idx="34">
                  <c:v>-2.33353188283257</c:v>
                </c:pt>
                <c:pt idx="35">
                  <c:v>-2.2396684501880499</c:v>
                </c:pt>
                <c:pt idx="36">
                  <c:v>-2.13710767313985</c:v>
                </c:pt>
                <c:pt idx="37">
                  <c:v>-2.02832543695594</c:v>
                </c:pt>
                <c:pt idx="38">
                  <c:v>-1.9157738125833199</c:v>
                </c:pt>
                <c:pt idx="39">
                  <c:v>-1.8143604111785701</c:v>
                </c:pt>
                <c:pt idx="40">
                  <c:v>-1.7197525273252401</c:v>
                </c:pt>
                <c:pt idx="41">
                  <c:v>-1.6445216219730301</c:v>
                </c:pt>
                <c:pt idx="42">
                  <c:v>-1.5659007054117999</c:v>
                </c:pt>
                <c:pt idx="43">
                  <c:v>-1.4937708936694001</c:v>
                </c:pt>
                <c:pt idx="44">
                  <c:v>-1.44642591304688</c:v>
                </c:pt>
                <c:pt idx="45">
                  <c:v>-1.41407409584393</c:v>
                </c:pt>
                <c:pt idx="46">
                  <c:v>-1.3935321199334001</c:v>
                </c:pt>
                <c:pt idx="47">
                  <c:v>-1.3924471244594701</c:v>
                </c:pt>
                <c:pt idx="48">
                  <c:v>-1.38285610450653</c:v>
                </c:pt>
                <c:pt idx="49">
                  <c:v>-1.3666516013227199</c:v>
                </c:pt>
                <c:pt idx="50">
                  <c:v>-1.31723179138341</c:v>
                </c:pt>
                <c:pt idx="51">
                  <c:v>-1.28804283782629</c:v>
                </c:pt>
                <c:pt idx="52">
                  <c:v>-1.26658097639778</c:v>
                </c:pt>
                <c:pt idx="53">
                  <c:v>-1.23976399227121</c:v>
                </c:pt>
                <c:pt idx="54">
                  <c:v>-1.20136481419083</c:v>
                </c:pt>
                <c:pt idx="55">
                  <c:v>-1.15803803528247</c:v>
                </c:pt>
                <c:pt idx="56">
                  <c:v>-1.10991228314041</c:v>
                </c:pt>
                <c:pt idx="57">
                  <c:v>-1.0691490287376899</c:v>
                </c:pt>
                <c:pt idx="58">
                  <c:v>-1.0252062329381499</c:v>
                </c:pt>
                <c:pt idx="59">
                  <c:v>-1.01464839851785</c:v>
                </c:pt>
                <c:pt idx="60">
                  <c:v>-0.98911155345424495</c:v>
                </c:pt>
                <c:pt idx="61">
                  <c:v>-0.93242448320646998</c:v>
                </c:pt>
                <c:pt idx="62">
                  <c:v>-0.85539496443560803</c:v>
                </c:pt>
                <c:pt idx="63">
                  <c:v>-0.77379824428789701</c:v>
                </c:pt>
                <c:pt idx="64">
                  <c:v>-0.685838162606629</c:v>
                </c:pt>
                <c:pt idx="65">
                  <c:v>-0.59423938345769201</c:v>
                </c:pt>
                <c:pt idx="66">
                  <c:v>-0.49103611053742402</c:v>
                </c:pt>
                <c:pt idx="67">
                  <c:v>-0.38613905836654899</c:v>
                </c:pt>
                <c:pt idx="68">
                  <c:v>-0.28887993512961602</c:v>
                </c:pt>
                <c:pt idx="69">
                  <c:v>-0.20733191716263799</c:v>
                </c:pt>
                <c:pt idx="70">
                  <c:v>-0.141937032754618</c:v>
                </c:pt>
                <c:pt idx="71">
                  <c:v>-9.0552815414492699E-2</c:v>
                </c:pt>
                <c:pt idx="72">
                  <c:v>-5.32721064676034E-2</c:v>
                </c:pt>
                <c:pt idx="73">
                  <c:v>-2.91155527722309E-2</c:v>
                </c:pt>
                <c:pt idx="74">
                  <c:v>-1.47048709120252E-2</c:v>
                </c:pt>
                <c:pt idx="75">
                  <c:v>-7.1720926640174796E-3</c:v>
                </c:pt>
                <c:pt idx="76">
                  <c:v>-3.6718823984142599E-3</c:v>
                </c:pt>
                <c:pt idx="77">
                  <c:v>-1.818287872394E-3</c:v>
                </c:pt>
                <c:pt idx="78">
                  <c:v>-6.7798019919116802E-4</c:v>
                </c:pt>
                <c:pt idx="79">
                  <c:v>7.8497944331441702E-5</c:v>
                </c:pt>
                <c:pt idx="80">
                  <c:v>5.7768852675733895E-4</c:v>
                </c:pt>
                <c:pt idx="81">
                  <c:v>8.8098974193799996E-4</c:v>
                </c:pt>
                <c:pt idx="82">
                  <c:v>1.0277896091923501E-3</c:v>
                </c:pt>
                <c:pt idx="83">
                  <c:v>1.0485802074091E-3</c:v>
                </c:pt>
                <c:pt idx="84">
                  <c:v>9.6898993327961403E-4</c:v>
                </c:pt>
                <c:pt idx="85">
                  <c:v>8.1112415081670199E-4</c:v>
                </c:pt>
                <c:pt idx="86">
                  <c:v>5.9411581926098998E-4</c:v>
                </c:pt>
                <c:pt idx="87">
                  <c:v>3.3444451316029999E-4</c:v>
                </c:pt>
                <c:pt idx="88">
                  <c:v>4.6185753108186699E-5</c:v>
                </c:pt>
                <c:pt idx="89">
                  <c:v>-2.58763635303721E-4</c:v>
                </c:pt>
                <c:pt idx="90">
                  <c:v>-5.7047220926488204E-4</c:v>
                </c:pt>
                <c:pt idx="91">
                  <c:v>-8.8077035403720202E-4</c:v>
                </c:pt>
                <c:pt idx="92">
                  <c:v>-1.1830567650229101E-3</c:v>
                </c:pt>
                <c:pt idx="93">
                  <c:v>-1.4721157585058601E-3</c:v>
                </c:pt>
                <c:pt idx="94">
                  <c:v>-1.74394613244901E-3</c:v>
                </c:pt>
                <c:pt idx="95">
                  <c:v>-1.99560207991736E-3</c:v>
                </c:pt>
                <c:pt idx="96">
                  <c:v>-2.2250464197598398E-3</c:v>
                </c:pt>
                <c:pt idx="97">
                  <c:v>-2.4310161903534399E-3</c:v>
                </c:pt>
                <c:pt idx="98">
                  <c:v>-2.6129004630379002E-3</c:v>
                </c:pt>
                <c:pt idx="99">
                  <c:v>-2.7706300741021802E-3</c:v>
                </c:pt>
                <c:pt idx="100">
                  <c:v>-2.9045788465748702E-3</c:v>
                </c:pt>
                <c:pt idx="101">
                  <c:v>-3.0154757732617902E-3</c:v>
                </c:pt>
                <c:pt idx="102">
                  <c:v>-3.1043275576875399E-3</c:v>
                </c:pt>
                <c:pt idx="103">
                  <c:v>-3.1723508569355798E-3</c:v>
                </c:pt>
                <c:pt idx="104">
                  <c:v>-3.2209135369791701E-3</c:v>
                </c:pt>
                <c:pt idx="105">
                  <c:v>-3.2514842342053398E-3</c:v>
                </c:pt>
                <c:pt idx="106">
                  <c:v>-3.2655895138795602E-3</c:v>
                </c:pt>
                <c:pt idx="107">
                  <c:v>-3.26477792490524E-3</c:v>
                </c:pt>
                <c:pt idx="108">
                  <c:v>-3.2505902682378402E-3</c:v>
                </c:pt>
                <c:pt idx="109">
                  <c:v>-3.22453542177963E-3</c:v>
                </c:pt>
                <c:pt idx="110">
                  <c:v>-3.18807109578462E-3</c:v>
                </c:pt>
                <c:pt idx="111">
                  <c:v>-3.14258892823332E-3</c:v>
                </c:pt>
                <c:pt idx="112">
                  <c:v>-3.08940336797995E-3</c:v>
                </c:pt>
                <c:pt idx="113">
                  <c:v>-3.0297438336064201E-3</c:v>
                </c:pt>
                <c:pt idx="114">
                  <c:v>-2.9647496768825401E-3</c:v>
                </c:pt>
                <c:pt idx="115">
                  <c:v>-2.89546752073481E-3</c:v>
                </c:pt>
                <c:pt idx="116">
                  <c:v>-2.82285058201261E-3</c:v>
                </c:pt>
                <c:pt idx="117">
                  <c:v>-2.7477596285823799E-3</c:v>
                </c:pt>
                <c:pt idx="118">
                  <c:v>-2.6709652579652099E-3</c:v>
                </c:pt>
                <c:pt idx="119">
                  <c:v>-2.59315122054395E-3</c:v>
                </c:pt>
                <c:pt idx="120">
                  <c:v>-2.51491854407689E-3</c:v>
                </c:pt>
                <c:pt idx="121">
                  <c:v>-2.43679024770946E-3</c:v>
                </c:pt>
                <c:pt idx="122">
                  <c:v>-2.3592164627861201E-3</c:v>
                </c:pt>
                <c:pt idx="123">
                  <c:v>-2.2825798044923298E-3</c:v>
                </c:pt>
                <c:pt idx="124">
                  <c:v>-2.2072008627104399E-3</c:v>
                </c:pt>
                <c:pt idx="125">
                  <c:v>-2.1333437024972802E-3</c:v>
                </c:pt>
                <c:pt idx="126">
                  <c:v>-2.0612212843575599E-3</c:v>
                </c:pt>
                <c:pt idx="127">
                  <c:v>-1.99100073209251E-3</c:v>
                </c:pt>
                <c:pt idx="128">
                  <c:v>-1.9228083915590101E-3</c:v>
                </c:pt>
                <c:pt idx="129">
                  <c:v>-1.8567346373066201E-3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A4-40BF-BE04-FA5520FCC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EA_core_obs_with_text!$AT$1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EA_core_obs_with_text!$AT$2:$AT$132</c:f>
              <c:numCache>
                <c:formatCode>General</c:formatCode>
                <c:ptCount val="131"/>
                <c:pt idx="0">
                  <c:v>2.4806954661071801E-2</c:v>
                </c:pt>
                <c:pt idx="1">
                  <c:v>2.52555020822109E-2</c:v>
                </c:pt>
                <c:pt idx="2">
                  <c:v>2.3798390827511801E-2</c:v>
                </c:pt>
                <c:pt idx="3">
                  <c:v>2.4733448250358E-2</c:v>
                </c:pt>
                <c:pt idx="4">
                  <c:v>2.74314027338462E-2</c:v>
                </c:pt>
                <c:pt idx="5">
                  <c:v>2.5474549002057999E-2</c:v>
                </c:pt>
                <c:pt idx="6">
                  <c:v>2.39721664624825E-2</c:v>
                </c:pt>
                <c:pt idx="7">
                  <c:v>2.2412310052324483E-2</c:v>
                </c:pt>
                <c:pt idx="8">
                  <c:v>8.5356841432248729E-3</c:v>
                </c:pt>
                <c:pt idx="9">
                  <c:v>5.6929075893152039E-3</c:v>
                </c:pt>
                <c:pt idx="10">
                  <c:v>9.379867574428824E-3</c:v>
                </c:pt>
                <c:pt idx="11">
                  <c:v>1.1196499053390541E-2</c:v>
                </c:pt>
                <c:pt idx="12">
                  <c:v>1.7515336461064082E-2</c:v>
                </c:pt>
                <c:pt idx="13">
                  <c:v>2.0459739902907489E-2</c:v>
                </c:pt>
                <c:pt idx="14">
                  <c:v>1.850476057036303E-2</c:v>
                </c:pt>
                <c:pt idx="15">
                  <c:v>1.4478505029745983E-2</c:v>
                </c:pt>
                <c:pt idx="16">
                  <c:v>8.7628235195190054E-3</c:v>
                </c:pt>
                <c:pt idx="17">
                  <c:v>-1.3051849805502463E-3</c:v>
                </c:pt>
                <c:pt idx="18">
                  <c:v>5.4784675344234741E-4</c:v>
                </c:pt>
                <c:pt idx="19">
                  <c:v>8.0905861759230004E-3</c:v>
                </c:pt>
                <c:pt idx="20">
                  <c:v>1.2744178348200323E-2</c:v>
                </c:pt>
                <c:pt idx="21">
                  <c:v>1.0982248512306716E-2</c:v>
                </c:pt>
                <c:pt idx="22">
                  <c:v>1.1853935245051817E-2</c:v>
                </c:pt>
                <c:pt idx="23">
                  <c:v>1.0085817818442198E-2</c:v>
                </c:pt>
                <c:pt idx="24">
                  <c:v>3.4160142762848702E-3</c:v>
                </c:pt>
                <c:pt idx="25">
                  <c:v>1.3444785047163304E-3</c:v>
                </c:pt>
                <c:pt idx="26">
                  <c:v>9.0337535863471274E-4</c:v>
                </c:pt>
                <c:pt idx="27">
                  <c:v>-1.0481692007166337E-3</c:v>
                </c:pt>
                <c:pt idx="28">
                  <c:v>-8.4504296771675345E-3</c:v>
                </c:pt>
                <c:pt idx="29">
                  <c:v>-1.0446244873785572E-2</c:v>
                </c:pt>
                <c:pt idx="30">
                  <c:v>-8.3940071534916554E-3</c:v>
                </c:pt>
                <c:pt idx="31">
                  <c:v>-7.3283432338682227E-3</c:v>
                </c:pt>
                <c:pt idx="32">
                  <c:v>-9.2877669656260334E-3</c:v>
                </c:pt>
                <c:pt idx="33">
                  <c:v>-5.4779090057165501E-3</c:v>
                </c:pt>
                <c:pt idx="34">
                  <c:v>-4.3044472511419071E-3</c:v>
                </c:pt>
                <c:pt idx="35">
                  <c:v>-1.4201784704869827E-3</c:v>
                </c:pt>
                <c:pt idx="36">
                  <c:v>1.9620758361891715E-3</c:v>
                </c:pt>
                <c:pt idx="37">
                  <c:v>4.8936914146377429E-3</c:v>
                </c:pt>
                <c:pt idx="38">
                  <c:v>6.0471606454819962E-3</c:v>
                </c:pt>
                <c:pt idx="39">
                  <c:v>1.0521551657756846E-2</c:v>
                </c:pt>
                <c:pt idx="40">
                  <c:v>1.3855593889083875E-2</c:v>
                </c:pt>
                <c:pt idx="41">
                  <c:v>1.6016472564030798E-2</c:v>
                </c:pt>
                <c:pt idx="42">
                  <c:v>1.8284329235167471E-2</c:v>
                </c:pt>
                <c:pt idx="43">
                  <c:v>2.1931840229541241E-2</c:v>
                </c:pt>
                <c:pt idx="44">
                  <c:v>2.6081781248852944E-2</c:v>
                </c:pt>
                <c:pt idx="45">
                  <c:v>3.0660977985109757E-2</c:v>
                </c:pt>
                <c:pt idx="46">
                  <c:v>3.2198566588741005E-2</c:v>
                </c:pt>
                <c:pt idx="47">
                  <c:v>3.5041256154760808E-2</c:v>
                </c:pt>
                <c:pt idx="48">
                  <c:v>3.579106403364421E-2</c:v>
                </c:pt>
                <c:pt idx="49">
                  <c:v>3.9213871481963425E-2</c:v>
                </c:pt>
                <c:pt idx="50">
                  <c:v>4.3040627126906768E-2</c:v>
                </c:pt>
                <c:pt idx="51">
                  <c:v>4.1662800114566051E-2</c:v>
                </c:pt>
                <c:pt idx="52">
                  <c:v>3.222934631409257E-2</c:v>
                </c:pt>
                <c:pt idx="53">
                  <c:v>1.9416090285726328E-2</c:v>
                </c:pt>
                <c:pt idx="54">
                  <c:v>1.5741619718773556E-2</c:v>
                </c:pt>
                <c:pt idx="55">
                  <c:v>-1.0394957639639965E-3</c:v>
                </c:pt>
                <c:pt idx="56">
                  <c:v>-7.9313863551928529E-3</c:v>
                </c:pt>
                <c:pt idx="57">
                  <c:v>1.2107001193325698E-2</c:v>
                </c:pt>
                <c:pt idx="58">
                  <c:v>3.2359696713111147E-2</c:v>
                </c:pt>
                <c:pt idx="59">
                  <c:v>3.7217960272924927E-2</c:v>
                </c:pt>
                <c:pt idx="60">
                  <c:v>4.5062450713039583E-2</c:v>
                </c:pt>
                <c:pt idx="61">
                  <c:v>4.6165836528330652E-2</c:v>
                </c:pt>
                <c:pt idx="62">
                  <c:v>4.760704180864514E-2</c:v>
                </c:pt>
                <c:pt idx="63">
                  <c:v>3.8781894156878251E-2</c:v>
                </c:pt>
                <c:pt idx="64">
                  <c:v>3.0428474170765808E-2</c:v>
                </c:pt>
                <c:pt idx="65">
                  <c:v>2.5744168300528534E-2</c:v>
                </c:pt>
                <c:pt idx="66">
                  <c:v>2.0435416370320602E-2</c:v>
                </c:pt>
                <c:pt idx="67">
                  <c:v>1.1072723818808954E-2</c:v>
                </c:pt>
                <c:pt idx="68">
                  <c:v>1.0914399198346782E-2</c:v>
                </c:pt>
                <c:pt idx="69">
                  <c:v>6.2593921731477781E-3</c:v>
                </c:pt>
                <c:pt idx="70">
                  <c:v>4.2758498223453081E-3</c:v>
                </c:pt>
                <c:pt idx="71">
                  <c:v>3.355208226828727E-3</c:v>
                </c:pt>
                <c:pt idx="72">
                  <c:v>2.8697334987516938E-3</c:v>
                </c:pt>
                <c:pt idx="73">
                  <c:v>2.5707507560848442E-3</c:v>
                </c:pt>
                <c:pt idx="74">
                  <c:v>2.357226449770604E-3</c:v>
                </c:pt>
                <c:pt idx="75">
                  <c:v>2.1865112440150394E-3</c:v>
                </c:pt>
                <c:pt idx="76">
                  <c:v>2.0396445948323867E-3</c:v>
                </c:pt>
                <c:pt idx="77">
                  <c:v>1.9076670491174688E-3</c:v>
                </c:pt>
                <c:pt idx="78">
                  <c:v>1.7860805982201954E-3</c:v>
                </c:pt>
                <c:pt idx="79">
                  <c:v>1.6725133799310801E-3</c:v>
                </c:pt>
                <c:pt idx="80">
                  <c:v>1.5656754737548937E-3</c:v>
                </c:pt>
                <c:pt idx="81">
                  <c:v>1.4648559735609449E-3</c:v>
                </c:pt>
                <c:pt idx="82">
                  <c:v>1.369660867524931E-3</c:v>
                </c:pt>
                <c:pt idx="83">
                  <c:v>1.2798667592296932E-3</c:v>
                </c:pt>
                <c:pt idx="84">
                  <c:v>1.1953354087424577E-3</c:v>
                </c:pt>
                <c:pt idx="85">
                  <c:v>1.1159629023758748E-3</c:v>
                </c:pt>
                <c:pt idx="86">
                  <c:v>1.0416498027738163E-3</c:v>
                </c:pt>
                <c:pt idx="87">
                  <c:v>9.7228450093249808E-4</c:v>
                </c:pt>
                <c:pt idx="88">
                  <c:v>9.0773501357799898E-4</c:v>
                </c:pt>
                <c:pt idx="89">
                  <c:v>8.4784616088361174E-4</c:v>
                </c:pt>
                <c:pt idx="90">
                  <c:v>7.9244009866114072E-4</c:v>
                </c:pt>
                <c:pt idx="91">
                  <c:v>7.41318841077227E-4</c:v>
                </c:pt>
                <c:pt idx="92">
                  <c:v>6.9426786086503099E-4</c:v>
                </c:pt>
                <c:pt idx="93">
                  <c:v>6.510601553611356E-4</c:v>
                </c:pt>
                <c:pt idx="94">
                  <c:v>6.1146037884959924E-4</c:v>
                </c:pt>
                <c:pt idx="95">
                  <c:v>5.7522878771874906E-4</c:v>
                </c:pt>
                <c:pt idx="96">
                  <c:v>5.4212484523436053E-4</c:v>
                </c:pt>
                <c:pt idx="97">
                  <c:v>5.1191040468916192E-4</c:v>
                </c:pt>
                <c:pt idx="98">
                  <c:v>4.8435243311466291E-4</c:v>
                </c:pt>
                <c:pt idx="99">
                  <c:v>4.5922527438449533E-4</c:v>
                </c:pt>
                <c:pt idx="100">
                  <c:v>4.3631246651143539E-4</c:v>
                </c:pt>
                <c:pt idx="101">
                  <c:v>4.1540814486756839E-4</c:v>
                </c:pt>
                <c:pt idx="102">
                  <c:v>3.9631806840302608E-4</c:v>
                </c:pt>
                <c:pt idx="103">
                  <c:v>3.7886030924487544E-4</c:v>
                </c:pt>
                <c:pt idx="104">
                  <c:v>3.6286564841511747E-4</c:v>
                </c:pt>
                <c:pt idx="105">
                  <c:v>3.4817771987239636E-4</c:v>
                </c:pt>
                <c:pt idx="106">
                  <c:v>3.3465294005118116E-4</c:v>
                </c:pt>
                <c:pt idx="107">
                  <c:v>3.2216026302100281E-4</c:v>
                </c:pt>
                <c:pt idx="108">
                  <c:v>3.1058079087522476E-4</c:v>
                </c:pt>
                <c:pt idx="109">
                  <c:v>2.9980727453041145E-4</c:v>
                </c:pt>
                <c:pt idx="110">
                  <c:v>2.897435269711081E-4</c:v>
                </c:pt>
                <c:pt idx="111">
                  <c:v>2.8030377727827969E-4</c:v>
                </c:pt>
                <c:pt idx="112">
                  <c:v>2.7141198336573573E-4</c:v>
                </c:pt>
                <c:pt idx="113">
                  <c:v>2.6300112093236765E-4</c:v>
                </c:pt>
                <c:pt idx="114">
                  <c:v>2.5501246626418589E-4</c:v>
                </c:pt>
                <c:pt idx="115">
                  <c:v>2.4739488226759802E-4</c:v>
                </c:pt>
                <c:pt idx="116">
                  <c:v>2.4010411950811037E-4</c:v>
                </c:pt>
                <c:pt idx="117">
                  <c:v>2.3310214036615512E-4</c:v>
                </c:pt>
                <c:pt idx="118">
                  <c:v>2.2635647185521873E-4</c:v>
                </c:pt>
                <c:pt idx="119">
                  <c:v>2.1983959333876743E-4</c:v>
                </c:pt>
                <c:pt idx="120">
                  <c:v>2.135283598279708E-4</c:v>
                </c:pt>
                <c:pt idx="121">
                  <c:v>2.0740346654998169E-4</c:v>
                </c:pt>
                <c:pt idx="122">
                  <c:v>2.014489531825675E-4</c:v>
                </c:pt>
                <c:pt idx="123">
                  <c:v>1.9565174883125278E-4</c:v>
                </c:pt>
                <c:pt idx="124">
                  <c:v>1.9000125813841556E-4</c:v>
                </c:pt>
                <c:pt idx="125">
                  <c:v>1.8448898686555186E-4</c:v>
                </c:pt>
                <c:pt idx="126">
                  <c:v>1.7910820521429145E-4</c:v>
                </c:pt>
                <c:pt idx="127">
                  <c:v>1.7385364850535263E-4</c:v>
                </c:pt>
                <c:pt idx="128">
                  <c:v>1.6872125115518382E-4</c:v>
                </c:pt>
                <c:pt idx="129">
                  <c:v>1.6370791423533308E-4</c:v>
                </c:pt>
                <c:pt idx="130">
                  <c:v>3.8199787393950217E-5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98-4730-B095-4D3E2D521821}"/>
            </c:ext>
          </c:extLst>
        </c:ser>
        <c:ser>
          <c:idx val="2"/>
          <c:order val="1"/>
          <c:tx>
            <c:strRef>
              <c:f>EA_core_obs_with_text!$AU$1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-1.3024641089761893E-3</c:v>
                </c:pt>
                <c:pt idx="8">
                  <c:v>-2.4865990805774366E-3</c:v>
                </c:pt>
                <c:pt idx="9">
                  <c:v>-4.1254295423254761E-3</c:v>
                </c:pt>
                <c:pt idx="10">
                  <c:v>-1.0164696564283319E-2</c:v>
                </c:pt>
                <c:pt idx="11">
                  <c:v>-1.4866657085459591E-2</c:v>
                </c:pt>
                <c:pt idx="12">
                  <c:v>-1.4336513816216931E-2</c:v>
                </c:pt>
                <c:pt idx="13">
                  <c:v>-7.5863779808462289E-3</c:v>
                </c:pt>
                <c:pt idx="14">
                  <c:v>-4.1306583985618872E-3</c:v>
                </c:pt>
                <c:pt idx="15">
                  <c:v>-4.1812673517339811E-3</c:v>
                </c:pt>
                <c:pt idx="16">
                  <c:v>-1.3964542627517626E-2</c:v>
                </c:pt>
                <c:pt idx="17">
                  <c:v>-1.9392268369974652E-2</c:v>
                </c:pt>
                <c:pt idx="18">
                  <c:v>-6.6105514448848469E-3</c:v>
                </c:pt>
                <c:pt idx="19">
                  <c:v>3.8503280865573516E-3</c:v>
                </c:pt>
                <c:pt idx="20">
                  <c:v>9.0755860922218656E-3</c:v>
                </c:pt>
                <c:pt idx="21">
                  <c:v>1.2778138519216997E-2</c:v>
                </c:pt>
                <c:pt idx="22">
                  <c:v>1.559005334693642E-2</c:v>
                </c:pt>
                <c:pt idx="23">
                  <c:v>1.6893190711454651E-2</c:v>
                </c:pt>
                <c:pt idx="24">
                  <c:v>1.4878917684033936E-2</c:v>
                </c:pt>
                <c:pt idx="25">
                  <c:v>1.5365599385867283E-2</c:v>
                </c:pt>
                <c:pt idx="26">
                  <c:v>1.4267798137119245E-2</c:v>
                </c:pt>
                <c:pt idx="27">
                  <c:v>1.5338757257930893E-2</c:v>
                </c:pt>
                <c:pt idx="28">
                  <c:v>1.6931281962859836E-2</c:v>
                </c:pt>
                <c:pt idx="29">
                  <c:v>1.8381936651129617E-2</c:v>
                </c:pt>
                <c:pt idx="30">
                  <c:v>1.9321671724892332E-2</c:v>
                </c:pt>
                <c:pt idx="31">
                  <c:v>1.9427290795890912E-2</c:v>
                </c:pt>
                <c:pt idx="32">
                  <c:v>1.9119810036308426E-2</c:v>
                </c:pt>
                <c:pt idx="33">
                  <c:v>1.7402688627623071E-2</c:v>
                </c:pt>
                <c:pt idx="34">
                  <c:v>1.8453390214183352E-2</c:v>
                </c:pt>
                <c:pt idx="35">
                  <c:v>1.8702079836712886E-2</c:v>
                </c:pt>
                <c:pt idx="36">
                  <c:v>2.0072077321977942E-2</c:v>
                </c:pt>
                <c:pt idx="37">
                  <c:v>2.0197701061849559E-2</c:v>
                </c:pt>
                <c:pt idx="38">
                  <c:v>1.9872202993013566E-2</c:v>
                </c:pt>
                <c:pt idx="39">
                  <c:v>1.7818721214609732E-2</c:v>
                </c:pt>
                <c:pt idx="40">
                  <c:v>1.5642862113299669E-2</c:v>
                </c:pt>
                <c:pt idx="41">
                  <c:v>1.1856415908289446E-2</c:v>
                </c:pt>
                <c:pt idx="42">
                  <c:v>1.1252005380257842E-2</c:v>
                </c:pt>
                <c:pt idx="43">
                  <c:v>1.0289492299548701E-2</c:v>
                </c:pt>
                <c:pt idx="44">
                  <c:v>8.6628089894952333E-3</c:v>
                </c:pt>
                <c:pt idx="45">
                  <c:v>7.4964506134691019E-3</c:v>
                </c:pt>
                <c:pt idx="46">
                  <c:v>6.315528539232125E-3</c:v>
                </c:pt>
                <c:pt idx="47">
                  <c:v>3.8514804709358329E-3</c:v>
                </c:pt>
                <c:pt idx="48">
                  <c:v>2.7599913384744219E-3</c:v>
                </c:pt>
                <c:pt idx="49">
                  <c:v>2.006163367993849E-3</c:v>
                </c:pt>
                <c:pt idx="50">
                  <c:v>5.9631668441449681E-3</c:v>
                </c:pt>
                <c:pt idx="51">
                  <c:v>1.5341305306642815E-3</c:v>
                </c:pt>
                <c:pt idx="52">
                  <c:v>-2.679027933799781E-3</c:v>
                </c:pt>
                <c:pt idx="53">
                  <c:v>-6.3766811191321836E-3</c:v>
                </c:pt>
                <c:pt idx="54">
                  <c:v>-8.7163217376400627E-3</c:v>
                </c:pt>
                <c:pt idx="55">
                  <c:v>-1.2468903805537892E-2</c:v>
                </c:pt>
                <c:pt idx="56">
                  <c:v>-1.5164252453453032E-2</c:v>
                </c:pt>
                <c:pt idx="57">
                  <c:v>-1.4675672576000134E-2</c:v>
                </c:pt>
                <c:pt idx="58">
                  <c:v>-1.3672417363453546E-2</c:v>
                </c:pt>
                <c:pt idx="59">
                  <c:v>-1.6875570954017267E-2</c:v>
                </c:pt>
                <c:pt idx="60">
                  <c:v>-2.032246381012915E-2</c:v>
                </c:pt>
                <c:pt idx="61">
                  <c:v>-1.9705391174711272E-2</c:v>
                </c:pt>
                <c:pt idx="62">
                  <c:v>-1.6552427173696104E-2</c:v>
                </c:pt>
                <c:pt idx="63">
                  <c:v>-1.2969330256686493E-2</c:v>
                </c:pt>
                <c:pt idx="64">
                  <c:v>-9.3416919414925741E-3</c:v>
                </c:pt>
                <c:pt idx="65">
                  <c:v>-5.3086711141893273E-3</c:v>
                </c:pt>
                <c:pt idx="66">
                  <c:v>-1.2277688039755313E-3</c:v>
                </c:pt>
                <c:pt idx="67">
                  <c:v>2.0696228108086504E-3</c:v>
                </c:pt>
                <c:pt idx="68">
                  <c:v>4.964133349216979E-3</c:v>
                </c:pt>
                <c:pt idx="69">
                  <c:v>6.5529543108904598E-3</c:v>
                </c:pt>
                <c:pt idx="70">
                  <c:v>7.1226671412284327E-3</c:v>
                </c:pt>
                <c:pt idx="71">
                  <c:v>7.2729187276341384E-3</c:v>
                </c:pt>
                <c:pt idx="72">
                  <c:v>7.2422313067565898E-3</c:v>
                </c:pt>
                <c:pt idx="73">
                  <c:v>7.1295189432186356E-3</c:v>
                </c:pt>
                <c:pt idx="74">
                  <c:v>6.9784163974625163E-3</c:v>
                </c:pt>
                <c:pt idx="75">
                  <c:v>6.8096674390880187E-3</c:v>
                </c:pt>
                <c:pt idx="76">
                  <c:v>6.633869897242896E-3</c:v>
                </c:pt>
                <c:pt idx="77">
                  <c:v>6.4567128321585008E-3</c:v>
                </c:pt>
                <c:pt idx="78">
                  <c:v>6.2813053188237652E-3</c:v>
                </c:pt>
                <c:pt idx="79">
                  <c:v>6.1093265398242166E-3</c:v>
                </c:pt>
                <c:pt idx="80">
                  <c:v>5.9416298483202469E-3</c:v>
                </c:pt>
                <c:pt idx="81">
                  <c:v>5.7785791565824612E-3</c:v>
                </c:pt>
                <c:pt idx="82">
                  <c:v>5.6202469330118984E-3</c:v>
                </c:pt>
                <c:pt idx="83">
                  <c:v>5.4665359558188579E-3</c:v>
                </c:pt>
                <c:pt idx="84">
                  <c:v>5.3172562251142461E-3</c:v>
                </c:pt>
                <c:pt idx="85">
                  <c:v>5.1721739982855562E-3</c:v>
                </c:pt>
                <c:pt idx="86">
                  <c:v>5.0310427999978834E-3</c:v>
                </c:pt>
                <c:pt idx="87">
                  <c:v>4.8936225019977258E-3</c:v>
                </c:pt>
                <c:pt idx="88">
                  <c:v>4.7596904338597281E-3</c:v>
                </c:pt>
                <c:pt idx="89">
                  <c:v>4.629047171683753E-3</c:v>
                </c:pt>
                <c:pt idx="90">
                  <c:v>4.5015188178455668E-3</c:v>
                </c:pt>
                <c:pt idx="91">
                  <c:v>4.3769570129829705E-3</c:v>
                </c:pt>
                <c:pt idx="92">
                  <c:v>4.2552375403911418E-3</c:v>
                </c:pt>
                <c:pt idx="93">
                  <c:v>4.13625810938229E-3</c:v>
                </c:pt>
                <c:pt idx="94">
                  <c:v>4.019935723503093E-3</c:v>
                </c:pt>
                <c:pt idx="95">
                  <c:v>3.9062039012509845E-3</c:v>
                </c:pt>
                <c:pt idx="96">
                  <c:v>3.7950099268370357E-3</c:v>
                </c:pt>
                <c:pt idx="97">
                  <c:v>3.6863122459127092E-3</c:v>
                </c:pt>
                <c:pt idx="98">
                  <c:v>3.5800780711388019E-3</c:v>
                </c:pt>
                <c:pt idx="99">
                  <c:v>3.4762812360141244E-3</c:v>
                </c:pt>
                <c:pt idx="100">
                  <c:v>3.3749003104975813E-3</c:v>
                </c:pt>
                <c:pt idx="101">
                  <c:v>3.2759169767308544E-3</c:v>
                </c:pt>
                <c:pt idx="102">
                  <c:v>3.1793146579672357E-3</c:v>
                </c:pt>
                <c:pt idx="103">
                  <c:v>3.0850773826162515E-3</c:v>
                </c:pt>
                <c:pt idx="104">
                  <c:v>2.9931888658650905E-3</c:v>
                </c:pt>
                <c:pt idx="105">
                  <c:v>2.9036317844387842E-3</c:v>
                </c:pt>
                <c:pt idx="106">
                  <c:v>2.8163872265131291E-3</c:v>
                </c:pt>
                <c:pt idx="107">
                  <c:v>2.7314342936734359E-3</c:v>
                </c:pt>
                <c:pt idx="108">
                  <c:v>2.6487498326730153E-3</c:v>
                </c:pt>
                <c:pt idx="109">
                  <c:v>2.5683082805383417E-3</c:v>
                </c:pt>
                <c:pt idx="110">
                  <c:v>2.4900816026934471E-3</c:v>
                </c:pt>
                <c:pt idx="111">
                  <c:v>2.4140393083671649E-3</c:v>
                </c:pt>
                <c:pt idx="112">
                  <c:v>2.3401485296580008E-3</c:v>
                </c:pt>
                <c:pt idx="113">
                  <c:v>2.2683741487168549E-3</c:v>
                </c:pt>
                <c:pt idx="114">
                  <c:v>2.1986789640119214E-3</c:v>
                </c:pt>
                <c:pt idx="115">
                  <c:v>2.1310238825289064E-3</c:v>
                </c:pt>
                <c:pt idx="116">
                  <c:v>2.0653681327291282E-3</c:v>
                </c:pt>
                <c:pt idx="117">
                  <c:v>2.0016694879683061E-3</c:v>
                </c:pt>
                <c:pt idx="118">
                  <c:v>1.9398844947330857E-3</c:v>
                </c:pt>
                <c:pt idx="119">
                  <c:v>1.8799687006098955E-3</c:v>
                </c:pt>
                <c:pt idx="120">
                  <c:v>1.8218768793612969E-3</c:v>
                </c:pt>
                <c:pt idx="121">
                  <c:v>1.765563246361753E-3</c:v>
                </c:pt>
                <c:pt idx="122">
                  <c:v>1.7109816639876495E-3</c:v>
                </c:pt>
                <c:pt idx="123">
                  <c:v>1.6580858358945668E-3</c:v>
                </c:pt>
                <c:pt idx="124">
                  <c:v>1.6068294849823964E-3</c:v>
                </c:pt>
                <c:pt idx="125">
                  <c:v>1.5571665194283259E-3</c:v>
                </c:pt>
                <c:pt idx="126">
                  <c:v>1.5090511810981308E-3</c:v>
                </c:pt>
                <c:pt idx="127">
                  <c:v>1.4624381797259558E-3</c:v>
                </c:pt>
                <c:pt idx="128">
                  <c:v>1.4172828117440918E-3</c:v>
                </c:pt>
                <c:pt idx="129">
                  <c:v>1.3735410638205233E-3</c:v>
                </c:pt>
                <c:pt idx="130">
                  <c:v>3.9050027492639862E-3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98-4730-B095-4D3E2D521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EA_core_obs_with_text!$AT$1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92D050"/>
              </a:solidFill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EA_core_obs_with_text!$AT$2:$AT$132</c:f>
              <c:numCache>
                <c:formatCode>General</c:formatCode>
                <c:ptCount val="131"/>
                <c:pt idx="0">
                  <c:v>2.4806954661071801E-2</c:v>
                </c:pt>
                <c:pt idx="1">
                  <c:v>2.52555020822109E-2</c:v>
                </c:pt>
                <c:pt idx="2">
                  <c:v>2.3798390827511801E-2</c:v>
                </c:pt>
                <c:pt idx="3">
                  <c:v>2.4733448250358E-2</c:v>
                </c:pt>
                <c:pt idx="4">
                  <c:v>2.74314027338462E-2</c:v>
                </c:pt>
                <c:pt idx="5">
                  <c:v>2.5474549002057999E-2</c:v>
                </c:pt>
                <c:pt idx="6">
                  <c:v>2.39721664624825E-2</c:v>
                </c:pt>
                <c:pt idx="7">
                  <c:v>2.2412310052324483E-2</c:v>
                </c:pt>
                <c:pt idx="8">
                  <c:v>8.5356841432248729E-3</c:v>
                </c:pt>
                <c:pt idx="9">
                  <c:v>5.6929075893152039E-3</c:v>
                </c:pt>
                <c:pt idx="10">
                  <c:v>9.379867574428824E-3</c:v>
                </c:pt>
                <c:pt idx="11">
                  <c:v>1.1196499053390541E-2</c:v>
                </c:pt>
                <c:pt idx="12">
                  <c:v>1.7515336461064082E-2</c:v>
                </c:pt>
                <c:pt idx="13">
                  <c:v>2.0459739902907489E-2</c:v>
                </c:pt>
                <c:pt idx="14">
                  <c:v>1.850476057036303E-2</c:v>
                </c:pt>
                <c:pt idx="15">
                  <c:v>1.4478505029745983E-2</c:v>
                </c:pt>
                <c:pt idx="16">
                  <c:v>8.7628235195190054E-3</c:v>
                </c:pt>
                <c:pt idx="17">
                  <c:v>-1.3051849805502463E-3</c:v>
                </c:pt>
                <c:pt idx="18">
                  <c:v>5.4784675344234741E-4</c:v>
                </c:pt>
                <c:pt idx="19">
                  <c:v>8.0905861759230004E-3</c:v>
                </c:pt>
                <c:pt idx="20">
                  <c:v>1.2744178348200323E-2</c:v>
                </c:pt>
                <c:pt idx="21">
                  <c:v>1.0982248512306716E-2</c:v>
                </c:pt>
                <c:pt idx="22">
                  <c:v>1.1853935245051817E-2</c:v>
                </c:pt>
                <c:pt idx="23">
                  <c:v>1.0085817818442198E-2</c:v>
                </c:pt>
                <c:pt idx="24">
                  <c:v>3.4160142762848702E-3</c:v>
                </c:pt>
                <c:pt idx="25">
                  <c:v>1.3444785047163304E-3</c:v>
                </c:pt>
                <c:pt idx="26">
                  <c:v>9.0337535863471274E-4</c:v>
                </c:pt>
                <c:pt idx="27">
                  <c:v>-1.0481692007166337E-3</c:v>
                </c:pt>
                <c:pt idx="28">
                  <c:v>-8.4504296771675345E-3</c:v>
                </c:pt>
                <c:pt idx="29">
                  <c:v>-1.0446244873785572E-2</c:v>
                </c:pt>
                <c:pt idx="30">
                  <c:v>-8.3940071534916554E-3</c:v>
                </c:pt>
                <c:pt idx="31">
                  <c:v>-7.3283432338682227E-3</c:v>
                </c:pt>
                <c:pt idx="32">
                  <c:v>-9.2877669656260334E-3</c:v>
                </c:pt>
                <c:pt idx="33">
                  <c:v>-5.4779090057165501E-3</c:v>
                </c:pt>
                <c:pt idx="34">
                  <c:v>-4.3044472511419071E-3</c:v>
                </c:pt>
                <c:pt idx="35">
                  <c:v>-1.4201784704869827E-3</c:v>
                </c:pt>
                <c:pt idx="36">
                  <c:v>1.9620758361891715E-3</c:v>
                </c:pt>
                <c:pt idx="37">
                  <c:v>4.8936914146377429E-3</c:v>
                </c:pt>
                <c:pt idx="38">
                  <c:v>6.0471606454819962E-3</c:v>
                </c:pt>
                <c:pt idx="39">
                  <c:v>1.0521551657756846E-2</c:v>
                </c:pt>
                <c:pt idx="40">
                  <c:v>1.3855593889083875E-2</c:v>
                </c:pt>
                <c:pt idx="41">
                  <c:v>1.6016472564030798E-2</c:v>
                </c:pt>
                <c:pt idx="42">
                  <c:v>1.8284329235167471E-2</c:v>
                </c:pt>
                <c:pt idx="43">
                  <c:v>2.1931840229541241E-2</c:v>
                </c:pt>
                <c:pt idx="44">
                  <c:v>2.6081781248852944E-2</c:v>
                </c:pt>
                <c:pt idx="45">
                  <c:v>3.0660977985109757E-2</c:v>
                </c:pt>
                <c:pt idx="46">
                  <c:v>3.2198566588741005E-2</c:v>
                </c:pt>
                <c:pt idx="47">
                  <c:v>3.5041256154760808E-2</c:v>
                </c:pt>
                <c:pt idx="48">
                  <c:v>3.579106403364421E-2</c:v>
                </c:pt>
                <c:pt idx="49">
                  <c:v>3.9213871481963425E-2</c:v>
                </c:pt>
                <c:pt idx="50">
                  <c:v>4.3040627126906768E-2</c:v>
                </c:pt>
                <c:pt idx="51">
                  <c:v>4.1662800114566051E-2</c:v>
                </c:pt>
                <c:pt idx="52">
                  <c:v>3.222934631409257E-2</c:v>
                </c:pt>
                <c:pt idx="53">
                  <c:v>1.9416090285726328E-2</c:v>
                </c:pt>
                <c:pt idx="54">
                  <c:v>1.5741619718773556E-2</c:v>
                </c:pt>
                <c:pt idx="55">
                  <c:v>-1.0394957639639965E-3</c:v>
                </c:pt>
                <c:pt idx="56">
                  <c:v>-7.9313863551928529E-3</c:v>
                </c:pt>
                <c:pt idx="57">
                  <c:v>1.2107001193325698E-2</c:v>
                </c:pt>
                <c:pt idx="58">
                  <c:v>3.2359696713111147E-2</c:v>
                </c:pt>
                <c:pt idx="59">
                  <c:v>3.7217960272924927E-2</c:v>
                </c:pt>
                <c:pt idx="60">
                  <c:v>4.5062450713039583E-2</c:v>
                </c:pt>
                <c:pt idx="61">
                  <c:v>4.6165836528330652E-2</c:v>
                </c:pt>
                <c:pt idx="62">
                  <c:v>4.760704180864514E-2</c:v>
                </c:pt>
                <c:pt idx="63">
                  <c:v>3.8781894156878251E-2</c:v>
                </c:pt>
                <c:pt idx="64">
                  <c:v>3.0428474170765808E-2</c:v>
                </c:pt>
                <c:pt idx="65">
                  <c:v>2.5744168300528534E-2</c:v>
                </c:pt>
                <c:pt idx="66">
                  <c:v>2.0435416370320602E-2</c:v>
                </c:pt>
                <c:pt idx="67">
                  <c:v>1.1072723818808954E-2</c:v>
                </c:pt>
                <c:pt idx="68">
                  <c:v>1.0914399198346782E-2</c:v>
                </c:pt>
                <c:pt idx="69">
                  <c:v>6.2593921731477781E-3</c:v>
                </c:pt>
                <c:pt idx="70">
                  <c:v>4.2758498223453081E-3</c:v>
                </c:pt>
                <c:pt idx="71">
                  <c:v>3.355208226828727E-3</c:v>
                </c:pt>
                <c:pt idx="72">
                  <c:v>2.8697334987516938E-3</c:v>
                </c:pt>
                <c:pt idx="73">
                  <c:v>2.5707507560848442E-3</c:v>
                </c:pt>
                <c:pt idx="74">
                  <c:v>2.357226449770604E-3</c:v>
                </c:pt>
                <c:pt idx="75">
                  <c:v>2.1865112440150394E-3</c:v>
                </c:pt>
                <c:pt idx="76">
                  <c:v>2.0396445948323867E-3</c:v>
                </c:pt>
                <c:pt idx="77">
                  <c:v>1.9076670491174688E-3</c:v>
                </c:pt>
                <c:pt idx="78">
                  <c:v>1.7860805982201954E-3</c:v>
                </c:pt>
                <c:pt idx="79">
                  <c:v>1.6725133799310801E-3</c:v>
                </c:pt>
                <c:pt idx="80">
                  <c:v>1.5656754737548937E-3</c:v>
                </c:pt>
                <c:pt idx="81">
                  <c:v>1.4648559735609449E-3</c:v>
                </c:pt>
                <c:pt idx="82">
                  <c:v>1.369660867524931E-3</c:v>
                </c:pt>
                <c:pt idx="83">
                  <c:v>1.2798667592296932E-3</c:v>
                </c:pt>
                <c:pt idx="84">
                  <c:v>1.1953354087424577E-3</c:v>
                </c:pt>
                <c:pt idx="85">
                  <c:v>1.1159629023758748E-3</c:v>
                </c:pt>
                <c:pt idx="86">
                  <c:v>1.0416498027738163E-3</c:v>
                </c:pt>
                <c:pt idx="87">
                  <c:v>9.7228450093249808E-4</c:v>
                </c:pt>
                <c:pt idx="88">
                  <c:v>9.0773501357799898E-4</c:v>
                </c:pt>
                <c:pt idx="89">
                  <c:v>8.4784616088361174E-4</c:v>
                </c:pt>
                <c:pt idx="90">
                  <c:v>7.9244009866114072E-4</c:v>
                </c:pt>
                <c:pt idx="91">
                  <c:v>7.41318841077227E-4</c:v>
                </c:pt>
                <c:pt idx="92">
                  <c:v>6.9426786086503099E-4</c:v>
                </c:pt>
                <c:pt idx="93">
                  <c:v>6.510601553611356E-4</c:v>
                </c:pt>
                <c:pt idx="94">
                  <c:v>6.1146037884959924E-4</c:v>
                </c:pt>
                <c:pt idx="95">
                  <c:v>5.7522878771874906E-4</c:v>
                </c:pt>
                <c:pt idx="96">
                  <c:v>5.4212484523436053E-4</c:v>
                </c:pt>
                <c:pt idx="97">
                  <c:v>5.1191040468916192E-4</c:v>
                </c:pt>
                <c:pt idx="98">
                  <c:v>4.8435243311466291E-4</c:v>
                </c:pt>
                <c:pt idx="99">
                  <c:v>4.5922527438449533E-4</c:v>
                </c:pt>
                <c:pt idx="100">
                  <c:v>4.3631246651143539E-4</c:v>
                </c:pt>
                <c:pt idx="101">
                  <c:v>4.1540814486756839E-4</c:v>
                </c:pt>
                <c:pt idx="102">
                  <c:v>3.9631806840302608E-4</c:v>
                </c:pt>
                <c:pt idx="103">
                  <c:v>3.7886030924487544E-4</c:v>
                </c:pt>
                <c:pt idx="104">
                  <c:v>3.6286564841511747E-4</c:v>
                </c:pt>
                <c:pt idx="105">
                  <c:v>3.4817771987239636E-4</c:v>
                </c:pt>
                <c:pt idx="106">
                  <c:v>3.3465294005118116E-4</c:v>
                </c:pt>
                <c:pt idx="107">
                  <c:v>3.2216026302100281E-4</c:v>
                </c:pt>
                <c:pt idx="108">
                  <c:v>3.1058079087522476E-4</c:v>
                </c:pt>
                <c:pt idx="109">
                  <c:v>2.9980727453041145E-4</c:v>
                </c:pt>
                <c:pt idx="110">
                  <c:v>2.897435269711081E-4</c:v>
                </c:pt>
                <c:pt idx="111">
                  <c:v>2.8030377727827969E-4</c:v>
                </c:pt>
                <c:pt idx="112">
                  <c:v>2.7141198336573573E-4</c:v>
                </c:pt>
                <c:pt idx="113">
                  <c:v>2.6300112093236765E-4</c:v>
                </c:pt>
                <c:pt idx="114">
                  <c:v>2.5501246626418589E-4</c:v>
                </c:pt>
                <c:pt idx="115">
                  <c:v>2.4739488226759802E-4</c:v>
                </c:pt>
                <c:pt idx="116">
                  <c:v>2.4010411950811037E-4</c:v>
                </c:pt>
                <c:pt idx="117">
                  <c:v>2.3310214036615512E-4</c:v>
                </c:pt>
                <c:pt idx="118">
                  <c:v>2.2635647185521873E-4</c:v>
                </c:pt>
                <c:pt idx="119">
                  <c:v>2.1983959333876743E-4</c:v>
                </c:pt>
                <c:pt idx="120">
                  <c:v>2.135283598279708E-4</c:v>
                </c:pt>
                <c:pt idx="121">
                  <c:v>2.0740346654998169E-4</c:v>
                </c:pt>
                <c:pt idx="122">
                  <c:v>2.014489531825675E-4</c:v>
                </c:pt>
                <c:pt idx="123">
                  <c:v>1.9565174883125278E-4</c:v>
                </c:pt>
                <c:pt idx="124">
                  <c:v>1.9000125813841556E-4</c:v>
                </c:pt>
                <c:pt idx="125">
                  <c:v>1.8448898686555186E-4</c:v>
                </c:pt>
                <c:pt idx="126">
                  <c:v>1.7910820521429145E-4</c:v>
                </c:pt>
                <c:pt idx="127">
                  <c:v>1.7385364850535263E-4</c:v>
                </c:pt>
                <c:pt idx="128">
                  <c:v>1.6872125115518382E-4</c:v>
                </c:pt>
                <c:pt idx="129">
                  <c:v>1.6370791423533308E-4</c:v>
                </c:pt>
                <c:pt idx="130">
                  <c:v>3.8199787393950217E-5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D-48A3-9EC9-8918293D81EF}"/>
            </c:ext>
          </c:extLst>
        </c:ser>
        <c:ser>
          <c:idx val="2"/>
          <c:order val="1"/>
          <c:tx>
            <c:strRef>
              <c:f>EA_core_obs_with_text!$AV$1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7.0141609218280199E-7</c:v>
                </c:pt>
                <c:pt idx="8">
                  <c:v>-1.7163416345581585E-5</c:v>
                </c:pt>
                <c:pt idx="9">
                  <c:v>-4.1514169082456338E-5</c:v>
                </c:pt>
                <c:pt idx="10">
                  <c:v>-6.0279593370369607E-5</c:v>
                </c:pt>
                <c:pt idx="11">
                  <c:v>-7.4611451444092769E-5</c:v>
                </c:pt>
                <c:pt idx="12">
                  <c:v>-8.4322374872899212E-5</c:v>
                </c:pt>
                <c:pt idx="13">
                  <c:v>-9.3286488696207133E-5</c:v>
                </c:pt>
                <c:pt idx="14">
                  <c:v>-1.0463238095020199E-4</c:v>
                </c:pt>
                <c:pt idx="15">
                  <c:v>-1.2067470653980099E-4</c:v>
                </c:pt>
                <c:pt idx="16">
                  <c:v>-1.4184062667455444E-4</c:v>
                </c:pt>
                <c:pt idx="17">
                  <c:v>-1.7013832016274553E-4</c:v>
                </c:pt>
                <c:pt idx="18">
                  <c:v>-1.940269017445881E-4</c:v>
                </c:pt>
                <c:pt idx="19">
                  <c:v>-2.1054100392574259E-4</c:v>
                </c:pt>
                <c:pt idx="20">
                  <c:v>-2.2189041147825249E-4</c:v>
                </c:pt>
                <c:pt idx="21">
                  <c:v>-2.2984288540541583E-4</c:v>
                </c:pt>
                <c:pt idx="22">
                  <c:v>-2.3203721994958514E-4</c:v>
                </c:pt>
                <c:pt idx="23">
                  <c:v>-2.3127844056427722E-4</c:v>
                </c:pt>
                <c:pt idx="24">
                  <c:v>-2.3030701030899703E-4</c:v>
                </c:pt>
                <c:pt idx="25">
                  <c:v>-2.2720239437250793E-4</c:v>
                </c:pt>
                <c:pt idx="26">
                  <c:v>-2.2407981581868417E-4</c:v>
                </c:pt>
                <c:pt idx="27">
                  <c:v>-2.2167940221380099E-4</c:v>
                </c:pt>
                <c:pt idx="28">
                  <c:v>-2.2106526129875843E-4</c:v>
                </c:pt>
                <c:pt idx="29">
                  <c:v>-2.197514006373693E-4</c:v>
                </c:pt>
                <c:pt idx="30">
                  <c:v>-2.1647173107369703E-4</c:v>
                </c:pt>
                <c:pt idx="31">
                  <c:v>-2.1139863523195743E-4</c:v>
                </c:pt>
                <c:pt idx="32">
                  <c:v>-2.0525743900920494E-4</c:v>
                </c:pt>
                <c:pt idx="33">
                  <c:v>-1.968802006184604E-4</c:v>
                </c:pt>
                <c:pt idx="34">
                  <c:v>-1.8716123674901981E-4</c:v>
                </c:pt>
                <c:pt idx="35">
                  <c:v>-1.755158724973297E-4</c:v>
                </c:pt>
                <c:pt idx="36">
                  <c:v>-1.6118198520061189E-4</c:v>
                </c:pt>
                <c:pt idx="37">
                  <c:v>-1.458666931494792E-4</c:v>
                </c:pt>
                <c:pt idx="38">
                  <c:v>-1.3024268744237622E-4</c:v>
                </c:pt>
                <c:pt idx="39">
                  <c:v>-1.1413485974444059E-4</c:v>
                </c:pt>
                <c:pt idx="40">
                  <c:v>-9.795870830836495E-5</c:v>
                </c:pt>
                <c:pt idx="41">
                  <c:v>-8.218034737775238E-5</c:v>
                </c:pt>
                <c:pt idx="42">
                  <c:v>-6.5967766415987424E-5</c:v>
                </c:pt>
                <c:pt idx="43">
                  <c:v>-5.0091613972489601E-5</c:v>
                </c:pt>
                <c:pt idx="44">
                  <c:v>-3.4752920691766237E-5</c:v>
                </c:pt>
                <c:pt idx="45">
                  <c:v>-1.9490924014599605E-5</c:v>
                </c:pt>
                <c:pt idx="46">
                  <c:v>-4.9716910625459502E-6</c:v>
                </c:pt>
                <c:pt idx="47">
                  <c:v>9.1826584405625639E-6</c:v>
                </c:pt>
                <c:pt idx="48">
                  <c:v>2.2769539131741487E-5</c:v>
                </c:pt>
                <c:pt idx="49">
                  <c:v>3.6396213074738417E-5</c:v>
                </c:pt>
                <c:pt idx="50">
                  <c:v>5.168970791149723E-5</c:v>
                </c:pt>
                <c:pt idx="51">
                  <c:v>6.4907423233291289E-5</c:v>
                </c:pt>
                <c:pt idx="52">
                  <c:v>7.7926773628180586E-5</c:v>
                </c:pt>
                <c:pt idx="53">
                  <c:v>9.0484315166216146E-5</c:v>
                </c:pt>
                <c:pt idx="54">
                  <c:v>1.0405104832688614E-4</c:v>
                </c:pt>
                <c:pt idx="55">
                  <c:v>1.1482098957415842E-4</c:v>
                </c:pt>
                <c:pt idx="56">
                  <c:v>1.2719667577572771E-4</c:v>
                </c:pt>
                <c:pt idx="57">
                  <c:v>1.4395470810141484E-4</c:v>
                </c:pt>
                <c:pt idx="58">
                  <c:v>1.6052685947097426E-4</c:v>
                </c:pt>
                <c:pt idx="59">
                  <c:v>1.7373507917268021E-4</c:v>
                </c:pt>
                <c:pt idx="60">
                  <c:v>1.8744868809410098E-4</c:v>
                </c:pt>
                <c:pt idx="61">
                  <c:v>1.9222698868894754E-4</c:v>
                </c:pt>
                <c:pt idx="62">
                  <c:v>1.9152519254216335E-4</c:v>
                </c:pt>
                <c:pt idx="63">
                  <c:v>1.8785989174076732E-4</c:v>
                </c:pt>
                <c:pt idx="64">
                  <c:v>1.8438791070308911E-4</c:v>
                </c:pt>
                <c:pt idx="65">
                  <c:v>1.8235411155628317E-4</c:v>
                </c:pt>
                <c:pt idx="66">
                  <c:v>1.800510013901386E-4</c:v>
                </c:pt>
                <c:pt idx="67">
                  <c:v>1.7612155507445841E-4</c:v>
                </c:pt>
                <c:pt idx="68">
                  <c:v>1.7503246839704949E-4</c:v>
                </c:pt>
                <c:pt idx="69">
                  <c:v>1.7365187582378316E-4</c:v>
                </c:pt>
                <c:pt idx="70">
                  <c:v>1.7023076489996832E-4</c:v>
                </c:pt>
                <c:pt idx="71">
                  <c:v>1.6606789246398514E-4</c:v>
                </c:pt>
                <c:pt idx="72">
                  <c:v>1.6166968101805049E-4</c:v>
                </c:pt>
                <c:pt idx="73">
                  <c:v>1.5723574704704554E-4</c:v>
                </c:pt>
                <c:pt idx="74">
                  <c:v>1.5284585841399999E-4</c:v>
                </c:pt>
                <c:pt idx="75">
                  <c:v>1.485323231617782E-4</c:v>
                </c:pt>
                <c:pt idx="76">
                  <c:v>1.4430824861689208E-4</c:v>
                </c:pt>
                <c:pt idx="77">
                  <c:v>1.4017873012302475E-4</c:v>
                </c:pt>
                <c:pt idx="78">
                  <c:v>1.3614538507790097E-4</c:v>
                </c:pt>
                <c:pt idx="79">
                  <c:v>1.3220825545157724E-4</c:v>
                </c:pt>
                <c:pt idx="80">
                  <c:v>1.2836664404070297E-4</c:v>
                </c:pt>
                <c:pt idx="81">
                  <c:v>1.2461950185465941E-4</c:v>
                </c:pt>
                <c:pt idx="82">
                  <c:v>1.2096561611109505E-4</c:v>
                </c:pt>
                <c:pt idx="83">
                  <c:v>1.1740370367735743E-4</c:v>
                </c:pt>
                <c:pt idx="84">
                  <c:v>1.1393245662639011E-4</c:v>
                </c:pt>
                <c:pt idx="85">
                  <c:v>1.1055056227654653E-4</c:v>
                </c:pt>
                <c:pt idx="86">
                  <c:v>1.0725670933754257E-4</c:v>
                </c:pt>
                <c:pt idx="87">
                  <c:v>1.0404958664420792E-4</c:v>
                </c:pt>
                <c:pt idx="88">
                  <c:v>1.0092787828366337E-4</c:v>
                </c:pt>
                <c:pt idx="89">
                  <c:v>9.7890257394582874E-5</c:v>
                </c:pt>
                <c:pt idx="90">
                  <c:v>9.4935380001846828E-5</c:v>
                </c:pt>
                <c:pt idx="91">
                  <c:v>9.2061879661116435E-5</c:v>
                </c:pt>
                <c:pt idx="92">
                  <c:v>8.9268363318798413E-5</c:v>
                </c:pt>
                <c:pt idx="93">
                  <c:v>8.6553408545303961E-5</c:v>
                </c:pt>
                <c:pt idx="94">
                  <c:v>8.3915562148346927E-5</c:v>
                </c:pt>
                <c:pt idx="95">
                  <c:v>8.1353340077223372E-5</c:v>
                </c:pt>
                <c:pt idx="96">
                  <c:v>7.8865228474598911E-5</c:v>
                </c:pt>
                <c:pt idx="97">
                  <c:v>7.6449685707271887E-5</c:v>
                </c:pt>
                <c:pt idx="98">
                  <c:v>7.4105145195351086E-5</c:v>
                </c:pt>
                <c:pt idx="99">
                  <c:v>7.1830018865863077E-5</c:v>
                </c:pt>
                <c:pt idx="100">
                  <c:v>6.9622701064254655E-5</c:v>
                </c:pt>
                <c:pt idx="101">
                  <c:v>6.7481572774537516E-5</c:v>
                </c:pt>
                <c:pt idx="102">
                  <c:v>6.5405006014452081E-5</c:v>
                </c:pt>
                <c:pt idx="103">
                  <c:v>6.3391368290100297E-5</c:v>
                </c:pt>
                <c:pt idx="104">
                  <c:v>6.1439027012522867E-5</c:v>
                </c:pt>
                <c:pt idx="105">
                  <c:v>5.9546353796614058E-5</c:v>
                </c:pt>
                <c:pt idx="106">
                  <c:v>5.7711728575081285E-5</c:v>
                </c:pt>
                <c:pt idx="107">
                  <c:v>5.5933543480158319E-5</c:v>
                </c:pt>
                <c:pt idx="108">
                  <c:v>5.421020645132416E-5</c:v>
                </c:pt>
                <c:pt idx="109">
                  <c:v>5.2540144547285845E-5</c:v>
                </c:pt>
                <c:pt idx="110">
                  <c:v>5.0921806940523959E-5</c:v>
                </c:pt>
                <c:pt idx="111">
                  <c:v>4.9353667590556539E-5</c:v>
                </c:pt>
                <c:pt idx="112">
                  <c:v>4.7834227592115248E-5</c:v>
                </c:pt>
                <c:pt idx="113">
                  <c:v>4.6362017202676533E-5</c:v>
                </c:pt>
                <c:pt idx="114">
                  <c:v>4.4935597561021087E-5</c:v>
                </c:pt>
                <c:pt idx="115">
                  <c:v>4.3553562106801976E-5</c:v>
                </c:pt>
                <c:pt idx="116">
                  <c:v>4.2214537719216436E-5</c:v>
                </c:pt>
                <c:pt idx="117">
                  <c:v>4.091718559150921E-5</c:v>
                </c:pt>
                <c:pt idx="118">
                  <c:v>3.9660201860809897E-5</c:v>
                </c:pt>
                <c:pt idx="119">
                  <c:v>3.844231801440891E-5</c:v>
                </c:pt>
                <c:pt idx="120">
                  <c:v>3.7262301090586928E-5</c:v>
                </c:pt>
                <c:pt idx="121">
                  <c:v>3.6118953697674952E-5</c:v>
                </c:pt>
                <c:pt idx="122">
                  <c:v>3.5011113868626931E-5</c:v>
                </c:pt>
                <c:pt idx="123">
                  <c:v>3.3937654771569508E-5</c:v>
                </c:pt>
                <c:pt idx="124">
                  <c:v>3.2897484295502871E-5</c:v>
                </c:pt>
                <c:pt idx="125">
                  <c:v>3.1889544527549501E-5</c:v>
                </c:pt>
                <c:pt idx="126">
                  <c:v>3.0912811138990988E-5</c:v>
                </c:pt>
                <c:pt idx="127">
                  <c:v>2.9966292695301983E-5</c:v>
                </c:pt>
                <c:pt idx="128">
                  <c:v>2.9049029903595444E-5</c:v>
                </c:pt>
                <c:pt idx="129">
                  <c:v>2.8160094811590692E-5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DD-48A3-9EC9-8918293D81EF}"/>
            </c:ext>
          </c:extLst>
        </c:ser>
        <c:ser>
          <c:idx val="3"/>
          <c:order val="2"/>
          <c:tx>
            <c:strRef>
              <c:f>EA_core_obs_with_text!$AW$1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-1.5217667850508901E-3</c:v>
                </c:pt>
                <c:pt idx="8">
                  <c:v>2.8225495183331601E-4</c:v>
                </c:pt>
                <c:pt idx="9">
                  <c:v>3.1215479758373E-3</c:v>
                </c:pt>
                <c:pt idx="10">
                  <c:v>4.5827932133368698E-3</c:v>
                </c:pt>
                <c:pt idx="11">
                  <c:v>6.4716328235680997E-3</c:v>
                </c:pt>
                <c:pt idx="12">
                  <c:v>9.4093821022767001E-3</c:v>
                </c:pt>
                <c:pt idx="13">
                  <c:v>1.2620792913287099E-2</c:v>
                </c:pt>
                <c:pt idx="14">
                  <c:v>1.45646317055492E-2</c:v>
                </c:pt>
                <c:pt idx="15">
                  <c:v>1.60472106518483E-2</c:v>
                </c:pt>
                <c:pt idx="16">
                  <c:v>1.5494468287657799E-2</c:v>
                </c:pt>
                <c:pt idx="17">
                  <c:v>1.64612166125177E-2</c:v>
                </c:pt>
                <c:pt idx="18">
                  <c:v>2.2855452068681802E-2</c:v>
                </c:pt>
                <c:pt idx="19">
                  <c:v>2.7988550459467899E-2</c:v>
                </c:pt>
                <c:pt idx="20">
                  <c:v>3.02713990951941E-2</c:v>
                </c:pt>
                <c:pt idx="21">
                  <c:v>3.1589678963572697E-2</c:v>
                </c:pt>
                <c:pt idx="22">
                  <c:v>3.20265587092416E-2</c:v>
                </c:pt>
                <c:pt idx="23">
                  <c:v>3.1910261213230401E-2</c:v>
                </c:pt>
                <c:pt idx="24">
                  <c:v>3.0699588803551E-2</c:v>
                </c:pt>
                <c:pt idx="25">
                  <c:v>3.0370643666843802E-2</c:v>
                </c:pt>
                <c:pt idx="26">
                  <c:v>2.9954446575608501E-2</c:v>
                </c:pt>
                <c:pt idx="27">
                  <c:v>2.9992445011295301E-2</c:v>
                </c:pt>
                <c:pt idx="28">
                  <c:v>3.00834629081814E-2</c:v>
                </c:pt>
                <c:pt idx="29">
                  <c:v>3.0386908700408201E-2</c:v>
                </c:pt>
                <c:pt idx="30">
                  <c:v>2.9948427555726E-2</c:v>
                </c:pt>
                <c:pt idx="31">
                  <c:v>2.9163307955082301E-2</c:v>
                </c:pt>
                <c:pt idx="32">
                  <c:v>2.8308055452819201E-2</c:v>
                </c:pt>
                <c:pt idx="33">
                  <c:v>2.7117033402279601E-2</c:v>
                </c:pt>
                <c:pt idx="34">
                  <c:v>2.6420921638337001E-2</c:v>
                </c:pt>
                <c:pt idx="35">
                  <c:v>2.5494506251333399E-2</c:v>
                </c:pt>
                <c:pt idx="36">
                  <c:v>2.4634332011386199E-2</c:v>
                </c:pt>
                <c:pt idx="37">
                  <c:v>2.2944654256473698E-2</c:v>
                </c:pt>
                <c:pt idx="38">
                  <c:v>2.12310758853195E-2</c:v>
                </c:pt>
                <c:pt idx="39">
                  <c:v>1.92283263707793E-2</c:v>
                </c:pt>
                <c:pt idx="40">
                  <c:v>1.7311533545405398E-2</c:v>
                </c:pt>
                <c:pt idx="41">
                  <c:v>1.5065669743408099E-2</c:v>
                </c:pt>
                <c:pt idx="42">
                  <c:v>1.35679149835254E-2</c:v>
                </c:pt>
                <c:pt idx="43">
                  <c:v>1.20380565777233E-2</c:v>
                </c:pt>
                <c:pt idx="44">
                  <c:v>1.04488324236928E-2</c:v>
                </c:pt>
                <c:pt idx="45">
                  <c:v>8.8723413687707905E-3</c:v>
                </c:pt>
                <c:pt idx="46">
                  <c:v>7.1575754093888798E-3</c:v>
                </c:pt>
                <c:pt idx="47">
                  <c:v>5.3938345047299602E-3</c:v>
                </c:pt>
                <c:pt idx="48">
                  <c:v>3.8890397026536401E-3</c:v>
                </c:pt>
                <c:pt idx="49">
                  <c:v>2.6065352490611802E-3</c:v>
                </c:pt>
                <c:pt idx="50">
                  <c:v>2.6258811367751902E-3</c:v>
                </c:pt>
                <c:pt idx="51">
                  <c:v>-6.5241463098608595E-5</c:v>
                </c:pt>
                <c:pt idx="52">
                  <c:v>-2.8717634064534502E-3</c:v>
                </c:pt>
                <c:pt idx="53">
                  <c:v>-5.7815009798178798E-3</c:v>
                </c:pt>
                <c:pt idx="54">
                  <c:v>-7.8249000713848105E-3</c:v>
                </c:pt>
                <c:pt idx="55">
                  <c:v>-1.0738108616137301E-2</c:v>
                </c:pt>
                <c:pt idx="56">
                  <c:v>-1.29579330838458E-2</c:v>
                </c:pt>
                <c:pt idx="57">
                  <c:v>-1.33903823218761E-2</c:v>
                </c:pt>
                <c:pt idx="58">
                  <c:v>-1.38210643108371E-2</c:v>
                </c:pt>
                <c:pt idx="59">
                  <c:v>-1.55139753816202E-2</c:v>
                </c:pt>
                <c:pt idx="60">
                  <c:v>-1.72449014266495E-2</c:v>
                </c:pt>
                <c:pt idx="61">
                  <c:v>-1.7614286350942001E-2</c:v>
                </c:pt>
                <c:pt idx="62">
                  <c:v>-1.70713043067705E-2</c:v>
                </c:pt>
                <c:pt idx="63">
                  <c:v>-1.62713508630618E-2</c:v>
                </c:pt>
                <c:pt idx="64">
                  <c:v>-1.5367550138201101E-2</c:v>
                </c:pt>
                <c:pt idx="65">
                  <c:v>-1.43581702974349E-2</c:v>
                </c:pt>
                <c:pt idx="66">
                  <c:v>-1.32916332118426E-2</c:v>
                </c:pt>
                <c:pt idx="67">
                  <c:v>-1.2363427451444999E-2</c:v>
                </c:pt>
                <c:pt idx="68">
                  <c:v>-1.1155835807319299E-2</c:v>
                </c:pt>
                <c:pt idx="69">
                  <c:v>-1.0340022343080501E-2</c:v>
                </c:pt>
                <c:pt idx="70">
                  <c:v>-9.8451278593092405E-3</c:v>
                </c:pt>
                <c:pt idx="71">
                  <c:v>-9.4828572560601201E-3</c:v>
                </c:pt>
                <c:pt idx="72">
                  <c:v>-9.1789857900148597E-3</c:v>
                </c:pt>
                <c:pt idx="73">
                  <c:v>-8.9035076894727894E-3</c:v>
                </c:pt>
                <c:pt idx="74">
                  <c:v>-8.6438689712031707E-3</c:v>
                </c:pt>
                <c:pt idx="75">
                  <c:v>-8.3945523587480794E-3</c:v>
                </c:pt>
                <c:pt idx="76">
                  <c:v>-8.1529747804620599E-3</c:v>
                </c:pt>
                <c:pt idx="77">
                  <c:v>-7.9178410508196004E-3</c:v>
                </c:pt>
                <c:pt idx="78">
                  <c:v>-7.6884617488559501E-3</c:v>
                </c:pt>
                <c:pt idx="79">
                  <c:v>-7.4644556615321902E-3</c:v>
                </c:pt>
                <c:pt idx="80">
                  <c:v>-7.2456100711493204E-3</c:v>
                </c:pt>
                <c:pt idx="81">
                  <c:v>-7.0318089942733499E-3</c:v>
                </c:pt>
                <c:pt idx="82">
                  <c:v>-6.8229928212537498E-3</c:v>
                </c:pt>
                <c:pt idx="83">
                  <c:v>-6.6191338470189499E-3</c:v>
                </c:pt>
                <c:pt idx="84">
                  <c:v>-6.4202206695784803E-3</c:v>
                </c:pt>
                <c:pt idx="85">
                  <c:v>-6.2262479864960696E-3</c:v>
                </c:pt>
                <c:pt idx="86">
                  <c:v>-6.0372099007444096E-3</c:v>
                </c:pt>
                <c:pt idx="87">
                  <c:v>-5.8530956068447697E-3</c:v>
                </c:pt>
                <c:pt idx="88">
                  <c:v>-5.6738867330152704E-3</c:v>
                </c:pt>
                <c:pt idx="89">
                  <c:v>-5.4995558482873099E-3</c:v>
                </c:pt>
                <c:pt idx="90">
                  <c:v>-5.3300657926746899E-3</c:v>
                </c:pt>
                <c:pt idx="91">
                  <c:v>-5.1653695844255899E-3</c:v>
                </c:pt>
                <c:pt idx="92">
                  <c:v>-5.0054107272101602E-3</c:v>
                </c:pt>
                <c:pt idx="93">
                  <c:v>-4.8501237883580199E-3</c:v>
                </c:pt>
                <c:pt idx="94">
                  <c:v>-4.6994351514450996E-3</c:v>
                </c:pt>
                <c:pt idx="95">
                  <c:v>-4.5532638744183399E-3</c:v>
                </c:pt>
                <c:pt idx="96">
                  <c:v>-4.4115226008889499E-3</c:v>
                </c:pt>
                <c:pt idx="97">
                  <c:v>-4.2741184865802096E-3</c:v>
                </c:pt>
                <c:pt idx="98">
                  <c:v>-4.1409541135739502E-3</c:v>
                </c:pt>
                <c:pt idx="99">
                  <c:v>-4.0119283723716297E-3</c:v>
                </c:pt>
                <c:pt idx="100">
                  <c:v>-3.8869372980254698E-3</c:v>
                </c:pt>
                <c:pt idx="101">
                  <c:v>-3.7658748508029301E-3</c:v>
                </c:pt>
                <c:pt idx="102">
                  <c:v>-3.6486336354446501E-3</c:v>
                </c:pt>
                <c:pt idx="103">
                  <c:v>-3.5351055565846501E-3</c:v>
                </c:pt>
                <c:pt idx="104">
                  <c:v>-3.4251824082565099E-3</c:v>
                </c:pt>
                <c:pt idx="105">
                  <c:v>-3.31875639890677E-3</c:v>
                </c:pt>
                <c:pt idx="106">
                  <c:v>-3.2157206131144798E-3</c:v>
                </c:pt>
                <c:pt idx="107">
                  <c:v>-3.1159694126481302E-3</c:v>
                </c:pt>
                <c:pt idx="108">
                  <c:v>-3.0193987803683801E-3</c:v>
                </c:pt>
                <c:pt idx="109">
                  <c:v>-2.92590661052916E-3</c:v>
                </c:pt>
                <c:pt idx="110">
                  <c:v>-2.8353929488855699E-3</c:v>
                </c:pt>
                <c:pt idx="111">
                  <c:v>-2.74776018792666E-3</c:v>
                </c:pt>
                <c:pt idx="112">
                  <c:v>-2.6629132198863199E-3</c:v>
                </c:pt>
                <c:pt idx="113">
                  <c:v>-2.5807595527948999E-3</c:v>
                </c:pt>
                <c:pt idx="114">
                  <c:v>-2.50120939293552E-3</c:v>
                </c:pt>
                <c:pt idx="115">
                  <c:v>-2.4241756977350002E-3</c:v>
                </c:pt>
                <c:pt idx="116">
                  <c:v>-2.3495742027090901E-3</c:v>
                </c:pt>
                <c:pt idx="117">
                  <c:v>-2.2773234257589198E-3</c:v>
                </c:pt>
                <c:pt idx="118">
                  <c:v>-2.20734465241623E-3</c:v>
                </c:pt>
                <c:pt idx="119">
                  <c:v>-2.1395619043462701E-3</c:v>
                </c:pt>
                <c:pt idx="120">
                  <c:v>-2.0739018942395001E-3</c:v>
                </c:pt>
                <c:pt idx="121">
                  <c:v>-2.01029396991181E-3</c:v>
                </c:pt>
                <c:pt idx="122">
                  <c:v>-1.94867004854604E-3</c:v>
                </c:pt>
                <c:pt idx="123">
                  <c:v>-1.8889645445607701E-3</c:v>
                </c:pt>
                <c:pt idx="124">
                  <c:v>-1.8311142920168699E-3</c:v>
                </c:pt>
                <c:pt idx="125">
                  <c:v>-1.7750584628384301E-3</c:v>
                </c:pt>
                <c:pt idx="126">
                  <c:v>-1.7207384834017E-3</c:v>
                </c:pt>
                <c:pt idx="127">
                  <c:v>-1.6680979489813699E-3</c:v>
                </c:pt>
                <c:pt idx="128">
                  <c:v>-1.6170825385186599E-3</c:v>
                </c:pt>
                <c:pt idx="129">
                  <c:v>-1.5676399297337401E-3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DD-48A3-9EC9-8918293D81EF}"/>
            </c:ext>
          </c:extLst>
        </c:ser>
        <c:ser>
          <c:idx val="4"/>
          <c:order val="3"/>
          <c:tx>
            <c:strRef>
              <c:f>EA_core_obs_with_text!$AX$1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1.2434728799526301E-3</c:v>
                </c:pt>
                <c:pt idx="8">
                  <c:v>1.58255156568198E-3</c:v>
                </c:pt>
                <c:pt idx="9">
                  <c:v>1.48382735019048E-3</c:v>
                </c:pt>
                <c:pt idx="10">
                  <c:v>8.7449552561569201E-4</c:v>
                </c:pt>
                <c:pt idx="11">
                  <c:v>4.0512964492034299E-4</c:v>
                </c:pt>
                <c:pt idx="12">
                  <c:v>1.37877717945045E-3</c:v>
                </c:pt>
                <c:pt idx="13">
                  <c:v>3.7813697653987701E-3</c:v>
                </c:pt>
                <c:pt idx="14">
                  <c:v>4.6510980326930299E-3</c:v>
                </c:pt>
                <c:pt idx="15">
                  <c:v>4.6091224456201703E-3</c:v>
                </c:pt>
                <c:pt idx="16">
                  <c:v>2.1559779097124398E-3</c:v>
                </c:pt>
                <c:pt idx="17">
                  <c:v>6.9928078276770801E-4</c:v>
                </c:pt>
                <c:pt idx="18">
                  <c:v>3.5417645940949401E-3</c:v>
                </c:pt>
                <c:pt idx="19">
                  <c:v>5.4221457500114303E-3</c:v>
                </c:pt>
                <c:pt idx="20">
                  <c:v>5.97227208367634E-3</c:v>
                </c:pt>
                <c:pt idx="21">
                  <c:v>6.2524416592601899E-3</c:v>
                </c:pt>
                <c:pt idx="22">
                  <c:v>6.4814402499502304E-3</c:v>
                </c:pt>
                <c:pt idx="23">
                  <c:v>6.3269531307641397E-3</c:v>
                </c:pt>
                <c:pt idx="24">
                  <c:v>5.54241435408719E-3</c:v>
                </c:pt>
                <c:pt idx="25">
                  <c:v>5.4801992191766402E-3</c:v>
                </c:pt>
                <c:pt idx="26">
                  <c:v>5.1339268852812403E-3</c:v>
                </c:pt>
                <c:pt idx="27">
                  <c:v>5.3028430677448599E-3</c:v>
                </c:pt>
                <c:pt idx="28">
                  <c:v>5.4777991856491603E-3</c:v>
                </c:pt>
                <c:pt idx="29">
                  <c:v>5.47473055656499E-3</c:v>
                </c:pt>
                <c:pt idx="30">
                  <c:v>5.5602837857327003E-3</c:v>
                </c:pt>
                <c:pt idx="31">
                  <c:v>5.5080607276103404E-3</c:v>
                </c:pt>
                <c:pt idx="32">
                  <c:v>5.3182076370728E-3</c:v>
                </c:pt>
                <c:pt idx="33">
                  <c:v>4.8857338493135602E-3</c:v>
                </c:pt>
                <c:pt idx="34">
                  <c:v>5.1901514828811496E-3</c:v>
                </c:pt>
                <c:pt idx="35">
                  <c:v>5.3236561107450299E-3</c:v>
                </c:pt>
                <c:pt idx="36">
                  <c:v>5.8866995588768801E-3</c:v>
                </c:pt>
                <c:pt idx="37">
                  <c:v>6.0357838948865697E-3</c:v>
                </c:pt>
                <c:pt idx="38">
                  <c:v>6.0029483218704202E-3</c:v>
                </c:pt>
                <c:pt idx="39">
                  <c:v>5.6432498752201302E-3</c:v>
                </c:pt>
                <c:pt idx="40">
                  <c:v>5.3417286647538999E-3</c:v>
                </c:pt>
                <c:pt idx="41">
                  <c:v>4.7537894905857999E-3</c:v>
                </c:pt>
                <c:pt idx="42">
                  <c:v>5.0320325846397998E-3</c:v>
                </c:pt>
                <c:pt idx="43">
                  <c:v>5.1462657770784404E-3</c:v>
                </c:pt>
                <c:pt idx="44">
                  <c:v>5.1823750580881596E-3</c:v>
                </c:pt>
                <c:pt idx="45">
                  <c:v>5.2506621189607403E-3</c:v>
                </c:pt>
                <c:pt idx="46">
                  <c:v>5.3091603172683499E-3</c:v>
                </c:pt>
                <c:pt idx="47">
                  <c:v>5.01002542956374E-3</c:v>
                </c:pt>
                <c:pt idx="48">
                  <c:v>4.9740812152698696E-3</c:v>
                </c:pt>
                <c:pt idx="49">
                  <c:v>4.96908733329526E-3</c:v>
                </c:pt>
                <c:pt idx="50">
                  <c:v>6.0704962391078202E-3</c:v>
                </c:pt>
                <c:pt idx="51">
                  <c:v>5.1897238566356299E-3</c:v>
                </c:pt>
                <c:pt idx="52">
                  <c:v>4.5476869814597897E-3</c:v>
                </c:pt>
                <c:pt idx="53">
                  <c:v>3.9898564462514897E-3</c:v>
                </c:pt>
                <c:pt idx="54">
                  <c:v>3.7081849582509801E-3</c:v>
                </c:pt>
                <c:pt idx="55">
                  <c:v>3.13915351433102E-3</c:v>
                </c:pt>
                <c:pt idx="56">
                  <c:v>2.7082019124824398E-3</c:v>
                </c:pt>
                <c:pt idx="57">
                  <c:v>3.1116866988645199E-3</c:v>
                </c:pt>
                <c:pt idx="58">
                  <c:v>3.58274069842678E-3</c:v>
                </c:pt>
                <c:pt idx="59">
                  <c:v>3.21203166480099E-3</c:v>
                </c:pt>
                <c:pt idx="60">
                  <c:v>2.3269112621182499E-3</c:v>
                </c:pt>
                <c:pt idx="61">
                  <c:v>2.1518813365872802E-3</c:v>
                </c:pt>
                <c:pt idx="62">
                  <c:v>2.44571442604701E-3</c:v>
                </c:pt>
                <c:pt idx="63">
                  <c:v>2.83340253586228E-3</c:v>
                </c:pt>
                <c:pt idx="64">
                  <c:v>3.2064891442251599E-3</c:v>
                </c:pt>
                <c:pt idx="65">
                  <c:v>3.6549378746197898E-3</c:v>
                </c:pt>
                <c:pt idx="66">
                  <c:v>4.1458764800328396E-3</c:v>
                </c:pt>
                <c:pt idx="67">
                  <c:v>4.6653709010913104E-3</c:v>
                </c:pt>
                <c:pt idx="68">
                  <c:v>5.0931270200615898E-3</c:v>
                </c:pt>
                <c:pt idx="69">
                  <c:v>5.2652475192704797E-3</c:v>
                </c:pt>
                <c:pt idx="70">
                  <c:v>5.2481036899365502E-3</c:v>
                </c:pt>
                <c:pt idx="71">
                  <c:v>5.1560635575098601E-3</c:v>
                </c:pt>
                <c:pt idx="72">
                  <c:v>5.03441352548428E-3</c:v>
                </c:pt>
                <c:pt idx="73">
                  <c:v>4.9017030363529496E-3</c:v>
                </c:pt>
                <c:pt idx="74">
                  <c:v>4.7658504865655199E-3</c:v>
                </c:pt>
                <c:pt idx="75">
                  <c:v>4.6303826626958797E-3</c:v>
                </c:pt>
                <c:pt idx="76">
                  <c:v>4.4969395141203298E-3</c:v>
                </c:pt>
                <c:pt idx="77">
                  <c:v>4.3663069762667197E-3</c:v>
                </c:pt>
                <c:pt idx="78">
                  <c:v>4.2388585542285596E-3</c:v>
                </c:pt>
                <c:pt idx="79">
                  <c:v>4.1147545303932198E-3</c:v>
                </c:pt>
                <c:pt idx="80">
                  <c:v>3.9940384501946299E-3</c:v>
                </c:pt>
                <c:pt idx="81">
                  <c:v>3.8766877256346502E-3</c:v>
                </c:pt>
                <c:pt idx="82">
                  <c:v>3.7626421985459402E-3</c:v>
                </c:pt>
                <c:pt idx="83">
                  <c:v>3.65182117789686E-3</c:v>
                </c:pt>
                <c:pt idx="84">
                  <c:v>3.5441339290231901E-3</c:v>
                </c:pt>
                <c:pt idx="85">
                  <c:v>3.4394861859077201E-3</c:v>
                </c:pt>
                <c:pt idx="86">
                  <c:v>3.3377841383685999E-3</c:v>
                </c:pt>
                <c:pt idx="87">
                  <c:v>3.2389367745633202E-3</c:v>
                </c:pt>
                <c:pt idx="88">
                  <c:v>3.14285714508866E-3</c:v>
                </c:pt>
                <c:pt idx="89">
                  <c:v>3.0494629226884801E-3</c:v>
                </c:pt>
                <c:pt idx="90">
                  <c:v>2.9586765126321502E-3</c:v>
                </c:pt>
                <c:pt idx="91">
                  <c:v>2.8704248834943102E-3</c:v>
                </c:pt>
                <c:pt idx="92">
                  <c:v>2.7846392378849602E-3</c:v>
                </c:pt>
                <c:pt idx="93">
                  <c:v>2.7012545997573399E-3</c:v>
                </c:pt>
                <c:pt idx="94">
                  <c:v>2.6202093715621501E-3</c:v>
                </c:pt>
                <c:pt idx="95">
                  <c:v>2.5414448956428901E-3</c:v>
                </c:pt>
                <c:pt idx="96">
                  <c:v>2.4649050397451602E-3</c:v>
                </c:pt>
                <c:pt idx="97">
                  <c:v>2.3905358193187999E-3</c:v>
                </c:pt>
                <c:pt idx="98">
                  <c:v>2.3182850630965E-3</c:v>
                </c:pt>
                <c:pt idx="99">
                  <c:v>2.2481021239029102E-3</c:v>
                </c:pt>
                <c:pt idx="100">
                  <c:v>2.17993763425017E-3</c:v>
                </c:pt>
                <c:pt idx="101">
                  <c:v>2.1137433031892501E-3</c:v>
                </c:pt>
                <c:pt idx="102">
                  <c:v>2.0494717535734998E-3</c:v>
                </c:pt>
                <c:pt idx="103">
                  <c:v>1.9870763931617501E-3</c:v>
                </c:pt>
                <c:pt idx="104">
                  <c:v>1.9265113174071701E-3</c:v>
                </c:pt>
                <c:pt idx="105">
                  <c:v>1.86773123880268E-3</c:v>
                </c:pt>
                <c:pt idx="106">
                  <c:v>1.81069143929679E-3</c:v>
                </c:pt>
                <c:pt idx="107">
                  <c:v>1.7553477415388401E-3</c:v>
                </c:pt>
                <c:pt idx="108">
                  <c:v>1.7016564963334699E-3</c:v>
                </c:pt>
                <c:pt idx="109">
                  <c:v>1.64957458244074E-3</c:v>
                </c:pt>
                <c:pt idx="110">
                  <c:v>1.5990594161019399E-3</c:v>
                </c:pt>
                <c:pt idx="111">
                  <c:v>1.5500689685365901E-3</c:v>
                </c:pt>
                <c:pt idx="112">
                  <c:v>1.5025617881247999E-3</c:v>
                </c:pt>
                <c:pt idx="113">
                  <c:v>1.45649702651962E-3</c:v>
                </c:pt>
                <c:pt idx="114">
                  <c:v>1.41183446640269E-3</c:v>
                </c:pt>
                <c:pt idx="115">
                  <c:v>1.3685345499503301E-3</c:v>
                </c:pt>
                <c:pt idx="116">
                  <c:v>1.3265584071664399E-3</c:v>
                </c:pt>
                <c:pt idx="117">
                  <c:v>1.28586788297191E-3</c:v>
                </c:pt>
                <c:pt idx="118">
                  <c:v>1.24642556174059E-3</c:v>
                </c:pt>
                <c:pt idx="119">
                  <c:v>1.20819479039191E-3</c:v>
                </c:pt>
                <c:pt idx="120">
                  <c:v>1.17113969801962E-3</c:v>
                </c:pt>
                <c:pt idx="121">
                  <c:v>1.13522521327791E-3</c:v>
                </c:pt>
                <c:pt idx="122">
                  <c:v>1.1004170775708001E-3</c:v>
                </c:pt>
                <c:pt idx="123">
                  <c:v>1.0666818563098699E-3</c:v>
                </c:pt>
                <c:pt idx="124">
                  <c:v>1.0339869460862499E-3</c:v>
                </c:pt>
                <c:pt idx="125">
                  <c:v>1.002300579378E-3</c:v>
                </c:pt>
                <c:pt idx="126">
                  <c:v>9.7159182603778695E-4</c:v>
                </c:pt>
                <c:pt idx="127">
                  <c:v>9.4183059209385002E-4</c:v>
                </c:pt>
                <c:pt idx="128">
                  <c:v>9.1298761610847303E-4</c:v>
                </c:pt>
                <c:pt idx="129">
                  <c:v>8.8503446280529998E-4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DD-48A3-9EC9-8918293D81EF}"/>
            </c:ext>
          </c:extLst>
        </c:ser>
        <c:ser>
          <c:idx val="5"/>
          <c:order val="4"/>
          <c:tx>
            <c:strRef>
              <c:f>EA_core_obs_with_text!$AY$1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-1.12811994823491E-4</c:v>
                </c:pt>
                <c:pt idx="8">
                  <c:v>-4.7262247443446899E-4</c:v>
                </c:pt>
                <c:pt idx="9">
                  <c:v>-1.1872850338101499E-3</c:v>
                </c:pt>
                <c:pt idx="10">
                  <c:v>-2.4357544434749898E-3</c:v>
                </c:pt>
                <c:pt idx="11">
                  <c:v>-3.35623593877842E-3</c:v>
                </c:pt>
                <c:pt idx="12">
                  <c:v>-3.1525208990967799E-3</c:v>
                </c:pt>
                <c:pt idx="13">
                  <c:v>-1.28555556216936E-3</c:v>
                </c:pt>
                <c:pt idx="14">
                  <c:v>-2.8653285598645401E-4</c:v>
                </c:pt>
                <c:pt idx="15">
                  <c:v>-2.3211069739570401E-4</c:v>
                </c:pt>
                <c:pt idx="16">
                  <c:v>-2.23328033830405E-3</c:v>
                </c:pt>
                <c:pt idx="17">
                  <c:v>-3.19500066783273E-3</c:v>
                </c:pt>
                <c:pt idx="18">
                  <c:v>-6.2814046689618698E-4</c:v>
                </c:pt>
                <c:pt idx="19">
                  <c:v>1.3234863656341701E-3</c:v>
                </c:pt>
                <c:pt idx="20">
                  <c:v>2.2585007847464298E-3</c:v>
                </c:pt>
                <c:pt idx="21">
                  <c:v>2.8871194956980799E-3</c:v>
                </c:pt>
                <c:pt idx="22">
                  <c:v>3.4489176814922399E-3</c:v>
                </c:pt>
                <c:pt idx="23">
                  <c:v>3.7031260556208401E-3</c:v>
                </c:pt>
                <c:pt idx="24">
                  <c:v>3.2869865447704401E-3</c:v>
                </c:pt>
                <c:pt idx="25">
                  <c:v>3.3887588028136402E-3</c:v>
                </c:pt>
                <c:pt idx="26">
                  <c:v>3.0261791961416701E-3</c:v>
                </c:pt>
                <c:pt idx="27">
                  <c:v>3.2318513455420399E-3</c:v>
                </c:pt>
                <c:pt idx="28">
                  <c:v>3.5679555226097999E-3</c:v>
                </c:pt>
                <c:pt idx="29">
                  <c:v>3.72608657157602E-3</c:v>
                </c:pt>
                <c:pt idx="30">
                  <c:v>3.9753122035523997E-3</c:v>
                </c:pt>
                <c:pt idx="31">
                  <c:v>4.1142351569156601E-3</c:v>
                </c:pt>
                <c:pt idx="32">
                  <c:v>4.1492840729517796E-3</c:v>
                </c:pt>
                <c:pt idx="33">
                  <c:v>3.8761434001388598E-3</c:v>
                </c:pt>
                <c:pt idx="34">
                  <c:v>4.2700544921503401E-3</c:v>
                </c:pt>
                <c:pt idx="35">
                  <c:v>4.4110300893240801E-3</c:v>
                </c:pt>
                <c:pt idx="36">
                  <c:v>4.8586218124535502E-3</c:v>
                </c:pt>
                <c:pt idx="37">
                  <c:v>5.1581831785218997E-3</c:v>
                </c:pt>
                <c:pt idx="38">
                  <c:v>5.2300762882317997E-3</c:v>
                </c:pt>
                <c:pt idx="39">
                  <c:v>4.8684726537961904E-3</c:v>
                </c:pt>
                <c:pt idx="40">
                  <c:v>4.5053696317909299E-3</c:v>
                </c:pt>
                <c:pt idx="41">
                  <c:v>3.8260338455220399E-3</c:v>
                </c:pt>
                <c:pt idx="42">
                  <c:v>3.9271257480155697E-3</c:v>
                </c:pt>
                <c:pt idx="43">
                  <c:v>3.93122782464949E-3</c:v>
                </c:pt>
                <c:pt idx="44">
                  <c:v>3.8786460530237901E-3</c:v>
                </c:pt>
                <c:pt idx="45">
                  <c:v>3.9733242112704997E-3</c:v>
                </c:pt>
                <c:pt idx="46">
                  <c:v>4.1436437688391302E-3</c:v>
                </c:pt>
                <c:pt idx="47">
                  <c:v>3.97258541888767E-3</c:v>
                </c:pt>
                <c:pt idx="48">
                  <c:v>4.0647918898795102E-3</c:v>
                </c:pt>
                <c:pt idx="49">
                  <c:v>4.1259309385921396E-3</c:v>
                </c:pt>
                <c:pt idx="50">
                  <c:v>5.0607598737206702E-3</c:v>
                </c:pt>
                <c:pt idx="51">
                  <c:v>4.3391479095378199E-3</c:v>
                </c:pt>
                <c:pt idx="52">
                  <c:v>3.8750761797601199E-3</c:v>
                </c:pt>
                <c:pt idx="53">
                  <c:v>3.6445991909994598E-3</c:v>
                </c:pt>
                <c:pt idx="54">
                  <c:v>3.4824405420907901E-3</c:v>
                </c:pt>
                <c:pt idx="55">
                  <c:v>3.1774319141142301E-3</c:v>
                </c:pt>
                <c:pt idx="56">
                  <c:v>2.9511457226849501E-3</c:v>
                </c:pt>
                <c:pt idx="57">
                  <c:v>3.10232255209541E-3</c:v>
                </c:pt>
                <c:pt idx="58">
                  <c:v>3.4277465903231798E-3</c:v>
                </c:pt>
                <c:pt idx="59">
                  <c:v>3.1899158327242101E-3</c:v>
                </c:pt>
                <c:pt idx="60">
                  <c:v>2.6735153207280101E-3</c:v>
                </c:pt>
                <c:pt idx="61">
                  <c:v>2.7591346880795299E-3</c:v>
                </c:pt>
                <c:pt idx="62">
                  <c:v>3.2205011891717201E-3</c:v>
                </c:pt>
                <c:pt idx="63">
                  <c:v>3.7093053210535101E-3</c:v>
                </c:pt>
                <c:pt idx="64">
                  <c:v>4.1694681408799197E-3</c:v>
                </c:pt>
                <c:pt idx="65">
                  <c:v>4.6994938634803401E-3</c:v>
                </c:pt>
                <c:pt idx="66">
                  <c:v>5.3638686439372299E-3</c:v>
                </c:pt>
                <c:pt idx="67">
                  <c:v>5.8659853215958704E-3</c:v>
                </c:pt>
                <c:pt idx="68">
                  <c:v>6.2035352906386603E-3</c:v>
                </c:pt>
                <c:pt idx="69">
                  <c:v>6.3157783134481999E-3</c:v>
                </c:pt>
                <c:pt idx="70">
                  <c:v>6.2609270838898104E-3</c:v>
                </c:pt>
                <c:pt idx="71">
                  <c:v>6.13935002491405E-3</c:v>
                </c:pt>
                <c:pt idx="72">
                  <c:v>5.9910603594559497E-3</c:v>
                </c:pt>
                <c:pt idx="73">
                  <c:v>5.8326935149510799E-3</c:v>
                </c:pt>
                <c:pt idx="74">
                  <c:v>5.6716018018709803E-3</c:v>
                </c:pt>
                <c:pt idx="75">
                  <c:v>5.5112365405118801E-3</c:v>
                </c:pt>
                <c:pt idx="76">
                  <c:v>5.3532856398197303E-3</c:v>
                </c:pt>
                <c:pt idx="77">
                  <c:v>5.1985938922083303E-3</c:v>
                </c:pt>
                <c:pt idx="78">
                  <c:v>5.0475783340830898E-3</c:v>
                </c:pt>
                <c:pt idx="79">
                  <c:v>4.9004258033003003E-3</c:v>
                </c:pt>
                <c:pt idx="80">
                  <c:v>4.7571932675571898E-3</c:v>
                </c:pt>
                <c:pt idx="81">
                  <c:v>4.61786252083928E-3</c:v>
                </c:pt>
                <c:pt idx="82">
                  <c:v>4.4823719436370901E-3</c:v>
                </c:pt>
                <c:pt idx="83">
                  <c:v>4.3506357980893596E-3</c:v>
                </c:pt>
                <c:pt idx="84">
                  <c:v>4.2225562352893303E-3</c:v>
                </c:pt>
                <c:pt idx="85">
                  <c:v>4.0980307912885598E-3</c:v>
                </c:pt>
                <c:pt idx="86">
                  <c:v>3.9769569865510902E-3</c:v>
                </c:pt>
                <c:pt idx="87">
                  <c:v>3.8592350297017501E-3</c:v>
                </c:pt>
                <c:pt idx="88">
                  <c:v>3.7447692775360798E-3</c:v>
                </c:pt>
                <c:pt idx="89">
                  <c:v>3.6334688825023702E-3</c:v>
                </c:pt>
                <c:pt idx="90">
                  <c:v>3.5252479251734999E-3</c:v>
                </c:pt>
                <c:pt idx="91">
                  <c:v>3.4200252287064298E-3</c:v>
                </c:pt>
                <c:pt idx="92">
                  <c:v>3.31772399193575E-3</c:v>
                </c:pt>
                <c:pt idx="93">
                  <c:v>3.2182713312733902E-3</c:v>
                </c:pt>
                <c:pt idx="94">
                  <c:v>3.1215977924325899E-3</c:v>
                </c:pt>
                <c:pt idx="95">
                  <c:v>3.0276368691017899E-3</c:v>
                </c:pt>
                <c:pt idx="96">
                  <c:v>2.9363245532376598E-3</c:v>
                </c:pt>
                <c:pt idx="97">
                  <c:v>2.8475989296117199E-3</c:v>
                </c:pt>
                <c:pt idx="98">
                  <c:v>2.7613998213160602E-3</c:v>
                </c:pt>
                <c:pt idx="99">
                  <c:v>2.6776684885154701E-3</c:v>
                </c:pt>
                <c:pt idx="100">
                  <c:v>2.5963473781587202E-3</c:v>
                </c:pt>
                <c:pt idx="101">
                  <c:v>2.51737992253975E-3</c:v>
                </c:pt>
                <c:pt idx="102">
                  <c:v>2.4407103813794901E-3</c:v>
                </c:pt>
                <c:pt idx="103">
                  <c:v>2.3662837237203799E-3</c:v>
                </c:pt>
                <c:pt idx="104">
                  <c:v>2.2940455441489102E-3</c:v>
                </c:pt>
                <c:pt idx="105">
                  <c:v>2.2239420077951799E-3</c:v>
                </c:pt>
                <c:pt idx="106">
                  <c:v>2.1559198204012999E-3</c:v>
                </c:pt>
                <c:pt idx="107">
                  <c:v>2.08992621868464E-3</c:v>
                </c:pt>
                <c:pt idx="108">
                  <c:v>2.0259089767549199E-3</c:v>
                </c:pt>
                <c:pt idx="109">
                  <c:v>1.9638164248991698E-3</c:v>
                </c:pt>
                <c:pt idx="110">
                  <c:v>1.90359747873625E-3</c:v>
                </c:pt>
                <c:pt idx="111">
                  <c:v>1.84520167367807E-3</c:v>
                </c:pt>
                <c:pt idx="112">
                  <c:v>1.78857920518638E-3</c:v>
                </c:pt>
                <c:pt idx="113">
                  <c:v>1.7336809703394299E-3</c:v>
                </c:pt>
                <c:pt idx="114">
                  <c:v>1.6804586104202099E-3</c:v>
                </c:pt>
                <c:pt idx="115">
                  <c:v>1.62886455277178E-3</c:v>
                </c:pt>
                <c:pt idx="116">
                  <c:v>1.5788520505211001E-3</c:v>
                </c:pt>
                <c:pt idx="117">
                  <c:v>1.53037522026E-3</c:v>
                </c:pt>
                <c:pt idx="118">
                  <c:v>1.4833890756404901E-3</c:v>
                </c:pt>
                <c:pt idx="119">
                  <c:v>1.4378495574618401E-3</c:v>
                </c:pt>
                <c:pt idx="120">
                  <c:v>1.39371355989403E-3</c:v>
                </c:pt>
                <c:pt idx="121">
                  <c:v>1.35093895223814E-3</c:v>
                </c:pt>
                <c:pt idx="122">
                  <c:v>1.30948459606816E-3</c:v>
                </c:pt>
                <c:pt idx="123">
                  <c:v>1.2693103587091399E-3</c:v>
                </c:pt>
                <c:pt idx="124">
                  <c:v>1.2303771220745199E-3</c:v>
                </c:pt>
                <c:pt idx="125">
                  <c:v>1.19264678757335E-3</c:v>
                </c:pt>
                <c:pt idx="126">
                  <c:v>1.1560822776868201E-3</c:v>
                </c:pt>
                <c:pt idx="127">
                  <c:v>1.12064753310381E-3</c:v>
                </c:pt>
                <c:pt idx="128">
                  <c:v>1.08630750763616E-3</c:v>
                </c:pt>
                <c:pt idx="129">
                  <c:v>1.0530281596476899E-3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DD-48A3-9EC9-8918293D81EF}"/>
            </c:ext>
          </c:extLst>
        </c:ser>
        <c:ser>
          <c:idx val="6"/>
          <c:order val="5"/>
          <c:tx>
            <c:strRef>
              <c:f>EA_core_obs_with_text!$AZ$1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-2.7900982646489298E-4</c:v>
                </c:pt>
                <c:pt idx="8">
                  <c:v>-9.2929223443061204E-4</c:v>
                </c:pt>
                <c:pt idx="9">
                  <c:v>-1.13409872652958E-3</c:v>
                </c:pt>
                <c:pt idx="10">
                  <c:v>-1.90121592038572E-3</c:v>
                </c:pt>
                <c:pt idx="11">
                  <c:v>-1.9804732856121198E-3</c:v>
                </c:pt>
                <c:pt idx="12">
                  <c:v>-1.2348491730818001E-3</c:v>
                </c:pt>
                <c:pt idx="13">
                  <c:v>5.6690679388626797E-4</c:v>
                </c:pt>
                <c:pt idx="14">
                  <c:v>1.63138454134514E-3</c:v>
                </c:pt>
                <c:pt idx="15">
                  <c:v>1.5502992818161501E-3</c:v>
                </c:pt>
                <c:pt idx="16">
                  <c:v>-2.4279061260346001E-4</c:v>
                </c:pt>
                <c:pt idx="17">
                  <c:v>-9.789042726748849E-4</c:v>
                </c:pt>
                <c:pt idx="18">
                  <c:v>1.0605801789242901E-3</c:v>
                </c:pt>
                <c:pt idx="19">
                  <c:v>2.4980331430946002E-3</c:v>
                </c:pt>
                <c:pt idx="20">
                  <c:v>3.3881754276876498E-3</c:v>
                </c:pt>
                <c:pt idx="21">
                  <c:v>4.0305946346963399E-3</c:v>
                </c:pt>
                <c:pt idx="22">
                  <c:v>4.5910132554727303E-3</c:v>
                </c:pt>
                <c:pt idx="23">
                  <c:v>4.9035772696326401E-3</c:v>
                </c:pt>
                <c:pt idx="24">
                  <c:v>4.6673967601496003E-3</c:v>
                </c:pt>
                <c:pt idx="25">
                  <c:v>4.79814677698531E-3</c:v>
                </c:pt>
                <c:pt idx="26">
                  <c:v>4.5222799819111198E-3</c:v>
                </c:pt>
                <c:pt idx="27">
                  <c:v>4.7339776624077904E-3</c:v>
                </c:pt>
                <c:pt idx="28">
                  <c:v>5.04913635235304E-3</c:v>
                </c:pt>
                <c:pt idx="29">
                  <c:v>5.2137744586566699E-3</c:v>
                </c:pt>
                <c:pt idx="30">
                  <c:v>5.2908688776165296E-3</c:v>
                </c:pt>
                <c:pt idx="31">
                  <c:v>5.1434454814369701E-3</c:v>
                </c:pt>
                <c:pt idx="32">
                  <c:v>4.9332208985397499E-3</c:v>
                </c:pt>
                <c:pt idx="33">
                  <c:v>4.4783695587025099E-3</c:v>
                </c:pt>
                <c:pt idx="34">
                  <c:v>4.6431467633611901E-3</c:v>
                </c:pt>
                <c:pt idx="35">
                  <c:v>4.5960867997019098E-3</c:v>
                </c:pt>
                <c:pt idx="36">
                  <c:v>4.6824500089526202E-3</c:v>
                </c:pt>
                <c:pt idx="37">
                  <c:v>4.7608320373093696E-3</c:v>
                </c:pt>
                <c:pt idx="38">
                  <c:v>4.7528273258157202E-3</c:v>
                </c:pt>
                <c:pt idx="39">
                  <c:v>4.3633354097849502E-3</c:v>
                </c:pt>
                <c:pt idx="40">
                  <c:v>4.0056956505774002E-3</c:v>
                </c:pt>
                <c:pt idx="41">
                  <c:v>3.4357930069006601E-3</c:v>
                </c:pt>
                <c:pt idx="42">
                  <c:v>3.53748770376416E-3</c:v>
                </c:pt>
                <c:pt idx="43">
                  <c:v>3.5774118677167599E-3</c:v>
                </c:pt>
                <c:pt idx="44">
                  <c:v>3.4723053931040499E-3</c:v>
                </c:pt>
                <c:pt idx="45">
                  <c:v>3.6664146210618701E-3</c:v>
                </c:pt>
                <c:pt idx="46">
                  <c:v>3.9272061797435099E-3</c:v>
                </c:pt>
                <c:pt idx="47">
                  <c:v>3.898386586898E-3</c:v>
                </c:pt>
                <c:pt idx="48">
                  <c:v>4.2113050727765602E-3</c:v>
                </c:pt>
                <c:pt idx="49">
                  <c:v>4.3896716117597301E-3</c:v>
                </c:pt>
                <c:pt idx="50">
                  <c:v>5.1732502437173899E-3</c:v>
                </c:pt>
                <c:pt idx="51">
                  <c:v>4.4545719918298501E-3</c:v>
                </c:pt>
                <c:pt idx="52">
                  <c:v>3.8704445219028801E-3</c:v>
                </c:pt>
                <c:pt idx="53">
                  <c:v>3.5782092467684301E-3</c:v>
                </c:pt>
                <c:pt idx="54">
                  <c:v>3.3631315564885901E-3</c:v>
                </c:pt>
                <c:pt idx="55">
                  <c:v>3.0510126508787E-3</c:v>
                </c:pt>
                <c:pt idx="56">
                  <c:v>2.8218811890523502E-3</c:v>
                </c:pt>
                <c:pt idx="57">
                  <c:v>2.6936741936989198E-3</c:v>
                </c:pt>
                <c:pt idx="58">
                  <c:v>2.6921184858918999E-3</c:v>
                </c:pt>
                <c:pt idx="59">
                  <c:v>1.94199382883564E-3</c:v>
                </c:pt>
                <c:pt idx="60">
                  <c:v>1.4638102340480601E-3</c:v>
                </c:pt>
                <c:pt idx="61">
                  <c:v>1.66980380953418E-3</c:v>
                </c:pt>
                <c:pt idx="62">
                  <c:v>2.2430340400836301E-3</c:v>
                </c:pt>
                <c:pt idx="63">
                  <c:v>2.8612251922410701E-3</c:v>
                </c:pt>
                <c:pt idx="64">
                  <c:v>3.4393591582970698E-3</c:v>
                </c:pt>
                <c:pt idx="65">
                  <c:v>4.1872814137588997E-3</c:v>
                </c:pt>
                <c:pt idx="66">
                  <c:v>4.8900830367459803E-3</c:v>
                </c:pt>
                <c:pt idx="67">
                  <c:v>5.3797783209130704E-3</c:v>
                </c:pt>
                <c:pt idx="68">
                  <c:v>5.6863914670079998E-3</c:v>
                </c:pt>
                <c:pt idx="69">
                  <c:v>5.7942629652973903E-3</c:v>
                </c:pt>
                <c:pt idx="70">
                  <c:v>5.7501412834559604E-3</c:v>
                </c:pt>
                <c:pt idx="71">
                  <c:v>5.6440903990928604E-3</c:v>
                </c:pt>
                <c:pt idx="72">
                  <c:v>5.5121683993464201E-3</c:v>
                </c:pt>
                <c:pt idx="73">
                  <c:v>5.3696097328303997E-3</c:v>
                </c:pt>
                <c:pt idx="74">
                  <c:v>5.22337201716016E-3</c:v>
                </c:pt>
                <c:pt idx="75">
                  <c:v>5.07693278126719E-3</c:v>
                </c:pt>
                <c:pt idx="76">
                  <c:v>4.9321421407011396E-3</c:v>
                </c:pt>
                <c:pt idx="77">
                  <c:v>4.7899992227762303E-3</c:v>
                </c:pt>
                <c:pt idx="78">
                  <c:v>4.6510372519126203E-3</c:v>
                </c:pt>
                <c:pt idx="79">
                  <c:v>4.51552460862814E-3</c:v>
                </c:pt>
                <c:pt idx="80">
                  <c:v>4.3835742013165202E-3</c:v>
                </c:pt>
                <c:pt idx="81">
                  <c:v>4.2552059054789997E-3</c:v>
                </c:pt>
                <c:pt idx="82">
                  <c:v>4.1303839365847096E-3</c:v>
                </c:pt>
                <c:pt idx="83">
                  <c:v>4.0090400523773396E-3</c:v>
                </c:pt>
                <c:pt idx="84">
                  <c:v>3.8910882637965801E-3</c:v>
                </c:pt>
                <c:pt idx="85">
                  <c:v>3.77643420848006E-3</c:v>
                </c:pt>
                <c:pt idx="86">
                  <c:v>3.6649810574162999E-3</c:v>
                </c:pt>
                <c:pt idx="87">
                  <c:v>3.5566331296532599E-3</c:v>
                </c:pt>
                <c:pt idx="88">
                  <c:v>3.4512979841583298E-3</c:v>
                </c:pt>
                <c:pt idx="89">
                  <c:v>3.3488875036624599E-3</c:v>
                </c:pt>
                <c:pt idx="90">
                  <c:v>3.24931832182961E-3</c:v>
                </c:pt>
                <c:pt idx="91">
                  <c:v>3.1525118344255501E-3</c:v>
                </c:pt>
                <c:pt idx="92">
                  <c:v>3.05839395702278E-3</c:v>
                </c:pt>
                <c:pt idx="93">
                  <c:v>2.9668947423733198E-3</c:v>
                </c:pt>
                <c:pt idx="94">
                  <c:v>2.8779479306573199E-3</c:v>
                </c:pt>
                <c:pt idx="95">
                  <c:v>2.7914904825232499E-3</c:v>
                </c:pt>
                <c:pt idx="96">
                  <c:v>2.7074621257616701E-3</c:v>
                </c:pt>
                <c:pt idx="97">
                  <c:v>2.6258049351524002E-3</c:v>
                </c:pt>
                <c:pt idx="98">
                  <c:v>2.5464629555660401E-3</c:v>
                </c:pt>
                <c:pt idx="99">
                  <c:v>2.46938187249412E-3</c:v>
                </c:pt>
                <c:pt idx="100">
                  <c:v>2.39450873276148E-3</c:v>
                </c:pt>
                <c:pt idx="101">
                  <c:v>2.3217917116680198E-3</c:v>
                </c:pt>
                <c:pt idx="102">
                  <c:v>2.2511799247393301E-3</c:v>
                </c:pt>
                <c:pt idx="103">
                  <c:v>2.1826232800670098E-3</c:v>
                </c:pt>
                <c:pt idx="104">
                  <c:v>2.1160723661539601E-3</c:v>
                </c:pt>
                <c:pt idx="105">
                  <c:v>2.0514783708902502E-3</c:v>
                </c:pt>
                <c:pt idx="106">
                  <c:v>1.98879302748533E-3</c:v>
                </c:pt>
                <c:pt idx="107">
                  <c:v>1.92796858329291E-3</c:v>
                </c:pt>
                <c:pt idx="108">
                  <c:v>1.8689577860664299E-3</c:v>
                </c:pt>
                <c:pt idx="109">
                  <c:v>1.81171388671241E-3</c:v>
                </c:pt>
                <c:pt idx="110">
                  <c:v>1.7561906519913901E-3</c:v>
                </c:pt>
                <c:pt idx="111">
                  <c:v>1.7023423875661601E-3</c:v>
                </c:pt>
                <c:pt idx="112">
                  <c:v>1.65012396649011E-3</c:v>
                </c:pt>
                <c:pt idx="113">
                  <c:v>1.59949086193655E-3</c:v>
                </c:pt>
                <c:pt idx="114">
                  <c:v>1.55039918308119E-3</c:v>
                </c:pt>
                <c:pt idx="115">
                  <c:v>1.5028057104293699E-3</c:v>
                </c:pt>
                <c:pt idx="116">
                  <c:v>1.45666793229803E-3</c:v>
                </c:pt>
                <c:pt idx="117">
                  <c:v>1.4119440785442801E-3</c:v>
                </c:pt>
                <c:pt idx="118">
                  <c:v>1.3685931532725301E-3</c:v>
                </c:pt>
                <c:pt idx="119">
                  <c:v>1.32657496343391E-3</c:v>
                </c:pt>
                <c:pt idx="120">
                  <c:v>1.28585014560478E-3</c:v>
                </c:pt>
                <c:pt idx="121">
                  <c:v>1.24638018819123E-3</c:v>
                </c:pt>
                <c:pt idx="122">
                  <c:v>1.20812745039167E-3</c:v>
                </c:pt>
                <c:pt idx="123">
                  <c:v>1.17105517749571E-3</c:v>
                </c:pt>
                <c:pt idx="124">
                  <c:v>1.1351275120086101E-3</c:v>
                </c:pt>
                <c:pt idx="125">
                  <c:v>1.10030950202233E-3</c:v>
                </c:pt>
                <c:pt idx="126">
                  <c:v>1.06656710479047E-3</c:v>
                </c:pt>
                <c:pt idx="127">
                  <c:v>1.03386718832698E-3</c:v>
                </c:pt>
                <c:pt idx="128">
                  <c:v>1.0021775292301501E-3</c:v>
                </c:pt>
                <c:pt idx="129">
                  <c:v>9.7146680735349302E-4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DD-48A3-9EC9-8918293D81EF}"/>
            </c:ext>
          </c:extLst>
        </c:ser>
        <c:ser>
          <c:idx val="7"/>
          <c:order val="6"/>
          <c:tx>
            <c:strRef>
              <c:f>EA_core_obs_with_text!$BA$1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-6.3304979868172796E-4</c:v>
                </c:pt>
                <c:pt idx="8">
                  <c:v>-2.9323274728820701E-3</c:v>
                </c:pt>
                <c:pt idx="9">
                  <c:v>-6.3679069389310696E-3</c:v>
                </c:pt>
                <c:pt idx="10">
                  <c:v>-1.1224735346004801E-2</c:v>
                </c:pt>
                <c:pt idx="11">
                  <c:v>-1.6332098878113401E-2</c:v>
                </c:pt>
                <c:pt idx="12">
                  <c:v>-2.0652980650892602E-2</c:v>
                </c:pt>
                <c:pt idx="13">
                  <c:v>-2.31766054025528E-2</c:v>
                </c:pt>
                <c:pt idx="14">
                  <c:v>-2.4586607441212601E-2</c:v>
                </c:pt>
                <c:pt idx="15">
                  <c:v>-2.6035114327083098E-2</c:v>
                </c:pt>
                <c:pt idx="16">
                  <c:v>-2.89970772473058E-2</c:v>
                </c:pt>
                <c:pt idx="17">
                  <c:v>-3.2208722504589699E-2</c:v>
                </c:pt>
                <c:pt idx="18">
                  <c:v>-3.3246180917945102E-2</c:v>
                </c:pt>
                <c:pt idx="19">
                  <c:v>-3.3171346627725001E-2</c:v>
                </c:pt>
                <c:pt idx="20">
                  <c:v>-3.2592870887604403E-2</c:v>
                </c:pt>
                <c:pt idx="21">
                  <c:v>-3.1751853348604898E-2</c:v>
                </c:pt>
                <c:pt idx="22">
                  <c:v>-3.0725839329270799E-2</c:v>
                </c:pt>
                <c:pt idx="23">
                  <c:v>-2.9719448517229099E-2</c:v>
                </c:pt>
                <c:pt idx="24">
                  <c:v>-2.9087161768215301E-2</c:v>
                </c:pt>
                <c:pt idx="25">
                  <c:v>-2.8444946685579599E-2</c:v>
                </c:pt>
                <c:pt idx="26">
                  <c:v>-2.81449546860046E-2</c:v>
                </c:pt>
                <c:pt idx="27">
                  <c:v>-2.7700680426845301E-2</c:v>
                </c:pt>
                <c:pt idx="28">
                  <c:v>-2.70260067446348E-2</c:v>
                </c:pt>
                <c:pt idx="29">
                  <c:v>-2.61998122354389E-2</c:v>
                </c:pt>
                <c:pt idx="30">
                  <c:v>-2.5236748966661601E-2</c:v>
                </c:pt>
                <c:pt idx="31">
                  <c:v>-2.4290359889922401E-2</c:v>
                </c:pt>
                <c:pt idx="32">
                  <c:v>-2.3383700586065901E-2</c:v>
                </c:pt>
                <c:pt idx="33">
                  <c:v>-2.2757711382192999E-2</c:v>
                </c:pt>
                <c:pt idx="34">
                  <c:v>-2.1883722925797301E-2</c:v>
                </c:pt>
                <c:pt idx="35">
                  <c:v>-2.0947683541894201E-2</c:v>
                </c:pt>
                <c:pt idx="36">
                  <c:v>-1.9828844084490701E-2</c:v>
                </c:pt>
                <c:pt idx="37">
                  <c:v>-1.8555885612192499E-2</c:v>
                </c:pt>
                <c:pt idx="38">
                  <c:v>-1.7214482140781501E-2</c:v>
                </c:pt>
                <c:pt idx="39">
                  <c:v>-1.6170528235226401E-2</c:v>
                </c:pt>
                <c:pt idx="40">
                  <c:v>-1.5423506670919599E-2</c:v>
                </c:pt>
                <c:pt idx="41">
                  <c:v>-1.5142689830749401E-2</c:v>
                </c:pt>
                <c:pt idx="42">
                  <c:v>-1.47465878732711E-2</c:v>
                </c:pt>
                <c:pt idx="43">
                  <c:v>-1.43533781336468E-2</c:v>
                </c:pt>
                <c:pt idx="44">
                  <c:v>-1.4284597017721799E-2</c:v>
                </c:pt>
                <c:pt idx="45">
                  <c:v>-1.4246800782580201E-2</c:v>
                </c:pt>
                <c:pt idx="46">
                  <c:v>-1.42170854449452E-2</c:v>
                </c:pt>
                <c:pt idx="47">
                  <c:v>-1.44325341275841E-2</c:v>
                </c:pt>
                <c:pt idx="48">
                  <c:v>-1.4401996081236899E-2</c:v>
                </c:pt>
                <c:pt idx="49">
                  <c:v>-1.4121457977789201E-2</c:v>
                </c:pt>
                <c:pt idx="50">
                  <c:v>-1.3018910357087601E-2</c:v>
                </c:pt>
                <c:pt idx="51">
                  <c:v>-1.24489791874737E-2</c:v>
                </c:pt>
                <c:pt idx="52">
                  <c:v>-1.21783989840973E-2</c:v>
                </c:pt>
                <c:pt idx="53">
                  <c:v>-1.1898329338499899E-2</c:v>
                </c:pt>
                <c:pt idx="54">
                  <c:v>-1.1549229771412499E-2</c:v>
                </c:pt>
                <c:pt idx="55">
                  <c:v>-1.1213214258298699E-2</c:v>
                </c:pt>
                <c:pt idx="56">
                  <c:v>-1.08147448696027E-2</c:v>
                </c:pt>
                <c:pt idx="57">
                  <c:v>-1.0336928406884299E-2</c:v>
                </c:pt>
                <c:pt idx="58">
                  <c:v>-9.7144856867292795E-3</c:v>
                </c:pt>
                <c:pt idx="59">
                  <c:v>-9.8792719779305892E-3</c:v>
                </c:pt>
                <c:pt idx="60">
                  <c:v>-9.7292478884680698E-3</c:v>
                </c:pt>
                <c:pt idx="61">
                  <c:v>-8.8641516466592095E-3</c:v>
                </c:pt>
                <c:pt idx="62">
                  <c:v>-7.58189771477013E-3</c:v>
                </c:pt>
                <c:pt idx="63">
                  <c:v>-6.2897723345223203E-3</c:v>
                </c:pt>
                <c:pt idx="64">
                  <c:v>-4.9738461573967099E-3</c:v>
                </c:pt>
                <c:pt idx="65">
                  <c:v>-3.6745680801697398E-3</c:v>
                </c:pt>
                <c:pt idx="66">
                  <c:v>-2.51601475423912E-3</c:v>
                </c:pt>
                <c:pt idx="67">
                  <c:v>-1.65420583642106E-3</c:v>
                </c:pt>
                <c:pt idx="68">
                  <c:v>-1.03811708956902E-3</c:v>
                </c:pt>
                <c:pt idx="69">
                  <c:v>-6.5596401986889297E-4</c:v>
                </c:pt>
                <c:pt idx="70">
                  <c:v>-4.6160782164461601E-4</c:v>
                </c:pt>
                <c:pt idx="71">
                  <c:v>-3.49795890286497E-4</c:v>
                </c:pt>
                <c:pt idx="72">
                  <c:v>-2.7809486853325101E-4</c:v>
                </c:pt>
                <c:pt idx="73">
                  <c:v>-2.2821539849005E-4</c:v>
                </c:pt>
                <c:pt idx="74">
                  <c:v>-1.91384795344973E-4</c:v>
                </c:pt>
                <c:pt idx="75">
                  <c:v>-1.6286450980062999E-4</c:v>
                </c:pt>
                <c:pt idx="76">
                  <c:v>-1.39830865553136E-4</c:v>
                </c:pt>
                <c:pt idx="77">
                  <c:v>-1.20524938396204E-4</c:v>
                </c:pt>
                <c:pt idx="78">
                  <c:v>-1.0385245762245499E-4</c:v>
                </c:pt>
                <c:pt idx="79">
                  <c:v>-8.91309964168307E-5</c:v>
                </c:pt>
                <c:pt idx="80">
                  <c:v>-7.59326436394758E-5</c:v>
                </c:pt>
                <c:pt idx="81">
                  <c:v>-6.3987502951778894E-5</c:v>
                </c:pt>
                <c:pt idx="82">
                  <c:v>-5.3123940613186697E-5</c:v>
                </c:pt>
                <c:pt idx="83">
                  <c:v>-4.3230929203108498E-5</c:v>
                </c:pt>
                <c:pt idx="84">
                  <c:v>-3.4233990042764597E-5</c:v>
                </c:pt>
                <c:pt idx="85">
                  <c:v>-2.60797631712605E-5</c:v>
                </c:pt>
                <c:pt idx="86">
                  <c:v>-1.8726190931239701E-5</c:v>
                </c:pt>
                <c:pt idx="87">
                  <c:v>-1.2136411720042799E-5</c:v>
                </c:pt>
                <c:pt idx="88">
                  <c:v>-6.2751181917342004E-6</c:v>
                </c:pt>
                <c:pt idx="89">
                  <c:v>-1.10654627683004E-6</c:v>
                </c:pt>
                <c:pt idx="90">
                  <c:v>3.40647088314938E-6</c:v>
                </c:pt>
                <c:pt idx="91">
                  <c:v>7.3027711211537301E-6</c:v>
                </c:pt>
                <c:pt idx="92">
                  <c:v>1.06227174390127E-5</c:v>
                </c:pt>
                <c:pt idx="93">
                  <c:v>1.34078157909556E-5</c:v>
                </c:pt>
                <c:pt idx="94">
                  <c:v>1.57002181477849E-5</c:v>
                </c:pt>
                <c:pt idx="95">
                  <c:v>1.7542188324171001E-5</c:v>
                </c:pt>
                <c:pt idx="96">
                  <c:v>1.89755805068969E-5</c:v>
                </c:pt>
                <c:pt idx="97">
                  <c:v>2.0041362702727299E-5</c:v>
                </c:pt>
                <c:pt idx="98">
                  <c:v>2.0779199538800598E-5</c:v>
                </c:pt>
                <c:pt idx="99">
                  <c:v>2.1227104607390799E-5</c:v>
                </c:pt>
                <c:pt idx="100">
                  <c:v>2.1421162288426299E-5</c:v>
                </c:pt>
                <c:pt idx="101">
                  <c:v>2.1395317362227201E-5</c:v>
                </c:pt>
                <c:pt idx="102">
                  <c:v>2.1181227705113699E-5</c:v>
                </c:pt>
                <c:pt idx="103">
                  <c:v>2.0808173961661599E-5</c:v>
                </c:pt>
                <c:pt idx="104">
                  <c:v>2.0303019399037198E-5</c:v>
                </c:pt>
                <c:pt idx="105">
                  <c:v>1.9690212060829901E-5</c:v>
                </c:pt>
                <c:pt idx="106">
                  <c:v>1.8991823869107801E-5</c:v>
                </c:pt>
                <c:pt idx="107">
                  <c:v>1.8227619325017401E-5</c:v>
                </c:pt>
                <c:pt idx="108">
                  <c:v>1.7415147435251299E-5</c:v>
                </c:pt>
                <c:pt idx="109">
                  <c:v>1.65698524678958E-5</c:v>
                </c:pt>
                <c:pt idx="110">
                  <c:v>1.57051978089128E-5</c:v>
                </c:pt>
                <c:pt idx="111">
                  <c:v>1.48327989224483E-5</c:v>
                </c:pt>
                <c:pt idx="112">
                  <c:v>1.39625621509154E-5</c:v>
                </c:pt>
                <c:pt idx="113">
                  <c:v>1.3102825513477899E-5</c:v>
                </c:pt>
                <c:pt idx="114">
                  <c:v>1.2260499482330501E-5</c:v>
                </c:pt>
                <c:pt idx="115">
                  <c:v>1.1441205005624501E-5</c:v>
                </c:pt>
                <c:pt idx="116">
                  <c:v>1.06494077334318E-5</c:v>
                </c:pt>
                <c:pt idx="117">
                  <c:v>9.8885463595266203E-6</c:v>
                </c:pt>
                <c:pt idx="118">
                  <c:v>9.1611546348957501E-6</c:v>
                </c:pt>
                <c:pt idx="119">
                  <c:v>8.4689756540967597E-6</c:v>
                </c:pt>
                <c:pt idx="120">
                  <c:v>7.8130689917799095E-6</c:v>
                </c:pt>
                <c:pt idx="121">
                  <c:v>7.1939088686079302E-6</c:v>
                </c:pt>
                <c:pt idx="122">
                  <c:v>6.6114746344325596E-6</c:v>
                </c:pt>
                <c:pt idx="123">
                  <c:v>6.0653331690474403E-6</c:v>
                </c:pt>
                <c:pt idx="124">
                  <c:v>5.5547125343835504E-6</c:v>
                </c:pt>
                <c:pt idx="125">
                  <c:v>5.07856876552637E-6</c:v>
                </c:pt>
                <c:pt idx="126">
                  <c:v>4.6356448457629498E-6</c:v>
                </c:pt>
                <c:pt idx="127">
                  <c:v>4.2245224873837998E-6</c:v>
                </c:pt>
                <c:pt idx="128">
                  <c:v>3.8436673843733598E-6</c:v>
                </c:pt>
                <c:pt idx="129">
                  <c:v>3.4914689361897899E-6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DD-48A3-9EC9-8918293D8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Forward</a:t>
            </a:r>
            <a:r>
              <a:rPr lang="en-US" baseline="0"/>
              <a:t> Guidance Shocks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EA_raw_policy_shocks!$N$1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EA_raw_policy_shocks!$A$2:$A$211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EA_raw_policy_shocks!$N$2:$N$211</c:f>
              <c:numCache>
                <c:formatCode>0.00E+00</c:formatCode>
                <c:ptCount val="210"/>
                <c:pt idx="0">
                  <c:v>-7.0937759046298793E-16</c:v>
                </c:pt>
                <c:pt idx="1">
                  <c:v>-6.9791533083697596E-16</c:v>
                </c:pt>
                <c:pt idx="2">
                  <c:v>-8.3862210120168998E-16</c:v>
                </c:pt>
                <c:pt idx="3">
                  <c:v>-7.7139114055020099E-16</c:v>
                </c:pt>
                <c:pt idx="4">
                  <c:v>-7.6968198195971602E-16</c:v>
                </c:pt>
                <c:pt idx="5">
                  <c:v>-6.6966049745545897E-16</c:v>
                </c:pt>
                <c:pt idx="6">
                  <c:v>-7.6991442837829102E-16</c:v>
                </c:pt>
                <c:pt idx="7">
                  <c:v>-8.0047356413649601E-16</c:v>
                </c:pt>
                <c:pt idx="8">
                  <c:v>-7.4558942209790996E-16</c:v>
                </c:pt>
                <c:pt idx="9">
                  <c:v>-7.41172784165748E-16</c:v>
                </c:pt>
                <c:pt idx="10">
                  <c:v>-8.7538260060209696E-16</c:v>
                </c:pt>
                <c:pt idx="11">
                  <c:v>-9.0152260356960608E-16</c:v>
                </c:pt>
                <c:pt idx="12">
                  <c:v>-8.6356530664218704E-16</c:v>
                </c:pt>
                <c:pt idx="13">
                  <c:v>-9.2677306743654197E-16</c:v>
                </c:pt>
                <c:pt idx="14">
                  <c:v>-8.9181880891890398E-16</c:v>
                </c:pt>
                <c:pt idx="15">
                  <c:v>-9.972885346109939E-16</c:v>
                </c:pt>
                <c:pt idx="16">
                  <c:v>-8.4083335640128901E-16</c:v>
                </c:pt>
                <c:pt idx="17">
                  <c:v>-8.6031035266411394E-16</c:v>
                </c:pt>
                <c:pt idx="18">
                  <c:v>-7.8570768733210488E-16</c:v>
                </c:pt>
                <c:pt idx="19">
                  <c:v>-8.0001072529084407E-16</c:v>
                </c:pt>
                <c:pt idx="20">
                  <c:v>-7.4810851337521496E-16</c:v>
                </c:pt>
                <c:pt idx="21">
                  <c:v>-7.8224869087093802E-16</c:v>
                </c:pt>
                <c:pt idx="22">
                  <c:v>-8.3868723467785497E-16</c:v>
                </c:pt>
                <c:pt idx="23">
                  <c:v>-8.399883667075811E-16</c:v>
                </c:pt>
                <c:pt idx="24">
                  <c:v>-8.8102644754474901E-16</c:v>
                </c:pt>
                <c:pt idx="25">
                  <c:v>-9.164996347450349E-16</c:v>
                </c:pt>
                <c:pt idx="26">
                  <c:v>-8.2441273405255204E-16</c:v>
                </c:pt>
                <c:pt idx="27">
                  <c:v>-8.8917257460310607E-16</c:v>
                </c:pt>
                <c:pt idx="28">
                  <c:v>-8.9513446693518584E-16</c:v>
                </c:pt>
                <c:pt idx="29">
                  <c:v>-8.7289148799885404E-16</c:v>
                </c:pt>
                <c:pt idx="30">
                  <c:v>-1.00465438637105E-15</c:v>
                </c:pt>
                <c:pt idx="31">
                  <c:v>-9.4962025259170192E-16</c:v>
                </c:pt>
                <c:pt idx="32">
                  <c:v>-8.68765398561257E-16</c:v>
                </c:pt>
                <c:pt idx="33">
                  <c:v>-7.7969408318761111E-16</c:v>
                </c:pt>
                <c:pt idx="34">
                  <c:v>-1.02205820982761E-15</c:v>
                </c:pt>
                <c:pt idx="35">
                  <c:v>-1.0235908746378899E-15</c:v>
                </c:pt>
                <c:pt idx="36">
                  <c:v>-1.11755292360964E-15</c:v>
                </c:pt>
                <c:pt idx="37">
                  <c:v>-1.1380803799484701E-15</c:v>
                </c:pt>
                <c:pt idx="38">
                  <c:v>-1.10314818797169E-15</c:v>
                </c:pt>
                <c:pt idx="39">
                  <c:v>-1.07021999524334E-15</c:v>
                </c:pt>
                <c:pt idx="40">
                  <c:v>-1.06632997557758E-15</c:v>
                </c:pt>
                <c:pt idx="41">
                  <c:v>-1.19956744752508E-15</c:v>
                </c:pt>
                <c:pt idx="42">
                  <c:v>-1.1417643029289501E-15</c:v>
                </c:pt>
                <c:pt idx="43">
                  <c:v>-1.1046871437980299E-15</c:v>
                </c:pt>
                <c:pt idx="44">
                  <c:v>-1.12380264361632E-15</c:v>
                </c:pt>
                <c:pt idx="45">
                  <c:v>-1.2501059732083601E-15</c:v>
                </c:pt>
                <c:pt idx="46">
                  <c:v>-1.24290633604659E-15</c:v>
                </c:pt>
                <c:pt idx="47">
                  <c:v>-1.1608143474211699E-15</c:v>
                </c:pt>
                <c:pt idx="48">
                  <c:v>-1.1387022799372999E-15</c:v>
                </c:pt>
                <c:pt idx="49">
                  <c:v>-1.23767136777349E-15</c:v>
                </c:pt>
                <c:pt idx="50">
                  <c:v>-1.2594861598536401E-15</c:v>
                </c:pt>
                <c:pt idx="51">
                  <c:v>-1.2321092327866E-15</c:v>
                </c:pt>
                <c:pt idx="52">
                  <c:v>-1.26212561327213E-15</c:v>
                </c:pt>
                <c:pt idx="53">
                  <c:v>-1.22277716427677E-15</c:v>
                </c:pt>
                <c:pt idx="54">
                  <c:v>-1.3244919114561599E-15</c:v>
                </c:pt>
                <c:pt idx="55">
                  <c:v>-1.35395740617352E-15</c:v>
                </c:pt>
                <c:pt idx="56">
                  <c:v>-1.3262808433035E-15</c:v>
                </c:pt>
                <c:pt idx="57">
                  <c:v>-1.36822762641028E-15</c:v>
                </c:pt>
                <c:pt idx="58">
                  <c:v>-1.4236571578472902E-15</c:v>
                </c:pt>
                <c:pt idx="59">
                  <c:v>-1.39418534499926E-15</c:v>
                </c:pt>
                <c:pt idx="60">
                  <c:v>-1.4648992053843699E-15</c:v>
                </c:pt>
                <c:pt idx="61">
                  <c:v>-1.5057563991315299E-15</c:v>
                </c:pt>
                <c:pt idx="62">
                  <c:v>-1.4749519703972998E-15</c:v>
                </c:pt>
                <c:pt idx="63">
                  <c:v>-1.4317369540341601E-15</c:v>
                </c:pt>
                <c:pt idx="64">
                  <c:v>-1.5224921908784801E-15</c:v>
                </c:pt>
                <c:pt idx="65">
                  <c:v>-1.60210069770195E-15</c:v>
                </c:pt>
                <c:pt idx="66">
                  <c:v>-1.6262220389253899E-15</c:v>
                </c:pt>
                <c:pt idx="67">
                  <c:v>-1.5919882960402898E-15</c:v>
                </c:pt>
                <c:pt idx="68">
                  <c:v>-1.57980624908173E-15</c:v>
                </c:pt>
                <c:pt idx="69">
                  <c:v>-1.5650432430105002E-15</c:v>
                </c:pt>
                <c:pt idx="70">
                  <c:v>-1.61001791926071E-15</c:v>
                </c:pt>
                <c:pt idx="71">
                  <c:v>-1.6494720706786902E-15</c:v>
                </c:pt>
                <c:pt idx="72">
                  <c:v>-1.7084602020633901E-15</c:v>
                </c:pt>
                <c:pt idx="73">
                  <c:v>-1.6590987544310399E-15</c:v>
                </c:pt>
                <c:pt idx="74">
                  <c:v>-1.6900459435953301E-15</c:v>
                </c:pt>
                <c:pt idx="75">
                  <c:v>-1.7160393681895199E-15</c:v>
                </c:pt>
                <c:pt idx="76">
                  <c:v>-1.74758577181752E-15</c:v>
                </c:pt>
                <c:pt idx="77">
                  <c:v>-1.6695074846328498E-15</c:v>
                </c:pt>
                <c:pt idx="78">
                  <c:v>-1.5599718783455402E-15</c:v>
                </c:pt>
                <c:pt idx="79">
                  <c:v>-1.5316946136647099E-15</c:v>
                </c:pt>
                <c:pt idx="80">
                  <c:v>-1.47713459854169E-15</c:v>
                </c:pt>
                <c:pt idx="81">
                  <c:v>-1.5667464103397E-15</c:v>
                </c:pt>
                <c:pt idx="82">
                  <c:v>-1.52011629628649E-15</c:v>
                </c:pt>
                <c:pt idx="83">
                  <c:v>-1.6118163453070498E-15</c:v>
                </c:pt>
                <c:pt idx="84">
                  <c:v>-1.5950061691066302E-15</c:v>
                </c:pt>
                <c:pt idx="85">
                  <c:v>-1.49475556396813E-15</c:v>
                </c:pt>
                <c:pt idx="86">
                  <c:v>-1.4738867117393801E-15</c:v>
                </c:pt>
                <c:pt idx="87">
                  <c:v>-1.3015755203804699E-15</c:v>
                </c:pt>
                <c:pt idx="88">
                  <c:v>-1.3603954885198999E-15</c:v>
                </c:pt>
                <c:pt idx="89">
                  <c:v>-1.36131588855046E-15</c:v>
                </c:pt>
                <c:pt idx="90">
                  <c:v>-1.34561730324695E-15</c:v>
                </c:pt>
                <c:pt idx="91">
                  <c:v>-1.4054650152270999E-15</c:v>
                </c:pt>
                <c:pt idx="92">
                  <c:v>-1.4418943119803401E-15</c:v>
                </c:pt>
                <c:pt idx="93">
                  <c:v>-1.4824003835916899E-15</c:v>
                </c:pt>
                <c:pt idx="94">
                  <c:v>-1.4806794474392598E-15</c:v>
                </c:pt>
                <c:pt idx="95">
                  <c:v>-1.4653030053348701E-15</c:v>
                </c:pt>
                <c:pt idx="96">
                  <c:v>-1.4795652017546801E-15</c:v>
                </c:pt>
                <c:pt idx="97">
                  <c:v>-1.4738827566158602E-15</c:v>
                </c:pt>
                <c:pt idx="98">
                  <c:v>-1.45493221718053E-15</c:v>
                </c:pt>
                <c:pt idx="99">
                  <c:v>-1.5239877201059099E-15</c:v>
                </c:pt>
                <c:pt idx="100">
                  <c:v>-1.5382778410905E-15</c:v>
                </c:pt>
                <c:pt idx="101">
                  <c:v>-1.5524749776308301E-15</c:v>
                </c:pt>
                <c:pt idx="102">
                  <c:v>-1.5552943426263701E-15</c:v>
                </c:pt>
                <c:pt idx="103">
                  <c:v>-1.4411085728540799E-15</c:v>
                </c:pt>
                <c:pt idx="104">
                  <c:v>-1.37552075737162E-15</c:v>
                </c:pt>
                <c:pt idx="105">
                  <c:v>-1.43782121796695E-15</c:v>
                </c:pt>
                <c:pt idx="106">
                  <c:v>-1.58235751618067E-15</c:v>
                </c:pt>
                <c:pt idx="107">
                  <c:v>-1.4991349099591901E-15</c:v>
                </c:pt>
                <c:pt idx="108">
                  <c:v>-1.29326957053425E-15</c:v>
                </c:pt>
                <c:pt idx="109">
                  <c:v>-9.7347304146537092E-16</c:v>
                </c:pt>
                <c:pt idx="110">
                  <c:v>-1.1523349904536E-15</c:v>
                </c:pt>
                <c:pt idx="111">
                  <c:v>-1.51143862084353E-15</c:v>
                </c:pt>
                <c:pt idx="112">
                  <c:v>-1.65420898449151E-15</c:v>
                </c:pt>
                <c:pt idx="113">
                  <c:v>-1.6525347181963599E-15</c:v>
                </c:pt>
                <c:pt idx="114">
                  <c:v>-1.75828614513386E-15</c:v>
                </c:pt>
                <c:pt idx="115">
                  <c:v>-1.57224387256022E-15</c:v>
                </c:pt>
                <c:pt idx="116">
                  <c:v>-1.3840299957452899E-15</c:v>
                </c:pt>
                <c:pt idx="117">
                  <c:v>-1.3709537440671499E-15</c:v>
                </c:pt>
                <c:pt idx="118">
                  <c:v>-1.5369729235096801E-15</c:v>
                </c:pt>
                <c:pt idx="119">
                  <c:v>-1.6700403835911198E-15</c:v>
                </c:pt>
                <c:pt idx="120">
                  <c:v>-1.5857889565351701E-15</c:v>
                </c:pt>
                <c:pt idx="121">
                  <c:v>-1.62164281677832E-15</c:v>
                </c:pt>
                <c:pt idx="122">
                  <c:v>-1.8962300162865801E-15</c:v>
                </c:pt>
                <c:pt idx="123">
                  <c:v>-2.0289840536757401E-15</c:v>
                </c:pt>
                <c:pt idx="124">
                  <c:v>-1.6438270080408999E-15</c:v>
                </c:pt>
                <c:pt idx="125">
                  <c:v>-1.350756199834E-15</c:v>
                </c:pt>
                <c:pt idx="126">
                  <c:v>-1.64011680381638E-15</c:v>
                </c:pt>
                <c:pt idx="127">
                  <c:v>-1.9884311434013998E-15</c:v>
                </c:pt>
                <c:pt idx="128">
                  <c:v>-1.8331542769767101E-15</c:v>
                </c:pt>
                <c:pt idx="129">
                  <c:v>-1.5548685270041499E-15</c:v>
                </c:pt>
                <c:pt idx="130">
                  <c:v>-1.30173107832089E-15</c:v>
                </c:pt>
                <c:pt idx="131">
                  <c:v>-1.07777512259423E-15</c:v>
                </c:pt>
                <c:pt idx="132">
                  <c:v>-1.1611290678394999E-15</c:v>
                </c:pt>
                <c:pt idx="133">
                  <c:v>-1.10635520455343E-15</c:v>
                </c:pt>
                <c:pt idx="134">
                  <c:v>-1.1709617602763501E-15</c:v>
                </c:pt>
                <c:pt idx="135">
                  <c:v>-1.0250786818734501E-15</c:v>
                </c:pt>
                <c:pt idx="136">
                  <c:v>-9.4269346457354407E-16</c:v>
                </c:pt>
                <c:pt idx="137">
                  <c:v>-1.0553537637313E-15</c:v>
                </c:pt>
                <c:pt idx="138">
                  <c:v>-1.0486406558093199E-15</c:v>
                </c:pt>
                <c:pt idx="139">
                  <c:v>-9.9673708088729402E-16</c:v>
                </c:pt>
                <c:pt idx="140">
                  <c:v>-9.9527802653102601E-16</c:v>
                </c:pt>
                <c:pt idx="141">
                  <c:v>-1.1471632193439599E-15</c:v>
                </c:pt>
                <c:pt idx="142">
                  <c:v>-1.27327407479024E-15</c:v>
                </c:pt>
                <c:pt idx="143">
                  <c:v>-1.4382911663796599E-15</c:v>
                </c:pt>
                <c:pt idx="144">
                  <c:v>-1.2574436856759101E-15</c:v>
                </c:pt>
                <c:pt idx="145">
                  <c:v>-1.3427455231892301E-15</c:v>
                </c:pt>
                <c:pt idx="146">
                  <c:v>-2.7586590205240999E-3</c:v>
                </c:pt>
                <c:pt idx="147">
                  <c:v>7.70137398282843E-2</c:v>
                </c:pt>
                <c:pt idx="148">
                  <c:v>5.6265234393843198E-2</c:v>
                </c:pt>
                <c:pt idx="149">
                  <c:v>3.1932820689655299E-2</c:v>
                </c:pt>
                <c:pt idx="150">
                  <c:v>3.2518555996167001E-2</c:v>
                </c:pt>
                <c:pt idx="151">
                  <c:v>2.35283314270552E-2</c:v>
                </c:pt>
                <c:pt idx="152">
                  <c:v>2.7915298754080199E-2</c:v>
                </c:pt>
                <c:pt idx="153">
                  <c:v>3.6839622388901101E-2</c:v>
                </c:pt>
                <c:pt idx="154">
                  <c:v>5.1107933968967199E-2</c:v>
                </c:pt>
                <c:pt idx="155">
                  <c:v>6.5302593449740098E-2</c:v>
                </c:pt>
                <c:pt idx="156">
                  <c:v>9.4814092699113298E-2</c:v>
                </c:pt>
                <c:pt idx="157">
                  <c:v>6.8290381062152905E-2</c:v>
                </c:pt>
                <c:pt idx="158">
                  <c:v>2.9788301148656597E-2</c:v>
                </c:pt>
                <c:pt idx="159">
                  <c:v>1.9447612243382699E-2</c:v>
                </c:pt>
                <c:pt idx="160">
                  <c:v>2.1085917589860701E-2</c:v>
                </c:pt>
                <c:pt idx="161">
                  <c:v>4.77717188234319E-3</c:v>
                </c:pt>
                <c:pt idx="162">
                  <c:v>3.9802394747924102E-3</c:v>
                </c:pt>
                <c:pt idx="163">
                  <c:v>8.1740985996823605E-3</c:v>
                </c:pt>
                <c:pt idx="164">
                  <c:v>4.4544502084085998E-3</c:v>
                </c:pt>
                <c:pt idx="165">
                  <c:v>5.1245830007523707E-3</c:v>
                </c:pt>
                <c:pt idx="166">
                  <c:v>8.3890336928162095E-3</c:v>
                </c:pt>
                <c:pt idx="167">
                  <c:v>1.35722815967387E-2</c:v>
                </c:pt>
                <c:pt idx="168">
                  <c:v>7.8395610422675698E-3</c:v>
                </c:pt>
                <c:pt idx="169">
                  <c:v>-2.5458436491730002E-4</c:v>
                </c:pt>
                <c:pt idx="170">
                  <c:v>-1.5616127471366501E-3</c:v>
                </c:pt>
                <c:pt idx="171">
                  <c:v>-3.51386521558556E-3</c:v>
                </c:pt>
                <c:pt idx="172">
                  <c:v>-1.11539082179103E-2</c:v>
                </c:pt>
                <c:pt idx="173">
                  <c:v>-1.1635814030966101E-2</c:v>
                </c:pt>
                <c:pt idx="174">
                  <c:v>-1.8742057577206799E-2</c:v>
                </c:pt>
                <c:pt idx="175">
                  <c:v>-2.7387680768059301E-2</c:v>
                </c:pt>
                <c:pt idx="176">
                  <c:v>-2.8808632696272502E-2</c:v>
                </c:pt>
                <c:pt idx="177">
                  <c:v>-2.7761546013171701E-2</c:v>
                </c:pt>
                <c:pt idx="178">
                  <c:v>-3.0171885118435098E-2</c:v>
                </c:pt>
                <c:pt idx="179">
                  <c:v>-2.9200661002914602E-2</c:v>
                </c:pt>
                <c:pt idx="180">
                  <c:v>-2.8003440659505201E-2</c:v>
                </c:pt>
                <c:pt idx="181">
                  <c:v>-2.93126421068521E-2</c:v>
                </c:pt>
                <c:pt idx="182">
                  <c:v>-2.9828827944383601E-2</c:v>
                </c:pt>
                <c:pt idx="183">
                  <c:v>-2.99007046119097E-2</c:v>
                </c:pt>
                <c:pt idx="184">
                  <c:v>-3.1134193530650202E-2</c:v>
                </c:pt>
                <c:pt idx="185">
                  <c:v>-2.9324143825250799E-2</c:v>
                </c:pt>
                <c:pt idx="186">
                  <c:v>-2.9397396833651002E-2</c:v>
                </c:pt>
                <c:pt idx="187">
                  <c:v>-2.8523469697036001E-2</c:v>
                </c:pt>
                <c:pt idx="188">
                  <c:v>-3.0309063286067001E-2</c:v>
                </c:pt>
                <c:pt idx="189">
                  <c:v>-3.8378956823521597E-2</c:v>
                </c:pt>
                <c:pt idx="190">
                  <c:v>-3.32504771951318E-2</c:v>
                </c:pt>
                <c:pt idx="191">
                  <c:v>-2.86590910421467E-2</c:v>
                </c:pt>
                <c:pt idx="192">
                  <c:v>-2.6008054729420499E-2</c:v>
                </c:pt>
                <c:pt idx="193">
                  <c:v>-3.0546063156849899E-2</c:v>
                </c:pt>
                <c:pt idx="194">
                  <c:v>-2.1771558632661701E-2</c:v>
                </c:pt>
                <c:pt idx="195">
                  <c:v>-2.9325358925578998E-2</c:v>
                </c:pt>
                <c:pt idx="196">
                  <c:v>-4.76256743154964E-2</c:v>
                </c:pt>
                <c:pt idx="197">
                  <c:v>-4.7492523598296602E-2</c:v>
                </c:pt>
                <c:pt idx="198">
                  <c:v>-3.6033904726246804E-2</c:v>
                </c:pt>
                <c:pt idx="199">
                  <c:v>-3.9758879672796801E-2</c:v>
                </c:pt>
                <c:pt idx="200">
                  <c:v>-3.8603894882791798E-3</c:v>
                </c:pt>
                <c:pt idx="201">
                  <c:v>1.0765074211023201E-3</c:v>
                </c:pt>
                <c:pt idx="202">
                  <c:v>2.1359851850288403E-3</c:v>
                </c:pt>
                <c:pt idx="203">
                  <c:v>-5.0280465967055005E-3</c:v>
                </c:pt>
                <c:pt idx="204">
                  <c:v>-1.46908057720995E-2</c:v>
                </c:pt>
                <c:pt idx="205">
                  <c:v>-1.35501999506067E-2</c:v>
                </c:pt>
                <c:pt idx="206">
                  <c:v>-7.982532505910531E-3</c:v>
                </c:pt>
                <c:pt idx="207">
                  <c:v>-2.05823084211142E-2</c:v>
                </c:pt>
                <c:pt idx="208">
                  <c:v>-1.76742799179378E-2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5-43CB-87EC-457F0EB5C71E}"/>
            </c:ext>
          </c:extLst>
        </c:ser>
        <c:ser>
          <c:idx val="1"/>
          <c:order val="1"/>
          <c:tx>
            <c:strRef>
              <c:f>EA_raw_policy_shocks!$O$1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EA_raw_policy_shocks!$A$2:$A$211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EA_raw_policy_shocks!$O$2:$O$211</c:f>
              <c:numCache>
                <c:formatCode>0.00E+00</c:formatCode>
                <c:ptCount val="210"/>
                <c:pt idx="0">
                  <c:v>6.1916190849882298E-16</c:v>
                </c:pt>
                <c:pt idx="1">
                  <c:v>-2.3362694432292199E-16</c:v>
                </c:pt>
                <c:pt idx="2">
                  <c:v>4.8258191908825497E-16</c:v>
                </c:pt>
                <c:pt idx="3">
                  <c:v>5.2390174199069501E-16</c:v>
                </c:pt>
                <c:pt idx="4">
                  <c:v>2.0333413318401401E-15</c:v>
                </c:pt>
                <c:pt idx="5">
                  <c:v>9.0186821037811891E-16</c:v>
                </c:pt>
                <c:pt idx="6">
                  <c:v>5.7668905730653796E-16</c:v>
                </c:pt>
                <c:pt idx="7">
                  <c:v>1.0700405711566399E-15</c:v>
                </c:pt>
                <c:pt idx="8">
                  <c:v>9.8099133242469193E-16</c:v>
                </c:pt>
                <c:pt idx="9">
                  <c:v>-1.12869319204772E-16</c:v>
                </c:pt>
                <c:pt idx="10">
                  <c:v>-1.01759768992496E-15</c:v>
                </c:pt>
                <c:pt idx="11">
                  <c:v>-6.9339322394175604E-16</c:v>
                </c:pt>
                <c:pt idx="12">
                  <c:v>-1.4724419909081299E-15</c:v>
                </c:pt>
                <c:pt idx="13">
                  <c:v>-1.0266189639832101E-15</c:v>
                </c:pt>
                <c:pt idx="14">
                  <c:v>-2.1452907449823501E-15</c:v>
                </c:pt>
                <c:pt idx="15">
                  <c:v>-1.22351824573538E-16</c:v>
                </c:pt>
                <c:pt idx="16">
                  <c:v>-1.72463111259426E-16</c:v>
                </c:pt>
                <c:pt idx="17">
                  <c:v>4.8964071248660196E-16</c:v>
                </c:pt>
                <c:pt idx="18">
                  <c:v>5.6415013779911503E-16</c:v>
                </c:pt>
                <c:pt idx="19">
                  <c:v>1.0681869020982701E-15</c:v>
                </c:pt>
                <c:pt idx="20">
                  <c:v>4.7025265748214799E-16</c:v>
                </c:pt>
                <c:pt idx="21">
                  <c:v>1.35163546241124E-16</c:v>
                </c:pt>
                <c:pt idx="22">
                  <c:v>3.3255120794669498E-16</c:v>
                </c:pt>
                <c:pt idx="23">
                  <c:v>-2.56392436765051E-16</c:v>
                </c:pt>
                <c:pt idx="24">
                  <c:v>-1.6097709640806099E-16</c:v>
                </c:pt>
                <c:pt idx="25">
                  <c:v>7.7193292409388396E-16</c:v>
                </c:pt>
                <c:pt idx="26">
                  <c:v>5.9254619099760398E-17</c:v>
                </c:pt>
                <c:pt idx="27">
                  <c:v>1.08630614881072E-16</c:v>
                </c:pt>
                <c:pt idx="28">
                  <c:v>1.24072985155414E-15</c:v>
                </c:pt>
                <c:pt idx="29">
                  <c:v>-1.92675555939169E-16</c:v>
                </c:pt>
                <c:pt idx="30">
                  <c:v>4.4566826837946298E-16</c:v>
                </c:pt>
                <c:pt idx="31">
                  <c:v>1.48408234467527E-15</c:v>
                </c:pt>
                <c:pt idx="32">
                  <c:v>2.2077766747850902E-15</c:v>
                </c:pt>
                <c:pt idx="33">
                  <c:v>1.4731207784760699E-16</c:v>
                </c:pt>
                <c:pt idx="34">
                  <c:v>2.0036441242649001E-16</c:v>
                </c:pt>
                <c:pt idx="35">
                  <c:v>-5.9837719742403295E-17</c:v>
                </c:pt>
                <c:pt idx="36">
                  <c:v>-3.78713727253855E-16</c:v>
                </c:pt>
                <c:pt idx="37">
                  <c:v>-2.55437685113572E-16</c:v>
                </c:pt>
                <c:pt idx="38">
                  <c:v>1.35732874646458E-16</c:v>
                </c:pt>
                <c:pt idx="39">
                  <c:v>4.2381633804668502E-16</c:v>
                </c:pt>
                <c:pt idx="40">
                  <c:v>-8.0377357300448502E-16</c:v>
                </c:pt>
                <c:pt idx="41">
                  <c:v>-3.7077170293486702E-16</c:v>
                </c:pt>
                <c:pt idx="42">
                  <c:v>1.07814623744442E-16</c:v>
                </c:pt>
                <c:pt idx="43">
                  <c:v>3.46177845098887E-16</c:v>
                </c:pt>
                <c:pt idx="44">
                  <c:v>-6.79309218220884E-16</c:v>
                </c:pt>
                <c:pt idx="45">
                  <c:v>-9.0727462069378601E-16</c:v>
                </c:pt>
                <c:pt idx="46">
                  <c:v>1.9612942790339499E-16</c:v>
                </c:pt>
                <c:pt idx="47">
                  <c:v>2.5979033299999702E-16</c:v>
                </c:pt>
                <c:pt idx="48">
                  <c:v>-1.87905186557963E-16</c:v>
                </c:pt>
                <c:pt idx="49">
                  <c:v>-1.66759598961912E-16</c:v>
                </c:pt>
                <c:pt idx="50">
                  <c:v>8.2638542784561704E-17</c:v>
                </c:pt>
                <c:pt idx="51">
                  <c:v>-1.03379404840952E-16</c:v>
                </c:pt>
                <c:pt idx="52">
                  <c:v>4.3330196123937E-16</c:v>
                </c:pt>
                <c:pt idx="53">
                  <c:v>-6.4926029135821295E-16</c:v>
                </c:pt>
                <c:pt idx="54">
                  <c:v>-5.07233980011135E-16</c:v>
                </c:pt>
                <c:pt idx="55">
                  <c:v>-3.5186303159615E-16</c:v>
                </c:pt>
                <c:pt idx="56">
                  <c:v>-3.8611505361113001E-16</c:v>
                </c:pt>
                <c:pt idx="57">
                  <c:v>-7.8425703404947802E-16</c:v>
                </c:pt>
                <c:pt idx="58">
                  <c:v>1.4734096660213199E-16</c:v>
                </c:pt>
                <c:pt idx="59">
                  <c:v>-3.9054023376916098E-16</c:v>
                </c:pt>
                <c:pt idx="60">
                  <c:v>-5.5130320743975304E-16</c:v>
                </c:pt>
                <c:pt idx="61">
                  <c:v>-2.34740106052381E-16</c:v>
                </c:pt>
                <c:pt idx="62">
                  <c:v>5.9468655463803703E-16</c:v>
                </c:pt>
                <c:pt idx="63">
                  <c:v>-2.26752782415915E-16</c:v>
                </c:pt>
                <c:pt idx="64">
                  <c:v>-9.0467249995003898E-16</c:v>
                </c:pt>
                <c:pt idx="65">
                  <c:v>-9.7760669343030793E-16</c:v>
                </c:pt>
                <c:pt idx="66">
                  <c:v>-3.9235282758989E-16</c:v>
                </c:pt>
                <c:pt idx="67">
                  <c:v>-4.9403344325359097E-16</c:v>
                </c:pt>
                <c:pt idx="68">
                  <c:v>-3.1983960040431001E-16</c:v>
                </c:pt>
                <c:pt idx="69">
                  <c:v>-7.7082121233889996E-16</c:v>
                </c:pt>
                <c:pt idx="70">
                  <c:v>-1.1303938366890801E-15</c:v>
                </c:pt>
                <c:pt idx="71">
                  <c:v>-2.0423801475417101E-15</c:v>
                </c:pt>
                <c:pt idx="72">
                  <c:v>-1.7864194397414E-15</c:v>
                </c:pt>
                <c:pt idx="73">
                  <c:v>-2.1832252300201998E-15</c:v>
                </c:pt>
                <c:pt idx="74">
                  <c:v>-2.6562299940930902E-15</c:v>
                </c:pt>
                <c:pt idx="75">
                  <c:v>-2.79893003649833E-15</c:v>
                </c:pt>
                <c:pt idx="76">
                  <c:v>-2.1192689293803502E-15</c:v>
                </c:pt>
                <c:pt idx="77">
                  <c:v>-1.2870041676203999E-15</c:v>
                </c:pt>
                <c:pt idx="78">
                  <c:v>-1.02040904657837E-15</c:v>
                </c:pt>
                <c:pt idx="79">
                  <c:v>-8.8946441559322799E-16</c:v>
                </c:pt>
                <c:pt idx="80">
                  <c:v>-1.55767364579911E-15</c:v>
                </c:pt>
                <c:pt idx="81">
                  <c:v>-2.1112063372596701E-15</c:v>
                </c:pt>
                <c:pt idx="82">
                  <c:v>-2.4985056941970899E-15</c:v>
                </c:pt>
                <c:pt idx="83">
                  <c:v>-2.3583144038664201E-15</c:v>
                </c:pt>
                <c:pt idx="84">
                  <c:v>-1.33651860354523E-15</c:v>
                </c:pt>
                <c:pt idx="85">
                  <c:v>-9.1870063846764696E-16</c:v>
                </c:pt>
                <c:pt idx="86">
                  <c:v>1.03301632746924E-15</c:v>
                </c:pt>
                <c:pt idx="87">
                  <c:v>6.0894917333092397E-16</c:v>
                </c:pt>
                <c:pt idx="88">
                  <c:v>5.5042368812490603E-16</c:v>
                </c:pt>
                <c:pt idx="89">
                  <c:v>9.1825289596347601E-16</c:v>
                </c:pt>
                <c:pt idx="90">
                  <c:v>2.2897780398592599E-16</c:v>
                </c:pt>
                <c:pt idx="91">
                  <c:v>-1.44057183136889E-16</c:v>
                </c:pt>
                <c:pt idx="92">
                  <c:v>-8.1181291783361898E-16</c:v>
                </c:pt>
                <c:pt idx="93">
                  <c:v>-5.5902116513412099E-16</c:v>
                </c:pt>
                <c:pt idx="94">
                  <c:v>-8.8332311012532599E-16</c:v>
                </c:pt>
                <c:pt idx="95">
                  <c:v>-9.1204460515626593E-16</c:v>
                </c:pt>
                <c:pt idx="96">
                  <c:v>-6.9762037290330101E-16</c:v>
                </c:pt>
                <c:pt idx="97">
                  <c:v>-3.9330997224963101E-16</c:v>
                </c:pt>
                <c:pt idx="98">
                  <c:v>-1.12995651799964E-15</c:v>
                </c:pt>
                <c:pt idx="99">
                  <c:v>-1.428011609399E-15</c:v>
                </c:pt>
                <c:pt idx="100">
                  <c:v>-1.7408569080377E-15</c:v>
                </c:pt>
                <c:pt idx="101">
                  <c:v>-2.0831699250627199E-15</c:v>
                </c:pt>
                <c:pt idx="102">
                  <c:v>-1.0904486269616699E-15</c:v>
                </c:pt>
                <c:pt idx="103">
                  <c:v>-7.3594292510475496E-16</c:v>
                </c:pt>
                <c:pt idx="104">
                  <c:v>-2.2718634596182799E-16</c:v>
                </c:pt>
                <c:pt idx="105">
                  <c:v>-9.6407481597435999E-16</c:v>
                </c:pt>
                <c:pt idx="106">
                  <c:v>-1.0831884984764899E-15</c:v>
                </c:pt>
                <c:pt idx="107">
                  <c:v>7.6124738350386196E-16</c:v>
                </c:pt>
                <c:pt idx="108">
                  <c:v>3.6492497144641196E-15</c:v>
                </c:pt>
                <c:pt idx="109">
                  <c:v>1.8482649833403298E-15</c:v>
                </c:pt>
                <c:pt idx="110">
                  <c:v>-2.0065244272321002E-15</c:v>
                </c:pt>
                <c:pt idx="111">
                  <c:v>-2.2308077401171301E-15</c:v>
                </c:pt>
                <c:pt idx="112">
                  <c:v>-1.4420056522030399E-15</c:v>
                </c:pt>
                <c:pt idx="113">
                  <c:v>-5.3668381642506301E-16</c:v>
                </c:pt>
                <c:pt idx="114">
                  <c:v>7.5550999893469396E-16</c:v>
                </c:pt>
                <c:pt idx="115">
                  <c:v>3.3655956766308801E-15</c:v>
                </c:pt>
                <c:pt idx="116">
                  <c:v>4.5247154077706301E-15</c:v>
                </c:pt>
                <c:pt idx="117">
                  <c:v>3.5704045531382297E-15</c:v>
                </c:pt>
                <c:pt idx="118">
                  <c:v>4.4366736851057401E-16</c:v>
                </c:pt>
                <c:pt idx="119">
                  <c:v>8.7772855072591003E-16</c:v>
                </c:pt>
                <c:pt idx="120">
                  <c:v>1.30103564335029E-15</c:v>
                </c:pt>
                <c:pt idx="121">
                  <c:v>-1.91855045764166E-15</c:v>
                </c:pt>
                <c:pt idx="122">
                  <c:v>-5.6025111991512198E-15</c:v>
                </c:pt>
                <c:pt idx="123">
                  <c:v>-3.0140959605182802E-15</c:v>
                </c:pt>
                <c:pt idx="124">
                  <c:v>-7.3993626032946098E-16</c:v>
                </c:pt>
                <c:pt idx="125">
                  <c:v>-4.2932352035122103E-15</c:v>
                </c:pt>
                <c:pt idx="126">
                  <c:v>-7.6778931296863797E-15</c:v>
                </c:pt>
                <c:pt idx="127">
                  <c:v>-6.2092862781163298E-15</c:v>
                </c:pt>
                <c:pt idx="128">
                  <c:v>-3.3630642195152299E-15</c:v>
                </c:pt>
                <c:pt idx="129">
                  <c:v>-1.19314296517301E-15</c:v>
                </c:pt>
                <c:pt idx="130">
                  <c:v>9.060597721271879E-16</c:v>
                </c:pt>
                <c:pt idx="131">
                  <c:v>1.0300642647259401E-15</c:v>
                </c:pt>
                <c:pt idx="132">
                  <c:v>1.1080755958211901E-15</c:v>
                </c:pt>
                <c:pt idx="133">
                  <c:v>6.5720616045438998E-16</c:v>
                </c:pt>
                <c:pt idx="134">
                  <c:v>2.0574151857091598E-15</c:v>
                </c:pt>
                <c:pt idx="135">
                  <c:v>2.8584760275808099E-15</c:v>
                </c:pt>
                <c:pt idx="136">
                  <c:v>1.9084207001260101E-15</c:v>
                </c:pt>
                <c:pt idx="137">
                  <c:v>1.7817449743581298E-15</c:v>
                </c:pt>
                <c:pt idx="138">
                  <c:v>2.2068116780206602E-15</c:v>
                </c:pt>
                <c:pt idx="139">
                  <c:v>2.2930298003560399E-15</c:v>
                </c:pt>
                <c:pt idx="140">
                  <c:v>2.0189506026208299E-15</c:v>
                </c:pt>
                <c:pt idx="141">
                  <c:v>1.30003997083719E-15</c:v>
                </c:pt>
                <c:pt idx="142">
                  <c:v>1.4612798780988799E-15</c:v>
                </c:pt>
                <c:pt idx="143">
                  <c:v>2.61266143150093E-15</c:v>
                </c:pt>
                <c:pt idx="144">
                  <c:v>3.8655629965276101E-15</c:v>
                </c:pt>
                <c:pt idx="145">
                  <c:v>3.8170214759700398E-15</c:v>
                </c:pt>
                <c:pt idx="146">
                  <c:v>5.7226893625633601E-2</c:v>
                </c:pt>
                <c:pt idx="147">
                  <c:v>-0.13446309321497199</c:v>
                </c:pt>
                <c:pt idx="148">
                  <c:v>-7.2336955056093402E-2</c:v>
                </c:pt>
                <c:pt idx="149">
                  <c:v>1.3424011697324101E-2</c:v>
                </c:pt>
                <c:pt idx="150">
                  <c:v>2.9346753645473199E-2</c:v>
                </c:pt>
                <c:pt idx="151">
                  <c:v>2.5662303852078801E-2</c:v>
                </c:pt>
                <c:pt idx="152">
                  <c:v>3.0318923572570898E-3</c:v>
                </c:pt>
                <c:pt idx="153">
                  <c:v>-1.0999363149043401E-2</c:v>
                </c:pt>
                <c:pt idx="154">
                  <c:v>-9.8104021928276507E-3</c:v>
                </c:pt>
                <c:pt idx="155">
                  <c:v>6.9268741847217E-2</c:v>
                </c:pt>
                <c:pt idx="156">
                  <c:v>6.9160162154339802E-2</c:v>
                </c:pt>
                <c:pt idx="157">
                  <c:v>-0.106276816237067</c:v>
                </c:pt>
                <c:pt idx="158">
                  <c:v>-0.12898354195351999</c:v>
                </c:pt>
                <c:pt idx="159">
                  <c:v>-6.5836733619107302E-2</c:v>
                </c:pt>
                <c:pt idx="160">
                  <c:v>-6.0384382391473097E-2</c:v>
                </c:pt>
                <c:pt idx="161">
                  <c:v>-4.2736347658989003E-2</c:v>
                </c:pt>
                <c:pt idx="162">
                  <c:v>-3.8862897000055199E-2</c:v>
                </c:pt>
                <c:pt idx="163">
                  <c:v>3.7572762620550599E-3</c:v>
                </c:pt>
                <c:pt idx="164">
                  <c:v>-2.0497350476902799E-2</c:v>
                </c:pt>
                <c:pt idx="165">
                  <c:v>-1.5637025084479301E-2</c:v>
                </c:pt>
                <c:pt idx="166">
                  <c:v>-2.23583666981222E-2</c:v>
                </c:pt>
                <c:pt idx="167">
                  <c:v>-2.4844831723749902E-2</c:v>
                </c:pt>
                <c:pt idx="168">
                  <c:v>-3.8185206739476403E-2</c:v>
                </c:pt>
                <c:pt idx="169">
                  <c:v>-8.6823349569277401E-3</c:v>
                </c:pt>
                <c:pt idx="170">
                  <c:v>-1.0748253023652499E-2</c:v>
                </c:pt>
                <c:pt idx="171">
                  <c:v>-1.20854187903921E-2</c:v>
                </c:pt>
                <c:pt idx="172">
                  <c:v>6.52393516092452E-3</c:v>
                </c:pt>
                <c:pt idx="173">
                  <c:v>-3.74424439511415E-3</c:v>
                </c:pt>
                <c:pt idx="174">
                  <c:v>-7.0461312991627499E-3</c:v>
                </c:pt>
                <c:pt idx="175">
                  <c:v>-1.53255545333388E-2</c:v>
                </c:pt>
                <c:pt idx="176">
                  <c:v>1.10559601701707E-3</c:v>
                </c:pt>
                <c:pt idx="177">
                  <c:v>4.9282816702559198E-4</c:v>
                </c:pt>
                <c:pt idx="178">
                  <c:v>1.5196702458072401E-2</c:v>
                </c:pt>
                <c:pt idx="179">
                  <c:v>2.0314605479652598E-2</c:v>
                </c:pt>
                <c:pt idx="180">
                  <c:v>4.0115338075498698E-2</c:v>
                </c:pt>
                <c:pt idx="181">
                  <c:v>2.52826330861964E-2</c:v>
                </c:pt>
                <c:pt idx="182">
                  <c:v>1.8505579284341499E-2</c:v>
                </c:pt>
                <c:pt idx="183">
                  <c:v>2.10788553739132E-2</c:v>
                </c:pt>
                <c:pt idx="184">
                  <c:v>2.0933929657608801E-2</c:v>
                </c:pt>
                <c:pt idx="185">
                  <c:v>2.6504313760512599E-2</c:v>
                </c:pt>
                <c:pt idx="186">
                  <c:v>2.77114046260847E-2</c:v>
                </c:pt>
                <c:pt idx="187">
                  <c:v>2.8951104111535401E-2</c:v>
                </c:pt>
                <c:pt idx="188">
                  <c:v>2.2143108375322101E-2</c:v>
                </c:pt>
                <c:pt idx="189">
                  <c:v>-2.3539833489270402E-2</c:v>
                </c:pt>
                <c:pt idx="190">
                  <c:v>5.4586351250559398E-2</c:v>
                </c:pt>
                <c:pt idx="191">
                  <c:v>7.4670559908701306E-2</c:v>
                </c:pt>
                <c:pt idx="192">
                  <c:v>8.4363128697910794E-2</c:v>
                </c:pt>
                <c:pt idx="193">
                  <c:v>5.5966523018930597E-2</c:v>
                </c:pt>
                <c:pt idx="194">
                  <c:v>9.3163240743911899E-2</c:v>
                </c:pt>
                <c:pt idx="195">
                  <c:v>6.6452063522724494E-2</c:v>
                </c:pt>
                <c:pt idx="196">
                  <c:v>4.8624010077449901E-3</c:v>
                </c:pt>
                <c:pt idx="197">
                  <c:v>4.8529480606391E-4</c:v>
                </c:pt>
                <c:pt idx="198">
                  <c:v>4.2665785720923499E-2</c:v>
                </c:pt>
                <c:pt idx="199">
                  <c:v>5.2681811839186E-2</c:v>
                </c:pt>
                <c:pt idx="200">
                  <c:v>2.6336959553901401E-2</c:v>
                </c:pt>
                <c:pt idx="201">
                  <c:v>5.2720792029694501E-3</c:v>
                </c:pt>
                <c:pt idx="202">
                  <c:v>-1.3968889125636401E-2</c:v>
                </c:pt>
                <c:pt idx="203">
                  <c:v>-5.7384550346055899E-2</c:v>
                </c:pt>
                <c:pt idx="204">
                  <c:v>-7.8409203154198595E-2</c:v>
                </c:pt>
                <c:pt idx="205">
                  <c:v>-8.3239813602110399E-2</c:v>
                </c:pt>
                <c:pt idx="206">
                  <c:v>-7.4904484061566801E-2</c:v>
                </c:pt>
                <c:pt idx="207">
                  <c:v>-0.100367425629142</c:v>
                </c:pt>
                <c:pt idx="208">
                  <c:v>-6.75865468322258E-2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75-43CB-87EC-457F0EB5C71E}"/>
            </c:ext>
          </c:extLst>
        </c:ser>
        <c:ser>
          <c:idx val="2"/>
          <c:order val="2"/>
          <c:tx>
            <c:strRef>
              <c:f>EA_raw_policy_shocks!$P$1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EA_raw_policy_shocks!$A$2:$A$211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EA_raw_policy_shocks!$P$2:$P$211</c:f>
              <c:numCache>
                <c:formatCode>0.00E+00</c:formatCode>
                <c:ptCount val="210"/>
                <c:pt idx="0">
                  <c:v>-4.0637421872777298E-15</c:v>
                </c:pt>
                <c:pt idx="1">
                  <c:v>-2.8572172439186599E-15</c:v>
                </c:pt>
                <c:pt idx="2">
                  <c:v>-2.7999737258192799E-15</c:v>
                </c:pt>
                <c:pt idx="3">
                  <c:v>-1.7790139329956999E-15</c:v>
                </c:pt>
                <c:pt idx="4">
                  <c:v>-2.3580493591671501E-15</c:v>
                </c:pt>
                <c:pt idx="5">
                  <c:v>-2.9334293553285402E-15</c:v>
                </c:pt>
                <c:pt idx="6">
                  <c:v>-2.63377828915937E-15</c:v>
                </c:pt>
                <c:pt idx="7">
                  <c:v>-2.4008864039524102E-15</c:v>
                </c:pt>
                <c:pt idx="8">
                  <c:v>-4.0956518827155802E-15</c:v>
                </c:pt>
                <c:pt idx="9">
                  <c:v>-3.9612003821533596E-15</c:v>
                </c:pt>
                <c:pt idx="10">
                  <c:v>-4.5950314848607398E-15</c:v>
                </c:pt>
                <c:pt idx="11">
                  <c:v>-4.9091101719819899E-15</c:v>
                </c:pt>
                <c:pt idx="12">
                  <c:v>-4.8471039235726204E-15</c:v>
                </c:pt>
                <c:pt idx="13">
                  <c:v>-5.9360901341272798E-15</c:v>
                </c:pt>
                <c:pt idx="14">
                  <c:v>-4.1086808392601599E-15</c:v>
                </c:pt>
                <c:pt idx="15">
                  <c:v>-3.8057549085386303E-15</c:v>
                </c:pt>
                <c:pt idx="16">
                  <c:v>-2.9888826573004802E-15</c:v>
                </c:pt>
                <c:pt idx="17">
                  <c:v>-3.3131740296683599E-15</c:v>
                </c:pt>
                <c:pt idx="18">
                  <c:v>-2.9321969364947502E-15</c:v>
                </c:pt>
                <c:pt idx="19">
                  <c:v>-2.9793434330016798E-15</c:v>
                </c:pt>
                <c:pt idx="20">
                  <c:v>-4.09770275392611E-15</c:v>
                </c:pt>
                <c:pt idx="21">
                  <c:v>-3.7268265628510298E-15</c:v>
                </c:pt>
                <c:pt idx="22">
                  <c:v>-3.8335525134561098E-15</c:v>
                </c:pt>
                <c:pt idx="23">
                  <c:v>-4.4254080466674798E-15</c:v>
                </c:pt>
                <c:pt idx="24">
                  <c:v>-3.0968805737849399E-15</c:v>
                </c:pt>
                <c:pt idx="25">
                  <c:v>-3.9943118964269402E-15</c:v>
                </c:pt>
                <c:pt idx="26">
                  <c:v>-3.7744615512016E-15</c:v>
                </c:pt>
                <c:pt idx="27">
                  <c:v>-3.52682655258127E-15</c:v>
                </c:pt>
                <c:pt idx="28">
                  <c:v>-3.7421562958275103E-15</c:v>
                </c:pt>
                <c:pt idx="29">
                  <c:v>-3.8725705079459502E-15</c:v>
                </c:pt>
                <c:pt idx="30">
                  <c:v>-2.83267338040079E-15</c:v>
                </c:pt>
                <c:pt idx="31">
                  <c:v>-2.0817435676544999E-15</c:v>
                </c:pt>
                <c:pt idx="32">
                  <c:v>-4.20416378725923E-15</c:v>
                </c:pt>
                <c:pt idx="33">
                  <c:v>-3.8813671078018903E-15</c:v>
                </c:pt>
                <c:pt idx="34">
                  <c:v>-4.5726094468257098E-15</c:v>
                </c:pt>
                <c:pt idx="35">
                  <c:v>-4.1404321529355397E-15</c:v>
                </c:pt>
                <c:pt idx="36">
                  <c:v>-4.4752979806201799E-15</c:v>
                </c:pt>
                <c:pt idx="37">
                  <c:v>-4.2718370675800999E-15</c:v>
                </c:pt>
                <c:pt idx="38">
                  <c:v>-4.0612834169715801E-15</c:v>
                </c:pt>
                <c:pt idx="39">
                  <c:v>-5.1120229871313997E-15</c:v>
                </c:pt>
                <c:pt idx="40">
                  <c:v>-4.4350457396448897E-15</c:v>
                </c:pt>
                <c:pt idx="41">
                  <c:v>-4.3401311107053501E-15</c:v>
                </c:pt>
                <c:pt idx="42">
                  <c:v>-4.2636812366050997E-15</c:v>
                </c:pt>
                <c:pt idx="43">
                  <c:v>-4.7637431141392997E-15</c:v>
                </c:pt>
                <c:pt idx="44">
                  <c:v>-5.0543458650889399E-15</c:v>
                </c:pt>
                <c:pt idx="45">
                  <c:v>-4.67289005168077E-15</c:v>
                </c:pt>
                <c:pt idx="46">
                  <c:v>-4.0840806100177499E-15</c:v>
                </c:pt>
                <c:pt idx="47">
                  <c:v>-5.1042977847428599E-15</c:v>
                </c:pt>
                <c:pt idx="48">
                  <c:v>-4.3703893316069299E-15</c:v>
                </c:pt>
                <c:pt idx="49">
                  <c:v>-4.1583904741082598E-15</c:v>
                </c:pt>
                <c:pt idx="50">
                  <c:v>-4.5801293073544901E-15</c:v>
                </c:pt>
                <c:pt idx="51">
                  <c:v>-4.3205799048243299E-15</c:v>
                </c:pt>
                <c:pt idx="52">
                  <c:v>-5.0653798068814501E-15</c:v>
                </c:pt>
                <c:pt idx="53">
                  <c:v>-5.24438231866029E-15</c:v>
                </c:pt>
                <c:pt idx="54">
                  <c:v>-4.9095229292394596E-15</c:v>
                </c:pt>
                <c:pt idx="55">
                  <c:v>-5.1780009372335799E-15</c:v>
                </c:pt>
                <c:pt idx="56">
                  <c:v>-5.3085841955249798E-15</c:v>
                </c:pt>
                <c:pt idx="57">
                  <c:v>-4.6031286565024603E-15</c:v>
                </c:pt>
                <c:pt idx="58">
                  <c:v>-4.9044076536352998E-15</c:v>
                </c:pt>
                <c:pt idx="59">
                  <c:v>-5.2208572740611E-15</c:v>
                </c:pt>
                <c:pt idx="60">
                  <c:v>-4.92097625419156E-15</c:v>
                </c:pt>
                <c:pt idx="61">
                  <c:v>-4.3203683930893496E-15</c:v>
                </c:pt>
                <c:pt idx="62">
                  <c:v>-4.8471595474820102E-15</c:v>
                </c:pt>
                <c:pt idx="63">
                  <c:v>-5.8723956625212599E-15</c:v>
                </c:pt>
                <c:pt idx="64">
                  <c:v>-6.0173910571052997E-15</c:v>
                </c:pt>
                <c:pt idx="65">
                  <c:v>-5.5135778548629902E-15</c:v>
                </c:pt>
                <c:pt idx="66">
                  <c:v>-5.4298603169062502E-15</c:v>
                </c:pt>
                <c:pt idx="67">
                  <c:v>-5.6396981561819701E-15</c:v>
                </c:pt>
                <c:pt idx="68">
                  <c:v>-5.9364062304146999E-15</c:v>
                </c:pt>
                <c:pt idx="69">
                  <c:v>-6.5317941112805299E-15</c:v>
                </c:pt>
                <c:pt idx="70">
                  <c:v>-7.08870302673683E-15</c:v>
                </c:pt>
                <c:pt idx="71">
                  <c:v>-7.1266961630645798E-15</c:v>
                </c:pt>
                <c:pt idx="72">
                  <c:v>-7.8099945626604804E-15</c:v>
                </c:pt>
                <c:pt idx="73">
                  <c:v>-8.2581347503011704E-15</c:v>
                </c:pt>
                <c:pt idx="74">
                  <c:v>-8.8509221186413507E-15</c:v>
                </c:pt>
                <c:pt idx="75">
                  <c:v>-7.4694973168632801E-15</c:v>
                </c:pt>
                <c:pt idx="76">
                  <c:v>-7.1921771022803095E-15</c:v>
                </c:pt>
                <c:pt idx="77">
                  <c:v>-7.0724628218517997E-15</c:v>
                </c:pt>
                <c:pt idx="78">
                  <c:v>-6.3788577213038097E-15</c:v>
                </c:pt>
                <c:pt idx="79">
                  <c:v>-7.5847169097476297E-15</c:v>
                </c:pt>
                <c:pt idx="80">
                  <c:v>-7.4875350466786497E-15</c:v>
                </c:pt>
                <c:pt idx="81">
                  <c:v>-9.2368549158798695E-15</c:v>
                </c:pt>
                <c:pt idx="82">
                  <c:v>-8.2326996726716194E-15</c:v>
                </c:pt>
                <c:pt idx="83">
                  <c:v>-7.11742657950667E-15</c:v>
                </c:pt>
                <c:pt idx="84">
                  <c:v>-7.0155946544850797E-15</c:v>
                </c:pt>
                <c:pt idx="85">
                  <c:v>-4.8605604969746002E-15</c:v>
                </c:pt>
                <c:pt idx="86">
                  <c:v>-5.2277509202244101E-15</c:v>
                </c:pt>
                <c:pt idx="87">
                  <c:v>-5.1641050596714697E-15</c:v>
                </c:pt>
                <c:pt idx="88">
                  <c:v>-5.0280426642596902E-15</c:v>
                </c:pt>
                <c:pt idx="89">
                  <c:v>-5.6047765734828203E-15</c:v>
                </c:pt>
                <c:pt idx="90">
                  <c:v>-6.0905465279760197E-15</c:v>
                </c:pt>
                <c:pt idx="91">
                  <c:v>-6.6842524405954701E-15</c:v>
                </c:pt>
                <c:pt idx="92">
                  <c:v>-6.8448099178722103E-15</c:v>
                </c:pt>
                <c:pt idx="93">
                  <c:v>-6.7164677580835102E-15</c:v>
                </c:pt>
                <c:pt idx="94">
                  <c:v>-7.22264515168513E-15</c:v>
                </c:pt>
                <c:pt idx="95">
                  <c:v>-6.8951612015061796E-15</c:v>
                </c:pt>
                <c:pt idx="96">
                  <c:v>-6.2852730030401097E-15</c:v>
                </c:pt>
                <c:pt idx="97">
                  <c:v>-6.9510023685340202E-15</c:v>
                </c:pt>
                <c:pt idx="98">
                  <c:v>-7.2491079347299299E-15</c:v>
                </c:pt>
                <c:pt idx="99">
                  <c:v>-7.9563278421644498E-15</c:v>
                </c:pt>
                <c:pt idx="100">
                  <c:v>-8.3996948289552505E-15</c:v>
                </c:pt>
                <c:pt idx="101">
                  <c:v>-7.7331535152303995E-15</c:v>
                </c:pt>
                <c:pt idx="102">
                  <c:v>-6.9682508511386499E-15</c:v>
                </c:pt>
                <c:pt idx="103">
                  <c:v>-6.6666148642544298E-15</c:v>
                </c:pt>
                <c:pt idx="104">
                  <c:v>-7.4722445868194202E-15</c:v>
                </c:pt>
                <c:pt idx="105">
                  <c:v>-7.4928938946133606E-15</c:v>
                </c:pt>
                <c:pt idx="106">
                  <c:v>-5.7108134608682002E-15</c:v>
                </c:pt>
                <c:pt idx="107">
                  <c:v>-2.5671058105825E-15</c:v>
                </c:pt>
                <c:pt idx="108">
                  <c:v>-4.7882129121229099E-15</c:v>
                </c:pt>
                <c:pt idx="109">
                  <c:v>-8.56749701892529E-15</c:v>
                </c:pt>
                <c:pt idx="110">
                  <c:v>-9.10085588152086E-15</c:v>
                </c:pt>
                <c:pt idx="111">
                  <c:v>-8.0153342367522605E-15</c:v>
                </c:pt>
                <c:pt idx="112">
                  <c:v>-6.8906318008675003E-15</c:v>
                </c:pt>
                <c:pt idx="113">
                  <c:v>-5.4401111216464101E-15</c:v>
                </c:pt>
                <c:pt idx="114">
                  <c:v>-3.1226792880718802E-15</c:v>
                </c:pt>
                <c:pt idx="115">
                  <c:v>-1.5394353276421E-15</c:v>
                </c:pt>
                <c:pt idx="116">
                  <c:v>-2.3317137132673399E-15</c:v>
                </c:pt>
                <c:pt idx="117">
                  <c:v>-5.4064714604424699E-15</c:v>
                </c:pt>
                <c:pt idx="118">
                  <c:v>-5.2750255013993999E-15</c:v>
                </c:pt>
                <c:pt idx="119">
                  <c:v>-4.8427746466927996E-15</c:v>
                </c:pt>
                <c:pt idx="120">
                  <c:v>-8.1577122848361293E-15</c:v>
                </c:pt>
                <c:pt idx="121">
                  <c:v>-1.19699905235202E-14</c:v>
                </c:pt>
                <c:pt idx="122">
                  <c:v>-9.8887121438899703E-15</c:v>
                </c:pt>
                <c:pt idx="123">
                  <c:v>-7.6701260842431406E-15</c:v>
                </c:pt>
                <c:pt idx="124">
                  <c:v>-1.12660537443122E-14</c:v>
                </c:pt>
                <c:pt idx="125">
                  <c:v>-1.52502410153929E-14</c:v>
                </c:pt>
                <c:pt idx="126">
                  <c:v>-1.3461192368999201E-14</c:v>
                </c:pt>
                <c:pt idx="127">
                  <c:v>-1.08300532422036E-14</c:v>
                </c:pt>
                <c:pt idx="128">
                  <c:v>-8.5364726211782994E-15</c:v>
                </c:pt>
                <c:pt idx="129">
                  <c:v>-6.6142826848692899E-15</c:v>
                </c:pt>
                <c:pt idx="130">
                  <c:v>-6.34337833073737E-15</c:v>
                </c:pt>
                <c:pt idx="131">
                  <c:v>-6.2955945168552701E-15</c:v>
                </c:pt>
                <c:pt idx="132">
                  <c:v>-6.7279977227297499E-15</c:v>
                </c:pt>
                <c:pt idx="133">
                  <c:v>-5.2161311534714002E-15</c:v>
                </c:pt>
                <c:pt idx="134">
                  <c:v>-4.7152443035683102E-15</c:v>
                </c:pt>
                <c:pt idx="135">
                  <c:v>-5.5769725491912597E-15</c:v>
                </c:pt>
                <c:pt idx="136">
                  <c:v>-5.5776484407036802E-15</c:v>
                </c:pt>
                <c:pt idx="137">
                  <c:v>-5.2933043763304299E-15</c:v>
                </c:pt>
                <c:pt idx="138">
                  <c:v>-5.3287860177159703E-15</c:v>
                </c:pt>
                <c:pt idx="139">
                  <c:v>-5.4823221052534396E-15</c:v>
                </c:pt>
                <c:pt idx="140">
                  <c:v>-5.8984503149739299E-15</c:v>
                </c:pt>
                <c:pt idx="141">
                  <c:v>-5.73085399528357E-15</c:v>
                </c:pt>
                <c:pt idx="142">
                  <c:v>-4.0269544317491197E-15</c:v>
                </c:pt>
                <c:pt idx="143">
                  <c:v>-3.1597492877507401E-15</c:v>
                </c:pt>
                <c:pt idx="144">
                  <c:v>-2.3516120819753901E-15</c:v>
                </c:pt>
                <c:pt idx="145">
                  <c:v>-3.9188919983679798E-15</c:v>
                </c:pt>
                <c:pt idx="146">
                  <c:v>-4.5349996795812003E-2</c:v>
                </c:pt>
                <c:pt idx="147">
                  <c:v>8.5426887756869293E-3</c:v>
                </c:pt>
                <c:pt idx="148">
                  <c:v>2.86891305948547E-2</c:v>
                </c:pt>
                <c:pt idx="149">
                  <c:v>8.1292299040489999E-2</c:v>
                </c:pt>
                <c:pt idx="150">
                  <c:v>0.111976139137129</c:v>
                </c:pt>
                <c:pt idx="151">
                  <c:v>8.6055390675363899E-2</c:v>
                </c:pt>
                <c:pt idx="152">
                  <c:v>2.2125389608124199E-2</c:v>
                </c:pt>
                <c:pt idx="153">
                  <c:v>2.5502411797381101E-2</c:v>
                </c:pt>
                <c:pt idx="154">
                  <c:v>3.5831855032917699E-2</c:v>
                </c:pt>
                <c:pt idx="155">
                  <c:v>0.122371067463064</c:v>
                </c:pt>
                <c:pt idx="156">
                  <c:v>0.12986876977765999</c:v>
                </c:pt>
                <c:pt idx="157">
                  <c:v>-1.5526624012674701E-2</c:v>
                </c:pt>
                <c:pt idx="158">
                  <c:v>-3.8898615110103403E-2</c:v>
                </c:pt>
                <c:pt idx="159">
                  <c:v>-2.6995907733456202E-2</c:v>
                </c:pt>
                <c:pt idx="160">
                  <c:v>-2.72724050014229E-2</c:v>
                </c:pt>
                <c:pt idx="161">
                  <c:v>-3.07163023404734E-2</c:v>
                </c:pt>
                <c:pt idx="162">
                  <c:v>-2.0869598223992199E-2</c:v>
                </c:pt>
                <c:pt idx="163">
                  <c:v>3.5668096554139499E-3</c:v>
                </c:pt>
                <c:pt idx="164">
                  <c:v>-7.5309164886310197E-3</c:v>
                </c:pt>
                <c:pt idx="165">
                  <c:v>3.9178628616992096E-3</c:v>
                </c:pt>
                <c:pt idx="166">
                  <c:v>-3.1019157350617201E-3</c:v>
                </c:pt>
                <c:pt idx="167">
                  <c:v>-9.2004596934694895E-3</c:v>
                </c:pt>
                <c:pt idx="168">
                  <c:v>-1.05152140473645E-2</c:v>
                </c:pt>
                <c:pt idx="169">
                  <c:v>-1.50925334071883E-2</c:v>
                </c:pt>
                <c:pt idx="170">
                  <c:v>-1.4370658176801301E-2</c:v>
                </c:pt>
                <c:pt idx="171">
                  <c:v>-7.7483124701273496E-3</c:v>
                </c:pt>
                <c:pt idx="172">
                  <c:v>4.8617256572565104E-3</c:v>
                </c:pt>
                <c:pt idx="173">
                  <c:v>-1.4612873290407899E-2</c:v>
                </c:pt>
                <c:pt idx="174">
                  <c:v>-1.7607036554725598E-2</c:v>
                </c:pt>
                <c:pt idx="175">
                  <c:v>-3.3798704229200997E-2</c:v>
                </c:pt>
                <c:pt idx="176">
                  <c:v>-2.4214055035818499E-2</c:v>
                </c:pt>
                <c:pt idx="177">
                  <c:v>-2.09133975965962E-2</c:v>
                </c:pt>
                <c:pt idx="178">
                  <c:v>-9.4659213761423E-3</c:v>
                </c:pt>
                <c:pt idx="179">
                  <c:v>-4.3472473613882104E-3</c:v>
                </c:pt>
                <c:pt idx="180">
                  <c:v>1.24319817191076E-2</c:v>
                </c:pt>
                <c:pt idx="181">
                  <c:v>-7.2890687468998901E-3</c:v>
                </c:pt>
                <c:pt idx="182">
                  <c:v>-7.4900913461892196E-3</c:v>
                </c:pt>
                <c:pt idx="183">
                  <c:v>-7.2954694512221202E-3</c:v>
                </c:pt>
                <c:pt idx="184">
                  <c:v>-8.0863420557751899E-3</c:v>
                </c:pt>
                <c:pt idx="185">
                  <c:v>-7.7650974262498899E-3</c:v>
                </c:pt>
                <c:pt idx="186">
                  <c:v>2.8598275504134502E-3</c:v>
                </c:pt>
                <c:pt idx="187">
                  <c:v>-2.7804680765932701E-4</c:v>
                </c:pt>
                <c:pt idx="188">
                  <c:v>-1.0784820112536701E-3</c:v>
                </c:pt>
                <c:pt idx="189">
                  <c:v>-4.3930520956773897E-2</c:v>
                </c:pt>
                <c:pt idx="190">
                  <c:v>9.4415989209323398E-3</c:v>
                </c:pt>
                <c:pt idx="191">
                  <c:v>1.55194953052836E-2</c:v>
                </c:pt>
                <c:pt idx="192">
                  <c:v>1.9591444071004199E-2</c:v>
                </c:pt>
                <c:pt idx="193">
                  <c:v>1.02821646243793E-2</c:v>
                </c:pt>
                <c:pt idx="194">
                  <c:v>2.0449340275215899E-2</c:v>
                </c:pt>
                <c:pt idx="195">
                  <c:v>1.467848270858E-2</c:v>
                </c:pt>
                <c:pt idx="196">
                  <c:v>-1.608339763355E-2</c:v>
                </c:pt>
                <c:pt idx="197">
                  <c:v>-2.2048315115871801E-2</c:v>
                </c:pt>
                <c:pt idx="198">
                  <c:v>3.6869667424496901E-3</c:v>
                </c:pt>
                <c:pt idx="199">
                  <c:v>2.8103068076763001E-2</c:v>
                </c:pt>
                <c:pt idx="200">
                  <c:v>2.1267732258220502E-2</c:v>
                </c:pt>
                <c:pt idx="201">
                  <c:v>-1.53635458013301E-3</c:v>
                </c:pt>
                <c:pt idx="202">
                  <c:v>-4.4615092538914103E-2</c:v>
                </c:pt>
                <c:pt idx="203">
                  <c:v>-6.2868283828858298E-2</c:v>
                </c:pt>
                <c:pt idx="204">
                  <c:v>-6.6645298940104195E-2</c:v>
                </c:pt>
                <c:pt idx="205">
                  <c:v>-6.3828982599684503E-2</c:v>
                </c:pt>
                <c:pt idx="206">
                  <c:v>-7.6300412987508198E-2</c:v>
                </c:pt>
                <c:pt idx="207">
                  <c:v>-6.1642026363530097E-2</c:v>
                </c:pt>
                <c:pt idx="208">
                  <c:v>-4.0001519028127902E-2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75-43CB-87EC-457F0EB5C71E}"/>
            </c:ext>
          </c:extLst>
        </c:ser>
        <c:ser>
          <c:idx val="3"/>
          <c:order val="3"/>
          <c:tx>
            <c:strRef>
              <c:f>EA_raw_policy_shocks!$Q$1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EA_raw_policy_shocks!$A$2:$A$211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EA_raw_policy_shocks!$Q$2:$Q$211</c:f>
              <c:numCache>
                <c:formatCode>0.00E+00</c:formatCode>
                <c:ptCount val="210"/>
                <c:pt idx="0">
                  <c:v>-7.7242506491572196E-15</c:v>
                </c:pt>
                <c:pt idx="1">
                  <c:v>-7.2602505563837096E-15</c:v>
                </c:pt>
                <c:pt idx="2">
                  <c:v>-6.2051304569703101E-15</c:v>
                </c:pt>
                <c:pt idx="3">
                  <c:v>-7.4373858940722892E-15</c:v>
                </c:pt>
                <c:pt idx="4">
                  <c:v>-7.60397650831116E-15</c:v>
                </c:pt>
                <c:pt idx="5">
                  <c:v>-7.6070683164251296E-15</c:v>
                </c:pt>
                <c:pt idx="6">
                  <c:v>-7.7697419295770305E-15</c:v>
                </c:pt>
                <c:pt idx="7">
                  <c:v>-8.6493955309083005E-15</c:v>
                </c:pt>
                <c:pt idx="8">
                  <c:v>-9.7243500143690504E-15</c:v>
                </c:pt>
                <c:pt idx="9">
                  <c:v>-8.5412235969347907E-15</c:v>
                </c:pt>
                <c:pt idx="10">
                  <c:v>-1.02872269011168E-14</c:v>
                </c:pt>
                <c:pt idx="11">
                  <c:v>-9.3953792198066204E-15</c:v>
                </c:pt>
                <c:pt idx="12">
                  <c:v>-1.10466130531715E-14</c:v>
                </c:pt>
                <c:pt idx="13">
                  <c:v>-9.2162229252039694E-15</c:v>
                </c:pt>
                <c:pt idx="14">
                  <c:v>-9.0118580537714501E-15</c:v>
                </c:pt>
                <c:pt idx="15">
                  <c:v>-7.9626092738543195E-15</c:v>
                </c:pt>
                <c:pt idx="16">
                  <c:v>-8.09339858733159E-15</c:v>
                </c:pt>
                <c:pt idx="17">
                  <c:v>-8.5065815277993305E-15</c:v>
                </c:pt>
                <c:pt idx="18">
                  <c:v>-8.5930002149910699E-15</c:v>
                </c:pt>
                <c:pt idx="19">
                  <c:v>-8.7426392944754798E-15</c:v>
                </c:pt>
                <c:pt idx="20">
                  <c:v>-9.7091872278832795E-15</c:v>
                </c:pt>
                <c:pt idx="21">
                  <c:v>-9.5969919564072105E-15</c:v>
                </c:pt>
                <c:pt idx="22">
                  <c:v>-9.3972343246657595E-15</c:v>
                </c:pt>
                <c:pt idx="23">
                  <c:v>-9.0020782649587E-15</c:v>
                </c:pt>
                <c:pt idx="24">
                  <c:v>-9.4562865397174595E-15</c:v>
                </c:pt>
                <c:pt idx="25">
                  <c:v>-9.6865980592948305E-15</c:v>
                </c:pt>
                <c:pt idx="26">
                  <c:v>-8.8897603328384898E-15</c:v>
                </c:pt>
                <c:pt idx="27">
                  <c:v>-1.0792592664145601E-14</c:v>
                </c:pt>
                <c:pt idx="28">
                  <c:v>-9.1984246548147802E-15</c:v>
                </c:pt>
                <c:pt idx="29">
                  <c:v>-9.46567043728141E-15</c:v>
                </c:pt>
                <c:pt idx="30">
                  <c:v>-8.7839334523786003E-15</c:v>
                </c:pt>
                <c:pt idx="31">
                  <c:v>-1.07183803402659E-14</c:v>
                </c:pt>
                <c:pt idx="32">
                  <c:v>-1.06055955458761E-14</c:v>
                </c:pt>
                <c:pt idx="33">
                  <c:v>-1.09781591622709E-14</c:v>
                </c:pt>
                <c:pt idx="34">
                  <c:v>-1.1400062713447999E-14</c:v>
                </c:pt>
                <c:pt idx="35">
                  <c:v>-1.0963447806233501E-14</c:v>
                </c:pt>
                <c:pt idx="36">
                  <c:v>-1.1540673771931599E-14</c:v>
                </c:pt>
                <c:pt idx="37">
                  <c:v>-1.15718566069425E-14</c:v>
                </c:pt>
                <c:pt idx="38">
                  <c:v>-1.3089399618296501E-14</c:v>
                </c:pt>
                <c:pt idx="39">
                  <c:v>-1.20960704053464E-14</c:v>
                </c:pt>
                <c:pt idx="40">
                  <c:v>-1.17043746291378E-14</c:v>
                </c:pt>
                <c:pt idx="41">
                  <c:v>-1.2160964487915E-14</c:v>
                </c:pt>
                <c:pt idx="42">
                  <c:v>-1.31366764551781E-14</c:v>
                </c:pt>
                <c:pt idx="43">
                  <c:v>-1.2720994030863699E-14</c:v>
                </c:pt>
                <c:pt idx="44">
                  <c:v>-1.2598024667150501E-14</c:v>
                </c:pt>
                <c:pt idx="45">
                  <c:v>-1.29483280169219E-14</c:v>
                </c:pt>
                <c:pt idx="46">
                  <c:v>-1.3461758778583E-14</c:v>
                </c:pt>
                <c:pt idx="47">
                  <c:v>-1.34489858800198E-14</c:v>
                </c:pt>
                <c:pt idx="48">
                  <c:v>-1.27028715164302E-14</c:v>
                </c:pt>
                <c:pt idx="49">
                  <c:v>-1.3176453643485101E-14</c:v>
                </c:pt>
                <c:pt idx="50">
                  <c:v>-1.31442930861519E-14</c:v>
                </c:pt>
                <c:pt idx="51">
                  <c:v>-1.4748919872505401E-14</c:v>
                </c:pt>
                <c:pt idx="52">
                  <c:v>-1.4375352801636698E-14</c:v>
                </c:pt>
                <c:pt idx="53">
                  <c:v>-1.4412925348826999E-14</c:v>
                </c:pt>
                <c:pt idx="54">
                  <c:v>-1.4379982468456801E-14</c:v>
                </c:pt>
                <c:pt idx="55">
                  <c:v>-1.5302701263066401E-14</c:v>
                </c:pt>
                <c:pt idx="56">
                  <c:v>-1.41341128668795E-14</c:v>
                </c:pt>
                <c:pt idx="57">
                  <c:v>-1.48599603917178E-14</c:v>
                </c:pt>
                <c:pt idx="58">
                  <c:v>-1.5039233420229199E-14</c:v>
                </c:pt>
                <c:pt idx="59">
                  <c:v>-1.55491732748029E-14</c:v>
                </c:pt>
                <c:pt idx="60">
                  <c:v>-1.4994348443557501E-14</c:v>
                </c:pt>
                <c:pt idx="61">
                  <c:v>-1.5839148963317599E-14</c:v>
                </c:pt>
                <c:pt idx="62">
                  <c:v>-1.65311859357046E-14</c:v>
                </c:pt>
                <c:pt idx="63">
                  <c:v>-1.7207763582099599E-14</c:v>
                </c:pt>
                <c:pt idx="64">
                  <c:v>-1.6854478055797899E-14</c:v>
                </c:pt>
                <c:pt idx="65">
                  <c:v>-1.699121369749E-14</c:v>
                </c:pt>
                <c:pt idx="66">
                  <c:v>-1.70032215617493E-14</c:v>
                </c:pt>
                <c:pt idx="67">
                  <c:v>-1.7692875070929799E-14</c:v>
                </c:pt>
                <c:pt idx="68">
                  <c:v>-1.7941897283007601E-14</c:v>
                </c:pt>
                <c:pt idx="69">
                  <c:v>-1.8996683654184999E-14</c:v>
                </c:pt>
                <c:pt idx="70">
                  <c:v>-1.84013127640696E-14</c:v>
                </c:pt>
                <c:pt idx="71">
                  <c:v>-1.8980417356884601E-14</c:v>
                </c:pt>
                <c:pt idx="72">
                  <c:v>-1.9786463960217801E-14</c:v>
                </c:pt>
                <c:pt idx="73">
                  <c:v>-2.01897534590107E-14</c:v>
                </c:pt>
                <c:pt idx="74">
                  <c:v>-1.93181775414767E-14</c:v>
                </c:pt>
                <c:pt idx="75">
                  <c:v>-1.80491659679374E-14</c:v>
                </c:pt>
                <c:pt idx="76">
                  <c:v>-1.8641626012888801E-14</c:v>
                </c:pt>
                <c:pt idx="77">
                  <c:v>-1.8070677925166701E-14</c:v>
                </c:pt>
                <c:pt idx="78">
                  <c:v>-1.8433887820587399E-14</c:v>
                </c:pt>
                <c:pt idx="79">
                  <c:v>-1.8623732286115399E-14</c:v>
                </c:pt>
                <c:pt idx="80">
                  <c:v>-1.9536843300507501E-14</c:v>
                </c:pt>
                <c:pt idx="81">
                  <c:v>-2.03415048858987E-14</c:v>
                </c:pt>
                <c:pt idx="82">
                  <c:v>-1.8013346678749801E-14</c:v>
                </c:pt>
                <c:pt idx="83">
                  <c:v>-1.7928176630123199E-14</c:v>
                </c:pt>
                <c:pt idx="84">
                  <c:v>-1.6410159192314601E-14</c:v>
                </c:pt>
                <c:pt idx="85">
                  <c:v>-1.6532965592694901E-14</c:v>
                </c:pt>
                <c:pt idx="86">
                  <c:v>-1.6820349467421201E-14</c:v>
                </c:pt>
                <c:pt idx="87">
                  <c:v>-1.6563493945350799E-14</c:v>
                </c:pt>
                <c:pt idx="88">
                  <c:v>-1.73930941267731E-14</c:v>
                </c:pt>
                <c:pt idx="89">
                  <c:v>-1.78792683763796E-14</c:v>
                </c:pt>
                <c:pt idx="90">
                  <c:v>-1.8338683805523898E-14</c:v>
                </c:pt>
                <c:pt idx="91">
                  <c:v>-1.8675495757666299E-14</c:v>
                </c:pt>
                <c:pt idx="92">
                  <c:v>-1.89437541743772E-14</c:v>
                </c:pt>
                <c:pt idx="93">
                  <c:v>-1.88253492925627E-14</c:v>
                </c:pt>
                <c:pt idx="94">
                  <c:v>-1.89028440016277E-14</c:v>
                </c:pt>
                <c:pt idx="95">
                  <c:v>-1.8595643890888101E-14</c:v>
                </c:pt>
                <c:pt idx="96">
                  <c:v>-1.8337002993988199E-14</c:v>
                </c:pt>
                <c:pt idx="97">
                  <c:v>-1.8564941277662998E-14</c:v>
                </c:pt>
                <c:pt idx="98">
                  <c:v>-1.92774602051435E-14</c:v>
                </c:pt>
                <c:pt idx="99">
                  <c:v>-2.0498383822530699E-14</c:v>
                </c:pt>
                <c:pt idx="100">
                  <c:v>-1.9653168453396699E-14</c:v>
                </c:pt>
                <c:pt idx="101">
                  <c:v>-1.9343535545714401E-14</c:v>
                </c:pt>
                <c:pt idx="102">
                  <c:v>-1.8179889406878901E-14</c:v>
                </c:pt>
                <c:pt idx="103">
                  <c:v>-1.88507781978044E-14</c:v>
                </c:pt>
                <c:pt idx="104">
                  <c:v>-1.9192049628424399E-14</c:v>
                </c:pt>
                <c:pt idx="105">
                  <c:v>-1.7998193098390401E-14</c:v>
                </c:pt>
                <c:pt idx="106">
                  <c:v>-1.5261562169499301E-14</c:v>
                </c:pt>
                <c:pt idx="107">
                  <c:v>-1.6391274454905099E-14</c:v>
                </c:pt>
                <c:pt idx="108">
                  <c:v>-2.0422489440230899E-14</c:v>
                </c:pt>
                <c:pt idx="109">
                  <c:v>-2.0629946691739701E-14</c:v>
                </c:pt>
                <c:pt idx="110">
                  <c:v>-1.9955442460617099E-14</c:v>
                </c:pt>
                <c:pt idx="111">
                  <c:v>-1.8447797233599099E-14</c:v>
                </c:pt>
                <c:pt idx="112">
                  <c:v>-1.7473278310915399E-14</c:v>
                </c:pt>
                <c:pt idx="113">
                  <c:v>-1.5798540255362802E-14</c:v>
                </c:pt>
                <c:pt idx="114">
                  <c:v>-1.5691723038007299E-14</c:v>
                </c:pt>
                <c:pt idx="115">
                  <c:v>-1.5917574086978E-14</c:v>
                </c:pt>
                <c:pt idx="116">
                  <c:v>-1.9347920638404699E-14</c:v>
                </c:pt>
                <c:pt idx="117">
                  <c:v>-1.9958066811291E-14</c:v>
                </c:pt>
                <c:pt idx="118">
                  <c:v>-2.00166322181907E-14</c:v>
                </c:pt>
                <c:pt idx="119">
                  <c:v>-2.23270289962327E-14</c:v>
                </c:pt>
                <c:pt idx="120">
                  <c:v>-2.61378050659232E-14</c:v>
                </c:pt>
                <c:pt idx="121">
                  <c:v>-2.4525052583778002E-14</c:v>
                </c:pt>
                <c:pt idx="122">
                  <c:v>-2.2130666580868201E-14</c:v>
                </c:pt>
                <c:pt idx="123">
                  <c:v>-2.4286647173681099E-14</c:v>
                </c:pt>
                <c:pt idx="124">
                  <c:v>-2.7260407882323001E-14</c:v>
                </c:pt>
                <c:pt idx="125">
                  <c:v>-2.56687441678367E-14</c:v>
                </c:pt>
                <c:pt idx="126">
                  <c:v>-2.21281874336605E-14</c:v>
                </c:pt>
                <c:pt idx="127">
                  <c:v>-2.0204101936344499E-14</c:v>
                </c:pt>
                <c:pt idx="128">
                  <c:v>-1.7958664458766301E-14</c:v>
                </c:pt>
                <c:pt idx="129">
                  <c:v>-1.7861397662486101E-14</c:v>
                </c:pt>
                <c:pt idx="130">
                  <c:v>-1.7416772496455301E-14</c:v>
                </c:pt>
                <c:pt idx="131">
                  <c:v>-1.81209838024537E-14</c:v>
                </c:pt>
                <c:pt idx="132">
                  <c:v>-1.6815390709068999E-14</c:v>
                </c:pt>
                <c:pt idx="133">
                  <c:v>-1.60253729233778E-14</c:v>
                </c:pt>
                <c:pt idx="134">
                  <c:v>-1.7335670954385499E-14</c:v>
                </c:pt>
                <c:pt idx="135">
                  <c:v>-1.7298491618301099E-14</c:v>
                </c:pt>
                <c:pt idx="136">
                  <c:v>-1.6617788658527001E-14</c:v>
                </c:pt>
                <c:pt idx="137">
                  <c:v>-1.6925792137481499E-14</c:v>
                </c:pt>
                <c:pt idx="138">
                  <c:v>-1.7011581092782599E-14</c:v>
                </c:pt>
                <c:pt idx="139">
                  <c:v>-1.7146264498443699E-14</c:v>
                </c:pt>
                <c:pt idx="140">
                  <c:v>-1.6954322632788799E-14</c:v>
                </c:pt>
                <c:pt idx="141">
                  <c:v>-1.60346030495447E-14</c:v>
                </c:pt>
                <c:pt idx="142">
                  <c:v>-1.4985715065950399E-14</c:v>
                </c:pt>
                <c:pt idx="143">
                  <c:v>-1.5646211280284099E-14</c:v>
                </c:pt>
                <c:pt idx="144">
                  <c:v>-1.6436028412601901E-14</c:v>
                </c:pt>
                <c:pt idx="145">
                  <c:v>-1.9226514479939999E-14</c:v>
                </c:pt>
                <c:pt idx="146">
                  <c:v>4.0063362569715596E-3</c:v>
                </c:pt>
                <c:pt idx="147">
                  <c:v>2.0965192512896299E-2</c:v>
                </c:pt>
                <c:pt idx="148">
                  <c:v>6.11328708128651E-2</c:v>
                </c:pt>
                <c:pt idx="149">
                  <c:v>0.103927505875065</c:v>
                </c:pt>
                <c:pt idx="150">
                  <c:v>0.12854044713467899</c:v>
                </c:pt>
                <c:pt idx="151">
                  <c:v>9.6898317648121304E-2</c:v>
                </c:pt>
                <c:pt idx="152">
                  <c:v>2.5268455877667E-2</c:v>
                </c:pt>
                <c:pt idx="153">
                  <c:v>2.4168256806207399E-2</c:v>
                </c:pt>
                <c:pt idx="154">
                  <c:v>3.5747119004521002E-2</c:v>
                </c:pt>
                <c:pt idx="155">
                  <c:v>0.11257699150287</c:v>
                </c:pt>
                <c:pt idx="156">
                  <c:v>0.10959634805117301</c:v>
                </c:pt>
                <c:pt idx="157">
                  <c:v>-8.0079231559195101E-3</c:v>
                </c:pt>
                <c:pt idx="158">
                  <c:v>-3.0658526346334401E-2</c:v>
                </c:pt>
                <c:pt idx="159">
                  <c:v>-2.1858789835135999E-2</c:v>
                </c:pt>
                <c:pt idx="160">
                  <c:v>-2.30192811574986E-2</c:v>
                </c:pt>
                <c:pt idx="161">
                  <c:v>-2.6152676973042799E-2</c:v>
                </c:pt>
                <c:pt idx="162">
                  <c:v>-1.92594193150987E-2</c:v>
                </c:pt>
                <c:pt idx="163">
                  <c:v>4.5865883919554403E-3</c:v>
                </c:pt>
                <c:pt idx="164">
                  <c:v>-4.3997561971062102E-3</c:v>
                </c:pt>
                <c:pt idx="165">
                  <c:v>1.11676902193081E-2</c:v>
                </c:pt>
                <c:pt idx="166">
                  <c:v>-1.8822727247913499E-3</c:v>
                </c:pt>
                <c:pt idx="167">
                  <c:v>-9.7465322353347105E-3</c:v>
                </c:pt>
                <c:pt idx="168">
                  <c:v>-8.6164031832529197E-3</c:v>
                </c:pt>
                <c:pt idx="169">
                  <c:v>-1.4111521097672299E-2</c:v>
                </c:pt>
                <c:pt idx="170">
                  <c:v>-1.05923622426933E-2</c:v>
                </c:pt>
                <c:pt idx="171">
                  <c:v>-4.9668218344529899E-3</c:v>
                </c:pt>
                <c:pt idx="172">
                  <c:v>5.6627193241498598E-3</c:v>
                </c:pt>
                <c:pt idx="173">
                  <c:v>-1.37599926598345E-2</c:v>
                </c:pt>
                <c:pt idx="174">
                  <c:v>-1.1886343940906201E-2</c:v>
                </c:pt>
                <c:pt idx="175">
                  <c:v>-2.31849183314362E-2</c:v>
                </c:pt>
                <c:pt idx="176">
                  <c:v>-2.06514481388285E-2</c:v>
                </c:pt>
                <c:pt idx="177">
                  <c:v>-1.8533305079843701E-2</c:v>
                </c:pt>
                <c:pt idx="178">
                  <c:v>-6.8075324106348202E-3</c:v>
                </c:pt>
                <c:pt idx="179">
                  <c:v>-1.3756467265364099E-3</c:v>
                </c:pt>
                <c:pt idx="180">
                  <c:v>1.4255370366757E-2</c:v>
                </c:pt>
                <c:pt idx="181">
                  <c:v>-3.96404034353489E-3</c:v>
                </c:pt>
                <c:pt idx="182">
                  <c:v>-4.3480769213378604E-3</c:v>
                </c:pt>
                <c:pt idx="183">
                  <c:v>-2.87897739027151E-3</c:v>
                </c:pt>
                <c:pt idx="184">
                  <c:v>-3.3309312013625001E-3</c:v>
                </c:pt>
                <c:pt idx="185">
                  <c:v>-5.5817785638670701E-3</c:v>
                </c:pt>
                <c:pt idx="186">
                  <c:v>5.77244150583068E-3</c:v>
                </c:pt>
                <c:pt idx="187">
                  <c:v>2.4186886295406301E-3</c:v>
                </c:pt>
                <c:pt idx="188">
                  <c:v>-5.3556015827892504E-4</c:v>
                </c:pt>
                <c:pt idx="189">
                  <c:v>-3.4507523967439703E-2</c:v>
                </c:pt>
                <c:pt idx="190">
                  <c:v>7.6421779336978603E-3</c:v>
                </c:pt>
                <c:pt idx="191">
                  <c:v>1.12838716480738E-2</c:v>
                </c:pt>
                <c:pt idx="192">
                  <c:v>1.06431918041549E-2</c:v>
                </c:pt>
                <c:pt idx="193">
                  <c:v>6.2814494103950198E-3</c:v>
                </c:pt>
                <c:pt idx="194">
                  <c:v>9.2502667341203305E-3</c:v>
                </c:pt>
                <c:pt idx="195">
                  <c:v>6.7423586298131404E-3</c:v>
                </c:pt>
                <c:pt idx="196">
                  <c:v>-8.3615966837928598E-3</c:v>
                </c:pt>
                <c:pt idx="197">
                  <c:v>-1.4181472723486599E-2</c:v>
                </c:pt>
                <c:pt idx="198">
                  <c:v>3.0756579729126102E-3</c:v>
                </c:pt>
                <c:pt idx="199">
                  <c:v>2.90171835943774E-2</c:v>
                </c:pt>
                <c:pt idx="200">
                  <c:v>1.33048182679361E-2</c:v>
                </c:pt>
                <c:pt idx="201">
                  <c:v>-3.2880902326557701E-2</c:v>
                </c:pt>
                <c:pt idx="202">
                  <c:v>-5.2902083991186802E-2</c:v>
                </c:pt>
                <c:pt idx="203">
                  <c:v>-5.3595260096418101E-2</c:v>
                </c:pt>
                <c:pt idx="204">
                  <c:v>-5.0080235150073198E-2</c:v>
                </c:pt>
                <c:pt idx="205">
                  <c:v>-6.1864418279370302E-2</c:v>
                </c:pt>
                <c:pt idx="206">
                  <c:v>-5.0682243253360702E-2</c:v>
                </c:pt>
                <c:pt idx="207">
                  <c:v>-3.6833541375859702E-2</c:v>
                </c:pt>
                <c:pt idx="208">
                  <c:v>-2.0410623828833602E-2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75-43CB-87EC-457F0EB5C71E}"/>
            </c:ext>
          </c:extLst>
        </c:ser>
        <c:ser>
          <c:idx val="4"/>
          <c:order val="4"/>
          <c:tx>
            <c:strRef>
              <c:f>EA_raw_policy_shocks!$R$1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EA_raw_policy_shocks!$A$2:$A$211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EA_raw_policy_shocks!$R$2:$R$211</c:f>
              <c:numCache>
                <c:formatCode>0.00E+00</c:formatCode>
                <c:ptCount val="210"/>
                <c:pt idx="0">
                  <c:v>-7.0753748786552497E-15</c:v>
                </c:pt>
                <c:pt idx="1">
                  <c:v>-5.9936663388982296E-15</c:v>
                </c:pt>
                <c:pt idx="2">
                  <c:v>-6.7020970887886902E-15</c:v>
                </c:pt>
                <c:pt idx="3">
                  <c:v>-7.7448033869377005E-15</c:v>
                </c:pt>
                <c:pt idx="4">
                  <c:v>-7.1909982710795599E-15</c:v>
                </c:pt>
                <c:pt idx="5">
                  <c:v>-7.1271961742919005E-15</c:v>
                </c:pt>
                <c:pt idx="6">
                  <c:v>-8.4801009961845304E-15</c:v>
                </c:pt>
                <c:pt idx="7">
                  <c:v>-8.3859726988837196E-15</c:v>
                </c:pt>
                <c:pt idx="8">
                  <c:v>-9.04995507719237E-15</c:v>
                </c:pt>
                <c:pt idx="9">
                  <c:v>-8.2672820866397501E-15</c:v>
                </c:pt>
                <c:pt idx="10">
                  <c:v>-9.1584750828733507E-15</c:v>
                </c:pt>
                <c:pt idx="11">
                  <c:v>-9.8120895047857593E-15</c:v>
                </c:pt>
                <c:pt idx="12">
                  <c:v>-8.9367503562687296E-15</c:v>
                </c:pt>
                <c:pt idx="13">
                  <c:v>-8.8146313496842395E-15</c:v>
                </c:pt>
                <c:pt idx="14">
                  <c:v>-7.6184163268223006E-15</c:v>
                </c:pt>
                <c:pt idx="15">
                  <c:v>-7.8540073584531705E-15</c:v>
                </c:pt>
                <c:pt idx="16">
                  <c:v>-7.6419728833225E-15</c:v>
                </c:pt>
                <c:pt idx="17">
                  <c:v>-8.5025656739943503E-15</c:v>
                </c:pt>
                <c:pt idx="18">
                  <c:v>-8.5781839878117805E-15</c:v>
                </c:pt>
                <c:pt idx="19">
                  <c:v>-7.9677408892005094E-15</c:v>
                </c:pt>
                <c:pt idx="20">
                  <c:v>-9.82481141951736E-15</c:v>
                </c:pt>
                <c:pt idx="21">
                  <c:v>-9.2733506884736904E-15</c:v>
                </c:pt>
                <c:pt idx="22">
                  <c:v>-7.7343407351577493E-15</c:v>
                </c:pt>
                <c:pt idx="23">
                  <c:v>-9.3815149424651702E-15</c:v>
                </c:pt>
                <c:pt idx="24">
                  <c:v>-9.0851318548389894E-15</c:v>
                </c:pt>
                <c:pt idx="25">
                  <c:v>-8.42317530895489E-15</c:v>
                </c:pt>
                <c:pt idx="26">
                  <c:v>-9.2935228476146699E-15</c:v>
                </c:pt>
                <c:pt idx="27">
                  <c:v>-1.04491183278472E-14</c:v>
                </c:pt>
                <c:pt idx="28">
                  <c:v>-8.07033174785996E-15</c:v>
                </c:pt>
                <c:pt idx="29">
                  <c:v>-8.6386654216401795E-15</c:v>
                </c:pt>
                <c:pt idx="30">
                  <c:v>-1.0168444023000201E-14</c:v>
                </c:pt>
                <c:pt idx="31">
                  <c:v>-9.9144357505218096E-15</c:v>
                </c:pt>
                <c:pt idx="32">
                  <c:v>-1.03386098735836E-14</c:v>
                </c:pt>
                <c:pt idx="33">
                  <c:v>-1.0433112026184401E-14</c:v>
                </c:pt>
                <c:pt idx="34">
                  <c:v>-1.08847704188032E-14</c:v>
                </c:pt>
                <c:pt idx="35">
                  <c:v>-1.0431315340266399E-14</c:v>
                </c:pt>
                <c:pt idx="36">
                  <c:v>-1.0695531234558E-14</c:v>
                </c:pt>
                <c:pt idx="37">
                  <c:v>-1.22281943821939E-14</c:v>
                </c:pt>
                <c:pt idx="38">
                  <c:v>-1.2099304153251499E-14</c:v>
                </c:pt>
                <c:pt idx="39">
                  <c:v>-1.1137620704648E-14</c:v>
                </c:pt>
                <c:pt idx="40">
                  <c:v>-1.0930941675239701E-14</c:v>
                </c:pt>
                <c:pt idx="41">
                  <c:v>-1.24110956571536E-14</c:v>
                </c:pt>
                <c:pt idx="42">
                  <c:v>-1.2628843506392401E-14</c:v>
                </c:pt>
                <c:pt idx="43">
                  <c:v>-1.1512326634546999E-14</c:v>
                </c:pt>
                <c:pt idx="44">
                  <c:v>-1.19692789655842E-14</c:v>
                </c:pt>
                <c:pt idx="45">
                  <c:v>-1.31305574179989E-14</c:v>
                </c:pt>
                <c:pt idx="46">
                  <c:v>-1.26044856249573E-14</c:v>
                </c:pt>
                <c:pt idx="47">
                  <c:v>-1.2521020876043201E-14</c:v>
                </c:pt>
                <c:pt idx="48">
                  <c:v>-1.2626967730902599E-14</c:v>
                </c:pt>
                <c:pt idx="49">
                  <c:v>-1.2137384036963999E-14</c:v>
                </c:pt>
                <c:pt idx="50">
                  <c:v>-1.3581990567630399E-14</c:v>
                </c:pt>
                <c:pt idx="51">
                  <c:v>-1.44754531366304E-14</c:v>
                </c:pt>
                <c:pt idx="52">
                  <c:v>-1.3367835109639801E-14</c:v>
                </c:pt>
                <c:pt idx="53">
                  <c:v>-1.37398848850503E-14</c:v>
                </c:pt>
                <c:pt idx="54">
                  <c:v>-1.4485043414515599E-14</c:v>
                </c:pt>
                <c:pt idx="55">
                  <c:v>-1.3976323026484599E-14</c:v>
                </c:pt>
                <c:pt idx="56">
                  <c:v>-1.3875952604646499E-14</c:v>
                </c:pt>
                <c:pt idx="57">
                  <c:v>-1.4509170166331499E-14</c:v>
                </c:pt>
                <c:pt idx="58">
                  <c:v>-1.4765512620378199E-14</c:v>
                </c:pt>
                <c:pt idx="59">
                  <c:v>-1.4778171765745999E-14</c:v>
                </c:pt>
                <c:pt idx="60">
                  <c:v>-1.5038816208742699E-14</c:v>
                </c:pt>
                <c:pt idx="61">
                  <c:v>-1.59611613107249E-14</c:v>
                </c:pt>
                <c:pt idx="62">
                  <c:v>-1.6324064657377101E-14</c:v>
                </c:pt>
                <c:pt idx="63">
                  <c:v>-1.6421074664399001E-14</c:v>
                </c:pt>
                <c:pt idx="64">
                  <c:v>-1.6377545567844201E-14</c:v>
                </c:pt>
                <c:pt idx="65">
                  <c:v>-1.64928525776554E-14</c:v>
                </c:pt>
                <c:pt idx="66">
                  <c:v>-1.6858320899890099E-14</c:v>
                </c:pt>
                <c:pt idx="67">
                  <c:v>-1.71188293703872E-14</c:v>
                </c:pt>
                <c:pt idx="68">
                  <c:v>-1.7840775072939299E-14</c:v>
                </c:pt>
                <c:pt idx="69">
                  <c:v>-1.8005428628272601E-14</c:v>
                </c:pt>
                <c:pt idx="70">
                  <c:v>-1.75282319097577E-14</c:v>
                </c:pt>
                <c:pt idx="71">
                  <c:v>-1.8040496518921599E-14</c:v>
                </c:pt>
                <c:pt idx="72">
                  <c:v>-1.9285067883577298E-14</c:v>
                </c:pt>
                <c:pt idx="73">
                  <c:v>-1.8168501636838099E-14</c:v>
                </c:pt>
                <c:pt idx="74">
                  <c:v>-1.75415920546908E-14</c:v>
                </c:pt>
                <c:pt idx="75">
                  <c:v>-1.70350227134932E-14</c:v>
                </c:pt>
                <c:pt idx="76">
                  <c:v>-1.7357513628279901E-14</c:v>
                </c:pt>
                <c:pt idx="77">
                  <c:v>-1.7649055796301099E-14</c:v>
                </c:pt>
                <c:pt idx="78">
                  <c:v>-1.68316308031915E-14</c:v>
                </c:pt>
                <c:pt idx="79">
                  <c:v>-1.8142302378272099E-14</c:v>
                </c:pt>
                <c:pt idx="80">
                  <c:v>-1.8512996541053601E-14</c:v>
                </c:pt>
                <c:pt idx="81">
                  <c:v>-1.7901892292582002E-14</c:v>
                </c:pt>
                <c:pt idx="82">
                  <c:v>-1.7043861512187899E-14</c:v>
                </c:pt>
                <c:pt idx="83">
                  <c:v>-1.5518254444246399E-14</c:v>
                </c:pt>
                <c:pt idx="84">
                  <c:v>-1.62662981756901E-14</c:v>
                </c:pt>
                <c:pt idx="85">
                  <c:v>-1.5999060981340499E-14</c:v>
                </c:pt>
                <c:pt idx="86">
                  <c:v>-1.62187149248038E-14</c:v>
                </c:pt>
                <c:pt idx="87">
                  <c:v>-1.6489335368121201E-14</c:v>
                </c:pt>
                <c:pt idx="88">
                  <c:v>-1.7087927829594499E-14</c:v>
                </c:pt>
                <c:pt idx="89">
                  <c:v>-1.7644660027744801E-14</c:v>
                </c:pt>
                <c:pt idx="90">
                  <c:v>-1.7434377103022901E-14</c:v>
                </c:pt>
                <c:pt idx="91">
                  <c:v>-1.8093323112362999E-14</c:v>
                </c:pt>
                <c:pt idx="92">
                  <c:v>-1.8193165137148199E-14</c:v>
                </c:pt>
                <c:pt idx="93">
                  <c:v>-1.78567385556899E-14</c:v>
                </c:pt>
                <c:pt idx="94">
                  <c:v>-1.7600852107169499E-14</c:v>
                </c:pt>
                <c:pt idx="95">
                  <c:v>-1.8294180366831001E-14</c:v>
                </c:pt>
                <c:pt idx="96">
                  <c:v>-1.6982879086767E-14</c:v>
                </c:pt>
                <c:pt idx="97">
                  <c:v>-1.78202333830762E-14</c:v>
                </c:pt>
                <c:pt idx="98">
                  <c:v>-1.8936583363961299E-14</c:v>
                </c:pt>
                <c:pt idx="99">
                  <c:v>-1.9066634253904899E-14</c:v>
                </c:pt>
                <c:pt idx="100">
                  <c:v>-1.8289692591017199E-14</c:v>
                </c:pt>
                <c:pt idx="101">
                  <c:v>-1.7821584573115401E-14</c:v>
                </c:pt>
                <c:pt idx="102">
                  <c:v>-1.7401272500296799E-14</c:v>
                </c:pt>
                <c:pt idx="103">
                  <c:v>-1.7873463887353899E-14</c:v>
                </c:pt>
                <c:pt idx="104">
                  <c:v>-1.8275354302123E-14</c:v>
                </c:pt>
                <c:pt idx="105">
                  <c:v>-1.52355109430042E-14</c:v>
                </c:pt>
                <c:pt idx="106">
                  <c:v>-1.5293210431542701E-14</c:v>
                </c:pt>
                <c:pt idx="107">
                  <c:v>-1.8613113696941201E-14</c:v>
                </c:pt>
                <c:pt idx="108">
                  <c:v>-1.96514024930516E-14</c:v>
                </c:pt>
                <c:pt idx="109">
                  <c:v>-1.87596065430374E-14</c:v>
                </c:pt>
                <c:pt idx="110">
                  <c:v>-1.78787135423208E-14</c:v>
                </c:pt>
                <c:pt idx="111">
                  <c:v>-1.72604897377997E-14</c:v>
                </c:pt>
                <c:pt idx="112">
                  <c:v>-1.5402262014012901E-14</c:v>
                </c:pt>
                <c:pt idx="113">
                  <c:v>-1.6297735260664301E-14</c:v>
                </c:pt>
                <c:pt idx="114">
                  <c:v>-1.5610947300871801E-14</c:v>
                </c:pt>
                <c:pt idx="115">
                  <c:v>-1.8808199284740899E-14</c:v>
                </c:pt>
                <c:pt idx="116">
                  <c:v>-1.9799617990715098E-14</c:v>
                </c:pt>
                <c:pt idx="117">
                  <c:v>-1.9951632059269501E-14</c:v>
                </c:pt>
                <c:pt idx="118">
                  <c:v>-2.0639282908011599E-14</c:v>
                </c:pt>
                <c:pt idx="119">
                  <c:v>-2.4679172301218098E-14</c:v>
                </c:pt>
                <c:pt idx="120">
                  <c:v>-2.4302488102397599E-14</c:v>
                </c:pt>
                <c:pt idx="121">
                  <c:v>-2.1227981296809299E-14</c:v>
                </c:pt>
                <c:pt idx="122">
                  <c:v>-2.1967694048659801E-14</c:v>
                </c:pt>
                <c:pt idx="123">
                  <c:v>-2.51202471498789E-14</c:v>
                </c:pt>
                <c:pt idx="124">
                  <c:v>-2.3778016680741E-14</c:v>
                </c:pt>
                <c:pt idx="125">
                  <c:v>-2.1156464609006501E-14</c:v>
                </c:pt>
                <c:pt idx="126">
                  <c:v>-1.8825461449578501E-14</c:v>
                </c:pt>
                <c:pt idx="127">
                  <c:v>-1.7246903389838999E-14</c:v>
                </c:pt>
                <c:pt idx="128">
                  <c:v>-1.6757073176519801E-14</c:v>
                </c:pt>
                <c:pt idx="129">
                  <c:v>-1.6366259538824202E-14</c:v>
                </c:pt>
                <c:pt idx="130">
                  <c:v>-1.6796514837018899E-14</c:v>
                </c:pt>
                <c:pt idx="131">
                  <c:v>-1.6796139433231699E-14</c:v>
                </c:pt>
                <c:pt idx="132">
                  <c:v>-1.47793855911554E-14</c:v>
                </c:pt>
                <c:pt idx="133">
                  <c:v>-1.6301825451895E-14</c:v>
                </c:pt>
                <c:pt idx="134">
                  <c:v>-1.6813915829454001E-14</c:v>
                </c:pt>
                <c:pt idx="135">
                  <c:v>-1.59343068996179E-14</c:v>
                </c:pt>
                <c:pt idx="136">
                  <c:v>-1.58805958560211E-14</c:v>
                </c:pt>
                <c:pt idx="137">
                  <c:v>-1.6262022924684799E-14</c:v>
                </c:pt>
                <c:pt idx="138">
                  <c:v>-1.6342591927997699E-14</c:v>
                </c:pt>
                <c:pt idx="139">
                  <c:v>-1.6043250195843601E-14</c:v>
                </c:pt>
                <c:pt idx="140">
                  <c:v>-1.57959151518442E-14</c:v>
                </c:pt>
                <c:pt idx="141">
                  <c:v>-1.4791451613154498E-14</c:v>
                </c:pt>
                <c:pt idx="142">
                  <c:v>-1.5299389728207099E-14</c:v>
                </c:pt>
                <c:pt idx="143">
                  <c:v>-1.56868431761542E-14</c:v>
                </c:pt>
                <c:pt idx="144">
                  <c:v>-1.9011273082634199E-14</c:v>
                </c:pt>
                <c:pt idx="145">
                  <c:v>-1.7675892789885501E-14</c:v>
                </c:pt>
                <c:pt idx="146">
                  <c:v>9.6842244426731099E-3</c:v>
                </c:pt>
                <c:pt idx="147">
                  <c:v>4.0489407802953903E-2</c:v>
                </c:pt>
                <c:pt idx="148">
                  <c:v>6.89043146475872E-2</c:v>
                </c:pt>
                <c:pt idx="149">
                  <c:v>0.111970470581834</c:v>
                </c:pt>
                <c:pt idx="150">
                  <c:v>0.115389891250856</c:v>
                </c:pt>
                <c:pt idx="151">
                  <c:v>8.7428419793996695E-2</c:v>
                </c:pt>
                <c:pt idx="152">
                  <c:v>3.3297533631660998E-2</c:v>
                </c:pt>
                <c:pt idx="153">
                  <c:v>2.3356493704989201E-2</c:v>
                </c:pt>
                <c:pt idx="154">
                  <c:v>4.0140305903837603E-2</c:v>
                </c:pt>
                <c:pt idx="155">
                  <c:v>0.101546901898436</c:v>
                </c:pt>
                <c:pt idx="156">
                  <c:v>9.49261378026202E-2</c:v>
                </c:pt>
                <c:pt idx="157">
                  <c:v>3.18672772168783E-3</c:v>
                </c:pt>
                <c:pt idx="158">
                  <c:v>-1.52529630801852E-2</c:v>
                </c:pt>
                <c:pt idx="159">
                  <c:v>-1.3075719034752799E-2</c:v>
                </c:pt>
                <c:pt idx="160">
                  <c:v>-1.39461485114713E-2</c:v>
                </c:pt>
                <c:pt idx="161">
                  <c:v>-1.6579191087278702E-2</c:v>
                </c:pt>
                <c:pt idx="162">
                  <c:v>-1.20259105099648E-2</c:v>
                </c:pt>
                <c:pt idx="163">
                  <c:v>6.5516773843056703E-3</c:v>
                </c:pt>
                <c:pt idx="164">
                  <c:v>-1.2446895943474801E-3</c:v>
                </c:pt>
                <c:pt idx="165">
                  <c:v>1.21369682913213E-2</c:v>
                </c:pt>
                <c:pt idx="166">
                  <c:v>1.27036390643817E-3</c:v>
                </c:pt>
                <c:pt idx="167">
                  <c:v>-5.5970197602268302E-3</c:v>
                </c:pt>
                <c:pt idx="168">
                  <c:v>-5.37688106431055E-3</c:v>
                </c:pt>
                <c:pt idx="169">
                  <c:v>-6.9011777515587298E-3</c:v>
                </c:pt>
                <c:pt idx="170">
                  <c:v>-3.3746756952492299E-3</c:v>
                </c:pt>
                <c:pt idx="171">
                  <c:v>-2.2145728177796198E-3</c:v>
                </c:pt>
                <c:pt idx="172">
                  <c:v>6.1969126099586797E-3</c:v>
                </c:pt>
                <c:pt idx="173">
                  <c:v>-9.8231371263108203E-3</c:v>
                </c:pt>
                <c:pt idx="174">
                  <c:v>-6.7438471331182602E-3</c:v>
                </c:pt>
                <c:pt idx="175">
                  <c:v>-1.3461998739416701E-2</c:v>
                </c:pt>
                <c:pt idx="176">
                  <c:v>-1.7279196686262401E-2</c:v>
                </c:pt>
                <c:pt idx="177">
                  <c:v>-1.7758136892195402E-2</c:v>
                </c:pt>
                <c:pt idx="178">
                  <c:v>-6.5305518919464298E-3</c:v>
                </c:pt>
                <c:pt idx="179">
                  <c:v>-2.1733849708077901E-3</c:v>
                </c:pt>
                <c:pt idx="180">
                  <c:v>1.1403479423850799E-2</c:v>
                </c:pt>
                <c:pt idx="181">
                  <c:v>-3.0433299193008499E-3</c:v>
                </c:pt>
                <c:pt idx="182">
                  <c:v>-2.3477343403972002E-3</c:v>
                </c:pt>
                <c:pt idx="183">
                  <c:v>3.1316378205661299E-3</c:v>
                </c:pt>
                <c:pt idx="184">
                  <c:v>1.5649946552668201E-3</c:v>
                </c:pt>
                <c:pt idx="185">
                  <c:v>-1.8822412486631701E-4</c:v>
                </c:pt>
                <c:pt idx="186">
                  <c:v>1.03952877856038E-2</c:v>
                </c:pt>
                <c:pt idx="187">
                  <c:v>2.80253047320675E-3</c:v>
                </c:pt>
                <c:pt idx="188">
                  <c:v>3.0291143546265601E-4</c:v>
                </c:pt>
                <c:pt idx="189">
                  <c:v>-2.7935853581979898E-2</c:v>
                </c:pt>
                <c:pt idx="190">
                  <c:v>7.1607118733553301E-3</c:v>
                </c:pt>
                <c:pt idx="191">
                  <c:v>1.12386560714441E-2</c:v>
                </c:pt>
                <c:pt idx="192">
                  <c:v>6.0577342949558396E-3</c:v>
                </c:pt>
                <c:pt idx="193">
                  <c:v>2.9349246517141499E-3</c:v>
                </c:pt>
                <c:pt idx="194">
                  <c:v>5.0012334113266202E-3</c:v>
                </c:pt>
                <c:pt idx="195">
                  <c:v>2.1018131059766599E-3</c:v>
                </c:pt>
                <c:pt idx="196">
                  <c:v>-2.67149782507763E-3</c:v>
                </c:pt>
                <c:pt idx="197">
                  <c:v>-7.7335268809444E-3</c:v>
                </c:pt>
                <c:pt idx="198">
                  <c:v>1.58741409330138E-2</c:v>
                </c:pt>
                <c:pt idx="199">
                  <c:v>2.51710399954568E-2</c:v>
                </c:pt>
                <c:pt idx="200">
                  <c:v>-1.5836364406484098E-2</c:v>
                </c:pt>
                <c:pt idx="201">
                  <c:v>-3.9884905814782802E-2</c:v>
                </c:pt>
                <c:pt idx="202">
                  <c:v>-4.1837236730957898E-2</c:v>
                </c:pt>
                <c:pt idx="203">
                  <c:v>-3.5280115529635898E-2</c:v>
                </c:pt>
                <c:pt idx="204">
                  <c:v>-4.3001643614882998E-2</c:v>
                </c:pt>
                <c:pt idx="205">
                  <c:v>-3.9097168547977901E-2</c:v>
                </c:pt>
                <c:pt idx="206">
                  <c:v>-2.8610128022510301E-2</c:v>
                </c:pt>
                <c:pt idx="207">
                  <c:v>-1.7709160694553298E-2</c:v>
                </c:pt>
                <c:pt idx="208">
                  <c:v>-9.5734508633400894E-3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75-43CB-87EC-457F0EB5C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6121567"/>
        <c:axId val="1666127807"/>
      </c:barChart>
      <c:dateAx>
        <c:axId val="1666121567"/>
        <c:scaling>
          <c:orientation val="minMax"/>
          <c:min val="39142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27807"/>
        <c:crosses val="autoZero"/>
        <c:auto val="1"/>
        <c:lblOffset val="100"/>
        <c:baseTimeUnit val="months"/>
      </c:dateAx>
      <c:valAx>
        <c:axId val="166612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2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EA_raw_policy_shocks!$M$1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EA_raw_policy_shocks!$M$141:$M$211</c:f>
              <c:numCache>
                <c:formatCode>0.00E+00</c:formatCode>
                <c:ptCount val="71"/>
                <c:pt idx="0">
                  <c:v>9.64511889398037E-2</c:v>
                </c:pt>
                <c:pt idx="1">
                  <c:v>-7.9942736994049898E-2</c:v>
                </c:pt>
                <c:pt idx="2">
                  <c:v>3.6631346859118299E-2</c:v>
                </c:pt>
                <c:pt idx="3">
                  <c:v>-7.3000195632916598E-2</c:v>
                </c:pt>
                <c:pt idx="4">
                  <c:v>-0.122325826236652</c:v>
                </c:pt>
                <c:pt idx="5">
                  <c:v>8.5616677590768894E-2</c:v>
                </c:pt>
                <c:pt idx="6">
                  <c:v>2.41143521380945E-2</c:v>
                </c:pt>
                <c:pt idx="7">
                  <c:v>5.42702091365048E-2</c:v>
                </c:pt>
                <c:pt idx="8">
                  <c:v>-0.23276322151748199</c:v>
                </c:pt>
                <c:pt idx="9">
                  <c:v>-8.7880247106122494E-2</c:v>
                </c:pt>
                <c:pt idx="10">
                  <c:v>-5.3379596410671797E-2</c:v>
                </c:pt>
                <c:pt idx="11">
                  <c:v>-3.3873188791100302E-2</c:v>
                </c:pt>
                <c:pt idx="12">
                  <c:v>-0.12772884070229901</c:v>
                </c:pt>
                <c:pt idx="13">
                  <c:v>-7.5634628422582201E-2</c:v>
                </c:pt>
                <c:pt idx="14">
                  <c:v>4.9105092290990804E-3</c:v>
                </c:pt>
                <c:pt idx="15">
                  <c:v>-4.7301122065229899E-2</c:v>
                </c:pt>
                <c:pt idx="16">
                  <c:v>-1.8136578814704599E-2</c:v>
                </c:pt>
                <c:pt idx="17">
                  <c:v>5.8785067972475201E-2</c:v>
                </c:pt>
                <c:pt idx="18">
                  <c:v>9.2494830439993597E-2</c:v>
                </c:pt>
                <c:pt idx="19">
                  <c:v>1.0251625204037401E-3</c:v>
                </c:pt>
                <c:pt idx="20">
                  <c:v>-0.111497323648597</c:v>
                </c:pt>
                <c:pt idx="21">
                  <c:v>3.07132229464721E-2</c:v>
                </c:pt>
                <c:pt idx="22">
                  <c:v>3.4262740530691102E-2</c:v>
                </c:pt>
                <c:pt idx="23">
                  <c:v>4.4698334563775803E-2</c:v>
                </c:pt>
                <c:pt idx="24">
                  <c:v>0.15728698588575901</c:v>
                </c:pt>
                <c:pt idx="25">
                  <c:v>3.7963655817452598E-2</c:v>
                </c:pt>
                <c:pt idx="26">
                  <c:v>-4.0571188181826E-2</c:v>
                </c:pt>
                <c:pt idx="27">
                  <c:v>1.4003890940975599E-2</c:v>
                </c:pt>
                <c:pt idx="28">
                  <c:v>0.19223896400818999</c:v>
                </c:pt>
                <c:pt idx="29">
                  <c:v>2.55044885802873E-2</c:v>
                </c:pt>
                <c:pt idx="30">
                  <c:v>-6.3580350718997203E-2</c:v>
                </c:pt>
                <c:pt idx="31">
                  <c:v>-1.0764960719680101E-2</c:v>
                </c:pt>
                <c:pt idx="32">
                  <c:v>0.108182875796327</c:v>
                </c:pt>
                <c:pt idx="33">
                  <c:v>-9.7075869681915394E-2</c:v>
                </c:pt>
                <c:pt idx="34">
                  <c:v>1.6967884957884399E-2</c:v>
                </c:pt>
                <c:pt idx="35">
                  <c:v>-2.0471259936383501E-2</c:v>
                </c:pt>
                <c:pt idx="36">
                  <c:v>-6.4005821002148999E-3</c:v>
                </c:pt>
                <c:pt idx="37">
                  <c:v>-6.06710361769544E-2</c:v>
                </c:pt>
                <c:pt idx="38">
                  <c:v>-1.27691796903791E-2</c:v>
                </c:pt>
                <c:pt idx="39">
                  <c:v>-0.134419141387394</c:v>
                </c:pt>
                <c:pt idx="40">
                  <c:v>-7.4837433756771904E-2</c:v>
                </c:pt>
                <c:pt idx="41">
                  <c:v>-3.6314951559432498E-2</c:v>
                </c:pt>
                <c:pt idx="42">
                  <c:v>-9.3588571568410904E-3</c:v>
                </c:pt>
                <c:pt idx="43">
                  <c:v>-8.4501801768829904E-2</c:v>
                </c:pt>
                <c:pt idx="44">
                  <c:v>-0.107219788363194</c:v>
                </c:pt>
                <c:pt idx="45">
                  <c:v>-0.107752071638064</c:v>
                </c:pt>
                <c:pt idx="46">
                  <c:v>-1.19356013539169E-2</c:v>
                </c:pt>
                <c:pt idx="47">
                  <c:v>-7.5711741494337195E-2</c:v>
                </c:pt>
                <c:pt idx="48">
                  <c:v>1.0152421573098E-2</c:v>
                </c:pt>
                <c:pt idx="49">
                  <c:v>-9.1399783458185793E-2</c:v>
                </c:pt>
                <c:pt idx="50">
                  <c:v>-2.39129929677625E-2</c:v>
                </c:pt>
                <c:pt idx="51">
                  <c:v>1.9420439472474901E-2</c:v>
                </c:pt>
                <c:pt idx="52">
                  <c:v>0.35568685400422201</c:v>
                </c:pt>
                <c:pt idx="53">
                  <c:v>0.456731428167096</c:v>
                </c:pt>
                <c:pt idx="54">
                  <c:v>0.13730080059474101</c:v>
                </c:pt>
                <c:pt idx="55">
                  <c:v>0.60456779310347897</c:v>
                </c:pt>
                <c:pt idx="56">
                  <c:v>0.27683441484750798</c:v>
                </c:pt>
                <c:pt idx="57">
                  <c:v>-0.61552417197781795</c:v>
                </c:pt>
                <c:pt idx="58">
                  <c:v>-0.58280872735737099</c:v>
                </c:pt>
                <c:pt idx="59">
                  <c:v>-8.1428375423277299E-2</c:v>
                </c:pt>
                <c:pt idx="60">
                  <c:v>-0.180294826625224</c:v>
                </c:pt>
                <c:pt idx="61">
                  <c:v>-0.27700679784152099</c:v>
                </c:pt>
                <c:pt idx="62">
                  <c:v>-0.12965352514070599</c:v>
                </c:pt>
                <c:pt idx="63">
                  <c:v>0.32616262065462498</c:v>
                </c:pt>
                <c:pt idx="64">
                  <c:v>0.27718526576288499</c:v>
                </c:pt>
                <c:pt idx="65">
                  <c:v>0.11606287503146499</c:v>
                </c:pt>
                <c:pt idx="66">
                  <c:v>4.90885450996945E-2</c:v>
                </c:pt>
                <c:pt idx="67">
                  <c:v>0.14700481340163499</c:v>
                </c:pt>
                <c:pt idx="68">
                  <c:v>-7.6242866783434907E-2</c:v>
                </c:pt>
                <c:pt idx="69">
                  <c:v>3.7578746089476797E-2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0-422C-82A4-77B9038DBF6A}"/>
            </c:ext>
          </c:extLst>
        </c:ser>
        <c:ser>
          <c:idx val="1"/>
          <c:order val="1"/>
          <c:tx>
            <c:strRef>
              <c:f>EA_raw_policy_shocks!$N$1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EA_raw_policy_shocks!$N$141:$N$211</c:f>
              <c:numCache>
                <c:formatCode>0.00E+00</c:formatCode>
                <c:ptCount val="71"/>
                <c:pt idx="0">
                  <c:v>-9.9673708088729402E-16</c:v>
                </c:pt>
                <c:pt idx="1">
                  <c:v>-9.9527802653102601E-16</c:v>
                </c:pt>
                <c:pt idx="2">
                  <c:v>-1.1471632193439599E-15</c:v>
                </c:pt>
                <c:pt idx="3">
                  <c:v>-1.27327407479024E-15</c:v>
                </c:pt>
                <c:pt idx="4">
                  <c:v>-1.4382911663796599E-15</c:v>
                </c:pt>
                <c:pt idx="5">
                  <c:v>-1.2574436856759101E-15</c:v>
                </c:pt>
                <c:pt idx="6">
                  <c:v>-1.3427455231892301E-15</c:v>
                </c:pt>
                <c:pt idx="7">
                  <c:v>-2.7586590205240999E-3</c:v>
                </c:pt>
                <c:pt idx="8">
                  <c:v>7.70137398282843E-2</c:v>
                </c:pt>
                <c:pt idx="9">
                  <c:v>5.6265234393843198E-2</c:v>
                </c:pt>
                <c:pt idx="10">
                  <c:v>3.1932820689655299E-2</c:v>
                </c:pt>
                <c:pt idx="11">
                  <c:v>3.2518555996167001E-2</c:v>
                </c:pt>
                <c:pt idx="12">
                  <c:v>2.35283314270552E-2</c:v>
                </c:pt>
                <c:pt idx="13">
                  <c:v>2.7915298754080199E-2</c:v>
                </c:pt>
                <c:pt idx="14">
                  <c:v>3.6839622388901101E-2</c:v>
                </c:pt>
                <c:pt idx="15">
                  <c:v>5.1107933968967199E-2</c:v>
                </c:pt>
                <c:pt idx="16">
                  <c:v>6.5302593449740098E-2</c:v>
                </c:pt>
                <c:pt idx="17">
                  <c:v>9.4814092699113298E-2</c:v>
                </c:pt>
                <c:pt idx="18">
                  <c:v>6.8290381062152905E-2</c:v>
                </c:pt>
                <c:pt idx="19">
                  <c:v>2.9788301148656597E-2</c:v>
                </c:pt>
                <c:pt idx="20">
                  <c:v>1.9447612243382699E-2</c:v>
                </c:pt>
                <c:pt idx="21">
                  <c:v>2.1085917589860701E-2</c:v>
                </c:pt>
                <c:pt idx="22">
                  <c:v>4.77717188234319E-3</c:v>
                </c:pt>
                <c:pt idx="23">
                  <c:v>3.9802394747924102E-3</c:v>
                </c:pt>
                <c:pt idx="24">
                  <c:v>8.1740985996823605E-3</c:v>
                </c:pt>
                <c:pt idx="25">
                  <c:v>4.4544502084085998E-3</c:v>
                </c:pt>
                <c:pt idx="26">
                  <c:v>5.1245830007523707E-3</c:v>
                </c:pt>
                <c:pt idx="27">
                  <c:v>8.3890336928162095E-3</c:v>
                </c:pt>
                <c:pt idx="28">
                  <c:v>1.35722815967387E-2</c:v>
                </c:pt>
                <c:pt idx="29">
                  <c:v>7.8395610422675698E-3</c:v>
                </c:pt>
                <c:pt idx="30">
                  <c:v>-2.5458436491730002E-4</c:v>
                </c:pt>
                <c:pt idx="31">
                  <c:v>-1.5616127471366501E-3</c:v>
                </c:pt>
                <c:pt idx="32">
                  <c:v>-3.51386521558556E-3</c:v>
                </c:pt>
                <c:pt idx="33">
                  <c:v>-1.11539082179103E-2</c:v>
                </c:pt>
                <c:pt idx="34">
                  <c:v>-1.1635814030966101E-2</c:v>
                </c:pt>
                <c:pt idx="35">
                  <c:v>-1.8742057577206799E-2</c:v>
                </c:pt>
                <c:pt idx="36">
                  <c:v>-2.7387680768059301E-2</c:v>
                </c:pt>
                <c:pt idx="37">
                  <c:v>-2.8808632696272502E-2</c:v>
                </c:pt>
                <c:pt idx="38">
                  <c:v>-2.7761546013171701E-2</c:v>
                </c:pt>
                <c:pt idx="39">
                  <c:v>-3.0171885118435098E-2</c:v>
                </c:pt>
                <c:pt idx="40">
                  <c:v>-2.9200661002914602E-2</c:v>
                </c:pt>
                <c:pt idx="41">
                  <c:v>-2.8003440659505201E-2</c:v>
                </c:pt>
                <c:pt idx="42">
                  <c:v>-2.93126421068521E-2</c:v>
                </c:pt>
                <c:pt idx="43">
                  <c:v>-2.9828827944383601E-2</c:v>
                </c:pt>
                <c:pt idx="44">
                  <c:v>-2.99007046119097E-2</c:v>
                </c:pt>
                <c:pt idx="45">
                  <c:v>-3.1134193530650202E-2</c:v>
                </c:pt>
                <c:pt idx="46">
                  <c:v>-2.9324143825250799E-2</c:v>
                </c:pt>
                <c:pt idx="47">
                  <c:v>-2.9397396833651002E-2</c:v>
                </c:pt>
                <c:pt idx="48">
                  <c:v>-2.8523469697036001E-2</c:v>
                </c:pt>
                <c:pt idx="49">
                  <c:v>-3.0309063286067001E-2</c:v>
                </c:pt>
                <c:pt idx="50">
                  <c:v>-3.8378956823521597E-2</c:v>
                </c:pt>
                <c:pt idx="51">
                  <c:v>-3.32504771951318E-2</c:v>
                </c:pt>
                <c:pt idx="52">
                  <c:v>-2.86590910421467E-2</c:v>
                </c:pt>
                <c:pt idx="53">
                  <c:v>-2.6008054729420499E-2</c:v>
                </c:pt>
                <c:pt idx="54">
                  <c:v>-3.0546063156849899E-2</c:v>
                </c:pt>
                <c:pt idx="55">
                  <c:v>-2.1771558632661701E-2</c:v>
                </c:pt>
                <c:pt idx="56">
                  <c:v>-2.9325358925578998E-2</c:v>
                </c:pt>
                <c:pt idx="57">
                  <c:v>-4.76256743154964E-2</c:v>
                </c:pt>
                <c:pt idx="58">
                  <c:v>-4.7492523598296602E-2</c:v>
                </c:pt>
                <c:pt idx="59">
                  <c:v>-3.6033904726246804E-2</c:v>
                </c:pt>
                <c:pt idx="60">
                  <c:v>-3.9758879672796801E-2</c:v>
                </c:pt>
                <c:pt idx="61">
                  <c:v>-3.8603894882791798E-3</c:v>
                </c:pt>
                <c:pt idx="62">
                  <c:v>1.0765074211023201E-3</c:v>
                </c:pt>
                <c:pt idx="63">
                  <c:v>2.1359851850288403E-3</c:v>
                </c:pt>
                <c:pt idx="64">
                  <c:v>-5.0280465967055005E-3</c:v>
                </c:pt>
                <c:pt idx="65">
                  <c:v>-1.46908057720995E-2</c:v>
                </c:pt>
                <c:pt idx="66">
                  <c:v>-1.35501999506067E-2</c:v>
                </c:pt>
                <c:pt idx="67">
                  <c:v>-7.982532505910531E-3</c:v>
                </c:pt>
                <c:pt idx="68">
                  <c:v>-2.05823084211142E-2</c:v>
                </c:pt>
                <c:pt idx="69">
                  <c:v>-1.76742799179378E-2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E0-422C-82A4-77B9038DBF6A}"/>
            </c:ext>
          </c:extLst>
        </c:ser>
        <c:ser>
          <c:idx val="2"/>
          <c:order val="2"/>
          <c:tx>
            <c:strRef>
              <c:f>EA_raw_policy_shocks!$O$1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EA_raw_policy_shocks!$O$141:$O$211</c:f>
              <c:numCache>
                <c:formatCode>0.00E+00</c:formatCode>
                <c:ptCount val="71"/>
                <c:pt idx="0">
                  <c:v>2.2930298003560399E-15</c:v>
                </c:pt>
                <c:pt idx="1">
                  <c:v>2.0189506026208299E-15</c:v>
                </c:pt>
                <c:pt idx="2">
                  <c:v>1.30003997083719E-15</c:v>
                </c:pt>
                <c:pt idx="3">
                  <c:v>1.4612798780988799E-15</c:v>
                </c:pt>
                <c:pt idx="4">
                  <c:v>2.61266143150093E-15</c:v>
                </c:pt>
                <c:pt idx="5">
                  <c:v>3.8655629965276101E-15</c:v>
                </c:pt>
                <c:pt idx="6">
                  <c:v>3.8170214759700398E-15</c:v>
                </c:pt>
                <c:pt idx="7">
                  <c:v>5.7226893625633601E-2</c:v>
                </c:pt>
                <c:pt idx="8">
                  <c:v>-0.13446309321497199</c:v>
                </c:pt>
                <c:pt idx="9">
                  <c:v>-7.2336955056093402E-2</c:v>
                </c:pt>
                <c:pt idx="10">
                  <c:v>1.3424011697324101E-2</c:v>
                </c:pt>
                <c:pt idx="11">
                  <c:v>2.9346753645473199E-2</c:v>
                </c:pt>
                <c:pt idx="12">
                  <c:v>2.5662303852078801E-2</c:v>
                </c:pt>
                <c:pt idx="13">
                  <c:v>3.0318923572570898E-3</c:v>
                </c:pt>
                <c:pt idx="14">
                  <c:v>-1.0999363149043401E-2</c:v>
                </c:pt>
                <c:pt idx="15">
                  <c:v>-9.8104021928276507E-3</c:v>
                </c:pt>
                <c:pt idx="16">
                  <c:v>6.9268741847217E-2</c:v>
                </c:pt>
                <c:pt idx="17">
                  <c:v>6.9160162154339802E-2</c:v>
                </c:pt>
                <c:pt idx="18">
                  <c:v>-0.106276816237067</c:v>
                </c:pt>
                <c:pt idx="19">
                  <c:v>-0.12898354195351999</c:v>
                </c:pt>
                <c:pt idx="20">
                  <c:v>-6.5836733619107302E-2</c:v>
                </c:pt>
                <c:pt idx="21">
                  <c:v>-6.0384382391473097E-2</c:v>
                </c:pt>
                <c:pt idx="22">
                  <c:v>-4.2736347658989003E-2</c:v>
                </c:pt>
                <c:pt idx="23">
                  <c:v>-3.8862897000055199E-2</c:v>
                </c:pt>
                <c:pt idx="24">
                  <c:v>3.7572762620550599E-3</c:v>
                </c:pt>
                <c:pt idx="25">
                  <c:v>-2.0497350476902799E-2</c:v>
                </c:pt>
                <c:pt idx="26">
                  <c:v>-1.5637025084479301E-2</c:v>
                </c:pt>
                <c:pt idx="27">
                  <c:v>-2.23583666981222E-2</c:v>
                </c:pt>
                <c:pt idx="28">
                  <c:v>-2.4844831723749902E-2</c:v>
                </c:pt>
                <c:pt idx="29">
                  <c:v>-3.8185206739476403E-2</c:v>
                </c:pt>
                <c:pt idx="30">
                  <c:v>-8.6823349569277401E-3</c:v>
                </c:pt>
                <c:pt idx="31">
                  <c:v>-1.0748253023652499E-2</c:v>
                </c:pt>
                <c:pt idx="32">
                  <c:v>-1.20854187903921E-2</c:v>
                </c:pt>
                <c:pt idx="33">
                  <c:v>6.52393516092452E-3</c:v>
                </c:pt>
                <c:pt idx="34">
                  <c:v>-3.74424439511415E-3</c:v>
                </c:pt>
                <c:pt idx="35">
                  <c:v>-7.0461312991627499E-3</c:v>
                </c:pt>
                <c:pt idx="36">
                  <c:v>-1.53255545333388E-2</c:v>
                </c:pt>
                <c:pt idx="37">
                  <c:v>1.10559601701707E-3</c:v>
                </c:pt>
                <c:pt idx="38">
                  <c:v>4.9282816702559198E-4</c:v>
                </c:pt>
                <c:pt idx="39">
                  <c:v>1.5196702458072401E-2</c:v>
                </c:pt>
                <c:pt idx="40">
                  <c:v>2.0314605479652598E-2</c:v>
                </c:pt>
                <c:pt idx="41">
                  <c:v>4.0115338075498698E-2</c:v>
                </c:pt>
                <c:pt idx="42">
                  <c:v>2.52826330861964E-2</c:v>
                </c:pt>
                <c:pt idx="43">
                  <c:v>1.8505579284341499E-2</c:v>
                </c:pt>
                <c:pt idx="44">
                  <c:v>2.10788553739132E-2</c:v>
                </c:pt>
                <c:pt idx="45">
                  <c:v>2.0933929657608801E-2</c:v>
                </c:pt>
                <c:pt idx="46">
                  <c:v>2.6504313760512599E-2</c:v>
                </c:pt>
                <c:pt idx="47">
                  <c:v>2.77114046260847E-2</c:v>
                </c:pt>
                <c:pt idx="48">
                  <c:v>2.8951104111535401E-2</c:v>
                </c:pt>
                <c:pt idx="49">
                  <c:v>2.2143108375322101E-2</c:v>
                </c:pt>
                <c:pt idx="50">
                  <c:v>-2.3539833489270402E-2</c:v>
                </c:pt>
                <c:pt idx="51">
                  <c:v>5.4586351250559398E-2</c:v>
                </c:pt>
                <c:pt idx="52">
                  <c:v>7.4670559908701306E-2</c:v>
                </c:pt>
                <c:pt idx="53">
                  <c:v>8.4363128697910794E-2</c:v>
                </c:pt>
                <c:pt idx="54">
                  <c:v>5.5966523018930597E-2</c:v>
                </c:pt>
                <c:pt idx="55">
                  <c:v>9.3163240743911899E-2</c:v>
                </c:pt>
                <c:pt idx="56">
                  <c:v>6.6452063522724494E-2</c:v>
                </c:pt>
                <c:pt idx="57">
                  <c:v>4.8624010077449901E-3</c:v>
                </c:pt>
                <c:pt idx="58">
                  <c:v>4.8529480606391E-4</c:v>
                </c:pt>
                <c:pt idx="59">
                  <c:v>4.2665785720923499E-2</c:v>
                </c:pt>
                <c:pt idx="60">
                  <c:v>5.2681811839186E-2</c:v>
                </c:pt>
                <c:pt idx="61">
                  <c:v>2.6336959553901401E-2</c:v>
                </c:pt>
                <c:pt idx="62">
                  <c:v>5.2720792029694501E-3</c:v>
                </c:pt>
                <c:pt idx="63">
                  <c:v>-1.3968889125636401E-2</c:v>
                </c:pt>
                <c:pt idx="64">
                  <c:v>-5.7384550346055899E-2</c:v>
                </c:pt>
                <c:pt idx="65">
                  <c:v>-7.8409203154198595E-2</c:v>
                </c:pt>
                <c:pt idx="66">
                  <c:v>-8.3239813602110399E-2</c:v>
                </c:pt>
                <c:pt idx="67">
                  <c:v>-7.4904484061566801E-2</c:v>
                </c:pt>
                <c:pt idx="68">
                  <c:v>-0.100367425629142</c:v>
                </c:pt>
                <c:pt idx="69">
                  <c:v>-6.75865468322258E-2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E0-422C-82A4-77B9038DBF6A}"/>
            </c:ext>
          </c:extLst>
        </c:ser>
        <c:ser>
          <c:idx val="3"/>
          <c:order val="3"/>
          <c:tx>
            <c:strRef>
              <c:f>EA_raw_policy_shocks!$P$1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EA_raw_policy_shocks!$P$141:$P$211</c:f>
              <c:numCache>
                <c:formatCode>0.00E+00</c:formatCode>
                <c:ptCount val="71"/>
                <c:pt idx="0">
                  <c:v>-5.4823221052534396E-15</c:v>
                </c:pt>
                <c:pt idx="1">
                  <c:v>-5.8984503149739299E-15</c:v>
                </c:pt>
                <c:pt idx="2">
                  <c:v>-5.73085399528357E-15</c:v>
                </c:pt>
                <c:pt idx="3">
                  <c:v>-4.0269544317491197E-15</c:v>
                </c:pt>
                <c:pt idx="4">
                  <c:v>-3.1597492877507401E-15</c:v>
                </c:pt>
                <c:pt idx="5">
                  <c:v>-2.3516120819753901E-15</c:v>
                </c:pt>
                <c:pt idx="6">
                  <c:v>-3.9188919983679798E-15</c:v>
                </c:pt>
                <c:pt idx="7">
                  <c:v>-4.5349996795812003E-2</c:v>
                </c:pt>
                <c:pt idx="8">
                  <c:v>8.5426887756869293E-3</c:v>
                </c:pt>
                <c:pt idx="9">
                  <c:v>2.86891305948547E-2</c:v>
                </c:pt>
                <c:pt idx="10">
                  <c:v>8.1292299040489999E-2</c:v>
                </c:pt>
                <c:pt idx="11">
                  <c:v>0.111976139137129</c:v>
                </c:pt>
                <c:pt idx="12">
                  <c:v>8.6055390675363899E-2</c:v>
                </c:pt>
                <c:pt idx="13">
                  <c:v>2.2125389608124199E-2</c:v>
                </c:pt>
                <c:pt idx="14">
                  <c:v>2.5502411797381101E-2</c:v>
                </c:pt>
                <c:pt idx="15">
                  <c:v>3.5831855032917699E-2</c:v>
                </c:pt>
                <c:pt idx="16">
                  <c:v>0.122371067463064</c:v>
                </c:pt>
                <c:pt idx="17">
                  <c:v>0.12986876977765999</c:v>
                </c:pt>
                <c:pt idx="18">
                  <c:v>-1.5526624012674701E-2</c:v>
                </c:pt>
                <c:pt idx="19">
                  <c:v>-3.8898615110103403E-2</c:v>
                </c:pt>
                <c:pt idx="20">
                  <c:v>-2.6995907733456202E-2</c:v>
                </c:pt>
                <c:pt idx="21">
                  <c:v>-2.72724050014229E-2</c:v>
                </c:pt>
                <c:pt idx="22">
                  <c:v>-3.07163023404734E-2</c:v>
                </c:pt>
                <c:pt idx="23">
                  <c:v>-2.0869598223992199E-2</c:v>
                </c:pt>
                <c:pt idx="24">
                  <c:v>3.5668096554139499E-3</c:v>
                </c:pt>
                <c:pt idx="25">
                  <c:v>-7.5309164886310197E-3</c:v>
                </c:pt>
                <c:pt idx="26">
                  <c:v>3.9178628616992096E-3</c:v>
                </c:pt>
                <c:pt idx="27">
                  <c:v>-3.1019157350617201E-3</c:v>
                </c:pt>
                <c:pt idx="28">
                  <c:v>-9.2004596934694895E-3</c:v>
                </c:pt>
                <c:pt idx="29">
                  <c:v>-1.05152140473645E-2</c:v>
                </c:pt>
                <c:pt idx="30">
                  <c:v>-1.50925334071883E-2</c:v>
                </c:pt>
                <c:pt idx="31">
                  <c:v>-1.4370658176801301E-2</c:v>
                </c:pt>
                <c:pt idx="32">
                  <c:v>-7.7483124701273496E-3</c:v>
                </c:pt>
                <c:pt idx="33">
                  <c:v>4.8617256572565104E-3</c:v>
                </c:pt>
                <c:pt idx="34">
                  <c:v>-1.4612873290407899E-2</c:v>
                </c:pt>
                <c:pt idx="35">
                  <c:v>-1.7607036554725598E-2</c:v>
                </c:pt>
                <c:pt idx="36">
                  <c:v>-3.3798704229200997E-2</c:v>
                </c:pt>
                <c:pt idx="37">
                  <c:v>-2.4214055035818499E-2</c:v>
                </c:pt>
                <c:pt idx="38">
                  <c:v>-2.09133975965962E-2</c:v>
                </c:pt>
                <c:pt idx="39">
                  <c:v>-9.4659213761423E-3</c:v>
                </c:pt>
                <c:pt idx="40">
                  <c:v>-4.3472473613882104E-3</c:v>
                </c:pt>
                <c:pt idx="41">
                  <c:v>1.24319817191076E-2</c:v>
                </c:pt>
                <c:pt idx="42">
                  <c:v>-7.2890687468998901E-3</c:v>
                </c:pt>
                <c:pt idx="43">
                  <c:v>-7.4900913461892196E-3</c:v>
                </c:pt>
                <c:pt idx="44">
                  <c:v>-7.2954694512221202E-3</c:v>
                </c:pt>
                <c:pt idx="45">
                  <c:v>-8.0863420557751899E-3</c:v>
                </c:pt>
                <c:pt idx="46">
                  <c:v>-7.7650974262498899E-3</c:v>
                </c:pt>
                <c:pt idx="47">
                  <c:v>2.8598275504134502E-3</c:v>
                </c:pt>
                <c:pt idx="48">
                  <c:v>-2.7804680765932701E-4</c:v>
                </c:pt>
                <c:pt idx="49">
                  <c:v>-1.0784820112536701E-3</c:v>
                </c:pt>
                <c:pt idx="50">
                  <c:v>-4.3930520956773897E-2</c:v>
                </c:pt>
                <c:pt idx="51">
                  <c:v>9.4415989209323398E-3</c:v>
                </c:pt>
                <c:pt idx="52">
                  <c:v>1.55194953052836E-2</c:v>
                </c:pt>
                <c:pt idx="53">
                  <c:v>1.9591444071004199E-2</c:v>
                </c:pt>
                <c:pt idx="54">
                  <c:v>1.02821646243793E-2</c:v>
                </c:pt>
                <c:pt idx="55">
                  <c:v>2.0449340275215899E-2</c:v>
                </c:pt>
                <c:pt idx="56">
                  <c:v>1.467848270858E-2</c:v>
                </c:pt>
                <c:pt idx="57">
                  <c:v>-1.608339763355E-2</c:v>
                </c:pt>
                <c:pt idx="58">
                  <c:v>-2.2048315115871801E-2</c:v>
                </c:pt>
                <c:pt idx="59">
                  <c:v>3.6869667424496901E-3</c:v>
                </c:pt>
                <c:pt idx="60">
                  <c:v>2.8103068076763001E-2</c:v>
                </c:pt>
                <c:pt idx="61">
                  <c:v>2.1267732258220502E-2</c:v>
                </c:pt>
                <c:pt idx="62">
                  <c:v>-1.53635458013301E-3</c:v>
                </c:pt>
                <c:pt idx="63">
                  <c:v>-4.4615092538914103E-2</c:v>
                </c:pt>
                <c:pt idx="64">
                  <c:v>-6.2868283828858298E-2</c:v>
                </c:pt>
                <c:pt idx="65">
                  <c:v>-6.6645298940104195E-2</c:v>
                </c:pt>
                <c:pt idx="66">
                  <c:v>-6.3828982599684503E-2</c:v>
                </c:pt>
                <c:pt idx="67">
                  <c:v>-7.6300412987508198E-2</c:v>
                </c:pt>
                <c:pt idx="68">
                  <c:v>-6.1642026363530097E-2</c:v>
                </c:pt>
                <c:pt idx="69">
                  <c:v>-4.0001519028127902E-2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E0-422C-82A4-77B9038DBF6A}"/>
            </c:ext>
          </c:extLst>
        </c:ser>
        <c:ser>
          <c:idx val="4"/>
          <c:order val="4"/>
          <c:tx>
            <c:strRef>
              <c:f>EA_raw_policy_shocks!$Q$1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EA_raw_policy_shocks!$Q$141:$Q$211</c:f>
              <c:numCache>
                <c:formatCode>0.00E+00</c:formatCode>
                <c:ptCount val="71"/>
                <c:pt idx="0">
                  <c:v>-1.7146264498443699E-14</c:v>
                </c:pt>
                <c:pt idx="1">
                  <c:v>-1.6954322632788799E-14</c:v>
                </c:pt>
                <c:pt idx="2">
                  <c:v>-1.60346030495447E-14</c:v>
                </c:pt>
                <c:pt idx="3">
                  <c:v>-1.4985715065950399E-14</c:v>
                </c:pt>
                <c:pt idx="4">
                  <c:v>-1.5646211280284099E-14</c:v>
                </c:pt>
                <c:pt idx="5">
                  <c:v>-1.6436028412601901E-14</c:v>
                </c:pt>
                <c:pt idx="6">
                  <c:v>-1.9226514479939999E-14</c:v>
                </c:pt>
                <c:pt idx="7">
                  <c:v>4.0063362569715596E-3</c:v>
                </c:pt>
                <c:pt idx="8">
                  <c:v>2.0965192512896299E-2</c:v>
                </c:pt>
                <c:pt idx="9">
                  <c:v>6.11328708128651E-2</c:v>
                </c:pt>
                <c:pt idx="10">
                  <c:v>0.103927505875065</c:v>
                </c:pt>
                <c:pt idx="11">
                  <c:v>0.12854044713467899</c:v>
                </c:pt>
                <c:pt idx="12">
                  <c:v>9.6898317648121304E-2</c:v>
                </c:pt>
                <c:pt idx="13">
                  <c:v>2.5268455877667E-2</c:v>
                </c:pt>
                <c:pt idx="14">
                  <c:v>2.4168256806207399E-2</c:v>
                </c:pt>
                <c:pt idx="15">
                  <c:v>3.5747119004521002E-2</c:v>
                </c:pt>
                <c:pt idx="16">
                  <c:v>0.11257699150287</c:v>
                </c:pt>
                <c:pt idx="17">
                  <c:v>0.10959634805117301</c:v>
                </c:pt>
                <c:pt idx="18">
                  <c:v>-8.0079231559195101E-3</c:v>
                </c:pt>
                <c:pt idx="19">
                  <c:v>-3.0658526346334401E-2</c:v>
                </c:pt>
                <c:pt idx="20">
                  <c:v>-2.1858789835135999E-2</c:v>
                </c:pt>
                <c:pt idx="21">
                  <c:v>-2.30192811574986E-2</c:v>
                </c:pt>
                <c:pt idx="22">
                  <c:v>-2.6152676973042799E-2</c:v>
                </c:pt>
                <c:pt idx="23">
                  <c:v>-1.92594193150987E-2</c:v>
                </c:pt>
                <c:pt idx="24">
                  <c:v>4.5865883919554403E-3</c:v>
                </c:pt>
                <c:pt idx="25">
                  <c:v>-4.3997561971062102E-3</c:v>
                </c:pt>
                <c:pt idx="26">
                  <c:v>1.11676902193081E-2</c:v>
                </c:pt>
                <c:pt idx="27">
                  <c:v>-1.8822727247913499E-3</c:v>
                </c:pt>
                <c:pt idx="28">
                  <c:v>-9.7465322353347105E-3</c:v>
                </c:pt>
                <c:pt idx="29">
                  <c:v>-8.6164031832529197E-3</c:v>
                </c:pt>
                <c:pt idx="30">
                  <c:v>-1.4111521097672299E-2</c:v>
                </c:pt>
                <c:pt idx="31">
                  <c:v>-1.05923622426933E-2</c:v>
                </c:pt>
                <c:pt idx="32">
                  <c:v>-4.9668218344529899E-3</c:v>
                </c:pt>
                <c:pt idx="33">
                  <c:v>5.6627193241498598E-3</c:v>
                </c:pt>
                <c:pt idx="34">
                  <c:v>-1.37599926598345E-2</c:v>
                </c:pt>
                <c:pt idx="35">
                  <c:v>-1.1886343940906201E-2</c:v>
                </c:pt>
                <c:pt idx="36">
                  <c:v>-2.31849183314362E-2</c:v>
                </c:pt>
                <c:pt idx="37">
                  <c:v>-2.06514481388285E-2</c:v>
                </c:pt>
                <c:pt idx="38">
                  <c:v>-1.8533305079843701E-2</c:v>
                </c:pt>
                <c:pt idx="39">
                  <c:v>-6.8075324106348202E-3</c:v>
                </c:pt>
                <c:pt idx="40">
                  <c:v>-1.3756467265364099E-3</c:v>
                </c:pt>
                <c:pt idx="41">
                  <c:v>1.4255370366757E-2</c:v>
                </c:pt>
                <c:pt idx="42">
                  <c:v>-3.96404034353489E-3</c:v>
                </c:pt>
                <c:pt idx="43">
                  <c:v>-4.3480769213378604E-3</c:v>
                </c:pt>
                <c:pt idx="44">
                  <c:v>-2.87897739027151E-3</c:v>
                </c:pt>
                <c:pt idx="45">
                  <c:v>-3.3309312013625001E-3</c:v>
                </c:pt>
                <c:pt idx="46">
                  <c:v>-5.5817785638670701E-3</c:v>
                </c:pt>
                <c:pt idx="47">
                  <c:v>5.77244150583068E-3</c:v>
                </c:pt>
                <c:pt idx="48">
                  <c:v>2.4186886295406301E-3</c:v>
                </c:pt>
                <c:pt idx="49">
                  <c:v>-5.3556015827892504E-4</c:v>
                </c:pt>
                <c:pt idx="50">
                  <c:v>-3.4507523967439703E-2</c:v>
                </c:pt>
                <c:pt idx="51">
                  <c:v>7.6421779336978603E-3</c:v>
                </c:pt>
                <c:pt idx="52">
                  <c:v>1.12838716480738E-2</c:v>
                </c:pt>
                <c:pt idx="53">
                  <c:v>1.06431918041549E-2</c:v>
                </c:pt>
                <c:pt idx="54">
                  <c:v>6.2814494103950198E-3</c:v>
                </c:pt>
                <c:pt idx="55">
                  <c:v>9.2502667341203305E-3</c:v>
                </c:pt>
                <c:pt idx="56">
                  <c:v>6.7423586298131404E-3</c:v>
                </c:pt>
                <c:pt idx="57">
                  <c:v>-8.3615966837928598E-3</c:v>
                </c:pt>
                <c:pt idx="58">
                  <c:v>-1.4181472723486599E-2</c:v>
                </c:pt>
                <c:pt idx="59">
                  <c:v>3.0756579729126102E-3</c:v>
                </c:pt>
                <c:pt idx="60">
                  <c:v>2.90171835943774E-2</c:v>
                </c:pt>
                <c:pt idx="61">
                  <c:v>1.33048182679361E-2</c:v>
                </c:pt>
                <c:pt idx="62">
                  <c:v>-3.2880902326557701E-2</c:v>
                </c:pt>
                <c:pt idx="63">
                  <c:v>-5.2902083991186802E-2</c:v>
                </c:pt>
                <c:pt idx="64">
                  <c:v>-5.3595260096418101E-2</c:v>
                </c:pt>
                <c:pt idx="65">
                  <c:v>-5.0080235150073198E-2</c:v>
                </c:pt>
                <c:pt idx="66">
                  <c:v>-6.1864418279370302E-2</c:v>
                </c:pt>
                <c:pt idx="67">
                  <c:v>-5.0682243253360702E-2</c:v>
                </c:pt>
                <c:pt idx="68">
                  <c:v>-3.6833541375859702E-2</c:v>
                </c:pt>
                <c:pt idx="69">
                  <c:v>-2.0410623828833602E-2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E0-422C-82A4-77B9038DBF6A}"/>
            </c:ext>
          </c:extLst>
        </c:ser>
        <c:ser>
          <c:idx val="5"/>
          <c:order val="5"/>
          <c:tx>
            <c:strRef>
              <c:f>EA_raw_policy_shocks!$R$1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EA_raw_policy_shocks!$R$141:$R$211</c:f>
              <c:numCache>
                <c:formatCode>0.00E+00</c:formatCode>
                <c:ptCount val="71"/>
                <c:pt idx="0">
                  <c:v>-1.6043250195843601E-14</c:v>
                </c:pt>
                <c:pt idx="1">
                  <c:v>-1.57959151518442E-14</c:v>
                </c:pt>
                <c:pt idx="2">
                  <c:v>-1.4791451613154498E-14</c:v>
                </c:pt>
                <c:pt idx="3">
                  <c:v>-1.5299389728207099E-14</c:v>
                </c:pt>
                <c:pt idx="4">
                  <c:v>-1.56868431761542E-14</c:v>
                </c:pt>
                <c:pt idx="5">
                  <c:v>-1.9011273082634199E-14</c:v>
                </c:pt>
                <c:pt idx="6">
                  <c:v>-1.7675892789885501E-14</c:v>
                </c:pt>
                <c:pt idx="7">
                  <c:v>9.6842244426731099E-3</c:v>
                </c:pt>
                <c:pt idx="8">
                  <c:v>4.0489407802953903E-2</c:v>
                </c:pt>
                <c:pt idx="9">
                  <c:v>6.89043146475872E-2</c:v>
                </c:pt>
                <c:pt idx="10">
                  <c:v>0.111970470581834</c:v>
                </c:pt>
                <c:pt idx="11">
                  <c:v>0.115389891250856</c:v>
                </c:pt>
                <c:pt idx="12">
                  <c:v>8.7428419793996695E-2</c:v>
                </c:pt>
                <c:pt idx="13">
                  <c:v>3.3297533631660998E-2</c:v>
                </c:pt>
                <c:pt idx="14">
                  <c:v>2.3356493704989201E-2</c:v>
                </c:pt>
                <c:pt idx="15">
                  <c:v>4.0140305903837603E-2</c:v>
                </c:pt>
                <c:pt idx="16">
                  <c:v>0.101546901898436</c:v>
                </c:pt>
                <c:pt idx="17">
                  <c:v>9.49261378026202E-2</c:v>
                </c:pt>
                <c:pt idx="18">
                  <c:v>3.18672772168783E-3</c:v>
                </c:pt>
                <c:pt idx="19">
                  <c:v>-1.52529630801852E-2</c:v>
                </c:pt>
                <c:pt idx="20">
                  <c:v>-1.3075719034752799E-2</c:v>
                </c:pt>
                <c:pt idx="21">
                  <c:v>-1.39461485114713E-2</c:v>
                </c:pt>
                <c:pt idx="22">
                  <c:v>-1.6579191087278702E-2</c:v>
                </c:pt>
                <c:pt idx="23">
                  <c:v>-1.20259105099648E-2</c:v>
                </c:pt>
                <c:pt idx="24">
                  <c:v>6.5516773843056703E-3</c:v>
                </c:pt>
                <c:pt idx="25">
                  <c:v>-1.2446895943474801E-3</c:v>
                </c:pt>
                <c:pt idx="26">
                  <c:v>1.21369682913213E-2</c:v>
                </c:pt>
                <c:pt idx="27">
                  <c:v>1.27036390643817E-3</c:v>
                </c:pt>
                <c:pt idx="28">
                  <c:v>-5.5970197602268302E-3</c:v>
                </c:pt>
                <c:pt idx="29">
                  <c:v>-5.37688106431055E-3</c:v>
                </c:pt>
                <c:pt idx="30">
                  <c:v>-6.9011777515587298E-3</c:v>
                </c:pt>
                <c:pt idx="31">
                  <c:v>-3.3746756952492299E-3</c:v>
                </c:pt>
                <c:pt idx="32">
                  <c:v>-2.2145728177796198E-3</c:v>
                </c:pt>
                <c:pt idx="33">
                  <c:v>6.1969126099586797E-3</c:v>
                </c:pt>
                <c:pt idx="34">
                  <c:v>-9.8231371263108203E-3</c:v>
                </c:pt>
                <c:pt idx="35">
                  <c:v>-6.7438471331182602E-3</c:v>
                </c:pt>
                <c:pt idx="36">
                  <c:v>-1.3461998739416701E-2</c:v>
                </c:pt>
                <c:pt idx="37">
                  <c:v>-1.7279196686262401E-2</c:v>
                </c:pt>
                <c:pt idx="38">
                  <c:v>-1.7758136892195402E-2</c:v>
                </c:pt>
                <c:pt idx="39">
                  <c:v>-6.5305518919464298E-3</c:v>
                </c:pt>
                <c:pt idx="40">
                  <c:v>-2.1733849708077901E-3</c:v>
                </c:pt>
                <c:pt idx="41">
                  <c:v>1.1403479423850799E-2</c:v>
                </c:pt>
                <c:pt idx="42">
                  <c:v>-3.0433299193008499E-3</c:v>
                </c:pt>
                <c:pt idx="43">
                  <c:v>-2.3477343403972002E-3</c:v>
                </c:pt>
                <c:pt idx="44">
                  <c:v>3.1316378205661299E-3</c:v>
                </c:pt>
                <c:pt idx="45">
                  <c:v>1.5649946552668201E-3</c:v>
                </c:pt>
                <c:pt idx="46">
                  <c:v>-1.8822412486631701E-4</c:v>
                </c:pt>
                <c:pt idx="47">
                  <c:v>1.03952877856038E-2</c:v>
                </c:pt>
                <c:pt idx="48">
                  <c:v>2.80253047320675E-3</c:v>
                </c:pt>
                <c:pt idx="49">
                  <c:v>3.0291143546265601E-4</c:v>
                </c:pt>
                <c:pt idx="50">
                  <c:v>-2.7935853581979898E-2</c:v>
                </c:pt>
                <c:pt idx="51">
                  <c:v>7.1607118733553301E-3</c:v>
                </c:pt>
                <c:pt idx="52">
                  <c:v>1.12386560714441E-2</c:v>
                </c:pt>
                <c:pt idx="53">
                  <c:v>6.0577342949558396E-3</c:v>
                </c:pt>
                <c:pt idx="54">
                  <c:v>2.9349246517141499E-3</c:v>
                </c:pt>
                <c:pt idx="55">
                  <c:v>5.0012334113266202E-3</c:v>
                </c:pt>
                <c:pt idx="56">
                  <c:v>2.1018131059766599E-3</c:v>
                </c:pt>
                <c:pt idx="57">
                  <c:v>-2.67149782507763E-3</c:v>
                </c:pt>
                <c:pt idx="58">
                  <c:v>-7.7335268809444E-3</c:v>
                </c:pt>
                <c:pt idx="59">
                  <c:v>1.58741409330138E-2</c:v>
                </c:pt>
                <c:pt idx="60">
                  <c:v>2.51710399954568E-2</c:v>
                </c:pt>
                <c:pt idx="61">
                  <c:v>-1.5836364406484098E-2</c:v>
                </c:pt>
                <c:pt idx="62">
                  <c:v>-3.9884905814782802E-2</c:v>
                </c:pt>
                <c:pt idx="63">
                  <c:v>-4.1837236730957898E-2</c:v>
                </c:pt>
                <c:pt idx="64">
                  <c:v>-3.5280115529635898E-2</c:v>
                </c:pt>
                <c:pt idx="65">
                  <c:v>-4.3001643614882998E-2</c:v>
                </c:pt>
                <c:pt idx="66">
                  <c:v>-3.9097168547977901E-2</c:v>
                </c:pt>
                <c:pt idx="67">
                  <c:v>-2.8610128022510301E-2</c:v>
                </c:pt>
                <c:pt idx="68">
                  <c:v>-1.7709160694553298E-2</c:v>
                </c:pt>
                <c:pt idx="69">
                  <c:v>-9.5734508633400894E-3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E0-422C-82A4-77B9038DBF6A}"/>
            </c:ext>
          </c:extLst>
        </c:ser>
        <c:ser>
          <c:idx val="6"/>
          <c:order val="6"/>
          <c:tx>
            <c:strRef>
              <c:f>EA_raw_policy_shocks!$S$1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EA_raw_policy_shocks!$S$141:$S$211</c:f>
              <c:numCache>
                <c:formatCode>0.00E+00</c:formatCode>
                <c:ptCount val="71"/>
                <c:pt idx="0">
                  <c:v>3.4385437156126998E-16</c:v>
                </c:pt>
                <c:pt idx="1">
                  <c:v>1.3532936604567E-16</c:v>
                </c:pt>
                <c:pt idx="2">
                  <c:v>8.9944720651726505E-16</c:v>
                </c:pt>
                <c:pt idx="3">
                  <c:v>8.3454598552473702E-16</c:v>
                </c:pt>
                <c:pt idx="4">
                  <c:v>7.5415733762375699E-16</c:v>
                </c:pt>
                <c:pt idx="5">
                  <c:v>1.60980446913051E-16</c:v>
                </c:pt>
                <c:pt idx="6">
                  <c:v>7.3930434881103299E-16</c:v>
                </c:pt>
                <c:pt idx="7">
                  <c:v>2.15463183027256E-2</c:v>
                </c:pt>
                <c:pt idx="8">
                  <c:v>7.0169285790466399E-2</c:v>
                </c:pt>
                <c:pt idx="9">
                  <c:v>8.7714356094763801E-2</c:v>
                </c:pt>
                <c:pt idx="10">
                  <c:v>0.122194006398778</c:v>
                </c:pt>
                <c:pt idx="11">
                  <c:v>0.11362156746890199</c:v>
                </c:pt>
                <c:pt idx="12">
                  <c:v>8.5280084429908601E-2</c:v>
                </c:pt>
                <c:pt idx="13">
                  <c:v>3.6133973848088599E-2</c:v>
                </c:pt>
                <c:pt idx="14">
                  <c:v>2.32561932194385E-2</c:v>
                </c:pt>
                <c:pt idx="15">
                  <c:v>4.0583318016596898E-2</c:v>
                </c:pt>
                <c:pt idx="16">
                  <c:v>9.3103674433780106E-2</c:v>
                </c:pt>
                <c:pt idx="17">
                  <c:v>8.3620581508602798E-2</c:v>
                </c:pt>
                <c:pt idx="18">
                  <c:v>7.9806473352659404E-3</c:v>
                </c:pt>
                <c:pt idx="19">
                  <c:v>-5.1555432279180402E-4</c:v>
                </c:pt>
                <c:pt idx="20">
                  <c:v>-2.41377840257102E-3</c:v>
                </c:pt>
                <c:pt idx="21">
                  <c:v>-4.2683772686101101E-3</c:v>
                </c:pt>
                <c:pt idx="22">
                  <c:v>-6.8363228439774302E-3</c:v>
                </c:pt>
                <c:pt idx="23">
                  <c:v>-3.6657880849835099E-3</c:v>
                </c:pt>
                <c:pt idx="24">
                  <c:v>8.7138567283362601E-3</c:v>
                </c:pt>
                <c:pt idx="25">
                  <c:v>3.31000847882626E-3</c:v>
                </c:pt>
                <c:pt idx="26">
                  <c:v>1.4785376429422599E-2</c:v>
                </c:pt>
                <c:pt idx="27">
                  <c:v>5.1537023896041298E-3</c:v>
                </c:pt>
                <c:pt idx="28">
                  <c:v>-1.1193468719412601E-3</c:v>
                </c:pt>
                <c:pt idx="29">
                  <c:v>-3.61741215124005E-3</c:v>
                </c:pt>
                <c:pt idx="30">
                  <c:v>-6.6609831184750298E-3</c:v>
                </c:pt>
                <c:pt idx="31">
                  <c:v>-4.6977779096592596E-3</c:v>
                </c:pt>
                <c:pt idx="32">
                  <c:v>-3.9592887149284099E-3</c:v>
                </c:pt>
                <c:pt idx="33">
                  <c:v>4.6671708898842401E-3</c:v>
                </c:pt>
                <c:pt idx="34">
                  <c:v>-7.8004764991598304E-3</c:v>
                </c:pt>
                <c:pt idx="35">
                  <c:v>-7.1289000375179901E-3</c:v>
                </c:pt>
                <c:pt idx="36">
                  <c:v>-1.2999210884015301E-2</c:v>
                </c:pt>
                <c:pt idx="37">
                  <c:v>-1.6370159369809598E-2</c:v>
                </c:pt>
                <c:pt idx="38">
                  <c:v>-1.7242403661790601E-2</c:v>
                </c:pt>
                <c:pt idx="39">
                  <c:v>-6.8106987292137697E-3</c:v>
                </c:pt>
                <c:pt idx="40">
                  <c:v>-1.1195265115654001E-3</c:v>
                </c:pt>
                <c:pt idx="41">
                  <c:v>1.0379624284406801E-2</c:v>
                </c:pt>
                <c:pt idx="42">
                  <c:v>-1.22187752723945E-5</c:v>
                </c:pt>
                <c:pt idx="43">
                  <c:v>1.18413160422372E-3</c:v>
                </c:pt>
                <c:pt idx="44">
                  <c:v>1.18387649649056E-2</c:v>
                </c:pt>
                <c:pt idx="45">
                  <c:v>8.4400706848535706E-3</c:v>
                </c:pt>
                <c:pt idx="46">
                  <c:v>8.1335197235335496E-3</c:v>
                </c:pt>
                <c:pt idx="47">
                  <c:v>1.6247528779456299E-2</c:v>
                </c:pt>
                <c:pt idx="48">
                  <c:v>4.6515067127134201E-3</c:v>
                </c:pt>
                <c:pt idx="49">
                  <c:v>-7.1909080882855397E-4</c:v>
                </c:pt>
                <c:pt idx="50">
                  <c:v>-2.5535111377998201E-2</c:v>
                </c:pt>
                <c:pt idx="51">
                  <c:v>3.02127856938216E-3</c:v>
                </c:pt>
                <c:pt idx="52">
                  <c:v>6.1051953172427901E-3</c:v>
                </c:pt>
                <c:pt idx="53">
                  <c:v>1.7200101579208499E-3</c:v>
                </c:pt>
                <c:pt idx="54">
                  <c:v>-7.0188616425317398E-4</c:v>
                </c:pt>
                <c:pt idx="55">
                  <c:v>4.1784630114044302E-4</c:v>
                </c:pt>
                <c:pt idx="56">
                  <c:v>-2.1042248003265299E-3</c:v>
                </c:pt>
                <c:pt idx="57">
                  <c:v>-4.2298956760952501E-3</c:v>
                </c:pt>
                <c:pt idx="58">
                  <c:v>-8.3601297421749803E-3</c:v>
                </c:pt>
                <c:pt idx="59">
                  <c:v>2.0046239154081599E-2</c:v>
                </c:pt>
                <c:pt idx="60">
                  <c:v>-1.01388104392184E-3</c:v>
                </c:pt>
                <c:pt idx="61">
                  <c:v>-2.1435597286218699E-2</c:v>
                </c:pt>
                <c:pt idx="62">
                  <c:v>-2.6642828251115001E-2</c:v>
                </c:pt>
                <c:pt idx="63">
                  <c:v>-2.19594934636449E-2</c:v>
                </c:pt>
                <c:pt idx="64">
                  <c:v>-2.3093562391265102E-2</c:v>
                </c:pt>
                <c:pt idx="65">
                  <c:v>-2.2733494487186302E-2</c:v>
                </c:pt>
                <c:pt idx="66">
                  <c:v>-1.87290330742063E-2</c:v>
                </c:pt>
                <c:pt idx="67">
                  <c:v>-1.10597019922163E-2</c:v>
                </c:pt>
                <c:pt idx="68">
                  <c:v>-7.1330824376016604E-3</c:v>
                </c:pt>
                <c:pt idx="69">
                  <c:v>-2.89660427307219E-3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E0-422C-82A4-77B9038DB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  <c:max val="0.8"/>
          <c:min val="-0.8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EA_raw_policy_shocks!$M$1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EA_raw_policy_shocks!$M$144:$M$211</c:f>
              <c:numCache>
                <c:formatCode>0.00E+00</c:formatCode>
                <c:ptCount val="68"/>
                <c:pt idx="0">
                  <c:v>-7.3000195632916598E-2</c:v>
                </c:pt>
                <c:pt idx="1">
                  <c:v>-0.122325826236652</c:v>
                </c:pt>
                <c:pt idx="2">
                  <c:v>8.5616677590768894E-2</c:v>
                </c:pt>
                <c:pt idx="3">
                  <c:v>2.41143521380945E-2</c:v>
                </c:pt>
                <c:pt idx="4">
                  <c:v>5.42702091365048E-2</c:v>
                </c:pt>
                <c:pt idx="5">
                  <c:v>-0.23276322151748199</c:v>
                </c:pt>
                <c:pt idx="6">
                  <c:v>-8.7880247106122494E-2</c:v>
                </c:pt>
                <c:pt idx="7">
                  <c:v>-5.3379596410671797E-2</c:v>
                </c:pt>
                <c:pt idx="8">
                  <c:v>-3.3873188791100302E-2</c:v>
                </c:pt>
                <c:pt idx="9">
                  <c:v>-0.12772884070229901</c:v>
                </c:pt>
                <c:pt idx="10">
                  <c:v>-7.5634628422582201E-2</c:v>
                </c:pt>
                <c:pt idx="11">
                  <c:v>4.9105092290990804E-3</c:v>
                </c:pt>
                <c:pt idx="12">
                  <c:v>-4.7301122065229899E-2</c:v>
                </c:pt>
                <c:pt idx="13">
                  <c:v>-1.8136578814704599E-2</c:v>
                </c:pt>
                <c:pt idx="14">
                  <c:v>5.8785067972475201E-2</c:v>
                </c:pt>
                <c:pt idx="15">
                  <c:v>9.2494830439993597E-2</c:v>
                </c:pt>
                <c:pt idx="16">
                  <c:v>1.0251625204037401E-3</c:v>
                </c:pt>
                <c:pt idx="17">
                  <c:v>-0.111497323648597</c:v>
                </c:pt>
                <c:pt idx="18">
                  <c:v>3.07132229464721E-2</c:v>
                </c:pt>
                <c:pt idx="19">
                  <c:v>3.4262740530691102E-2</c:v>
                </c:pt>
                <c:pt idx="20">
                  <c:v>4.4698334563775803E-2</c:v>
                </c:pt>
                <c:pt idx="21">
                  <c:v>0.15728698588575901</c:v>
                </c:pt>
                <c:pt idx="22">
                  <c:v>3.7963655817452598E-2</c:v>
                </c:pt>
                <c:pt idx="23">
                  <c:v>-4.0571188181826E-2</c:v>
                </c:pt>
                <c:pt idx="24">
                  <c:v>1.4003890940975599E-2</c:v>
                </c:pt>
                <c:pt idx="25">
                  <c:v>0.19223896400818999</c:v>
                </c:pt>
                <c:pt idx="26">
                  <c:v>2.55044885802873E-2</c:v>
                </c:pt>
                <c:pt idx="27">
                  <c:v>-6.3580350718997203E-2</c:v>
                </c:pt>
                <c:pt idx="28">
                  <c:v>-1.0764960719680101E-2</c:v>
                </c:pt>
                <c:pt idx="29">
                  <c:v>0.108182875796327</c:v>
                </c:pt>
                <c:pt idx="30">
                  <c:v>-9.7075869681915394E-2</c:v>
                </c:pt>
                <c:pt idx="31">
                  <c:v>1.6967884957884399E-2</c:v>
                </c:pt>
                <c:pt idx="32">
                  <c:v>-2.0471259936383501E-2</c:v>
                </c:pt>
                <c:pt idx="33">
                  <c:v>-6.4005821002148999E-3</c:v>
                </c:pt>
                <c:pt idx="34">
                  <c:v>-6.06710361769544E-2</c:v>
                </c:pt>
                <c:pt idx="35">
                  <c:v>-1.27691796903791E-2</c:v>
                </c:pt>
                <c:pt idx="36">
                  <c:v>-0.134419141387394</c:v>
                </c:pt>
                <c:pt idx="37">
                  <c:v>-7.4837433756771904E-2</c:v>
                </c:pt>
                <c:pt idx="38">
                  <c:v>-3.6314951559432498E-2</c:v>
                </c:pt>
                <c:pt idx="39">
                  <c:v>-9.3588571568410904E-3</c:v>
                </c:pt>
                <c:pt idx="40">
                  <c:v>-8.4501801768829904E-2</c:v>
                </c:pt>
                <c:pt idx="41">
                  <c:v>-0.107219788363194</c:v>
                </c:pt>
                <c:pt idx="42">
                  <c:v>-0.107752071638064</c:v>
                </c:pt>
                <c:pt idx="43">
                  <c:v>-1.19356013539169E-2</c:v>
                </c:pt>
                <c:pt idx="44">
                  <c:v>-7.5711741494337195E-2</c:v>
                </c:pt>
                <c:pt idx="45">
                  <c:v>1.0152421573098E-2</c:v>
                </c:pt>
                <c:pt idx="46">
                  <c:v>-9.1399783458185793E-2</c:v>
                </c:pt>
                <c:pt idx="47">
                  <c:v>-2.39129929677625E-2</c:v>
                </c:pt>
                <c:pt idx="48">
                  <c:v>1.9420439472474901E-2</c:v>
                </c:pt>
                <c:pt idx="49">
                  <c:v>0.35568685400422201</c:v>
                </c:pt>
                <c:pt idx="50">
                  <c:v>0.456731428167096</c:v>
                </c:pt>
                <c:pt idx="51">
                  <c:v>0.13730080059474101</c:v>
                </c:pt>
                <c:pt idx="52">
                  <c:v>0.60456779310347897</c:v>
                </c:pt>
                <c:pt idx="53">
                  <c:v>0.27683441484750798</c:v>
                </c:pt>
                <c:pt idx="54">
                  <c:v>-0.61552417197781795</c:v>
                </c:pt>
                <c:pt idx="55">
                  <c:v>-0.58280872735737099</c:v>
                </c:pt>
                <c:pt idx="56">
                  <c:v>-8.1428375423277299E-2</c:v>
                </c:pt>
                <c:pt idx="57">
                  <c:v>-0.180294826625224</c:v>
                </c:pt>
                <c:pt idx="58">
                  <c:v>-0.27700679784152099</c:v>
                </c:pt>
                <c:pt idx="59">
                  <c:v>-0.12965352514070599</c:v>
                </c:pt>
                <c:pt idx="60">
                  <c:v>0.32616262065462498</c:v>
                </c:pt>
                <c:pt idx="61">
                  <c:v>0.27718526576288499</c:v>
                </c:pt>
                <c:pt idx="62">
                  <c:v>0.11606287503146499</c:v>
                </c:pt>
                <c:pt idx="63">
                  <c:v>4.90885450996945E-2</c:v>
                </c:pt>
                <c:pt idx="64">
                  <c:v>0.14700481340163499</c:v>
                </c:pt>
                <c:pt idx="65">
                  <c:v>-7.6242866783434907E-2</c:v>
                </c:pt>
                <c:pt idx="66">
                  <c:v>3.7578746089476797E-2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9-4B3C-8440-3DB97492BEF4}"/>
            </c:ext>
          </c:extLst>
        </c:ser>
        <c:ser>
          <c:idx val="1"/>
          <c:order val="1"/>
          <c:tx>
            <c:strRef>
              <c:f>EA_raw_policy_shocks!$N$1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EA_raw_policy_shocks!$N$144:$N$211</c:f>
              <c:numCache>
                <c:formatCode>0.00E+00</c:formatCode>
                <c:ptCount val="68"/>
                <c:pt idx="0">
                  <c:v>-1.27327407479024E-15</c:v>
                </c:pt>
                <c:pt idx="1">
                  <c:v>-1.4382911663796599E-15</c:v>
                </c:pt>
                <c:pt idx="2">
                  <c:v>-1.2574436856759101E-15</c:v>
                </c:pt>
                <c:pt idx="3">
                  <c:v>-1.3427455231892301E-15</c:v>
                </c:pt>
                <c:pt idx="4">
                  <c:v>-2.7586590205240999E-3</c:v>
                </c:pt>
                <c:pt idx="5">
                  <c:v>7.70137398282843E-2</c:v>
                </c:pt>
                <c:pt idx="6">
                  <c:v>5.6265234393843198E-2</c:v>
                </c:pt>
                <c:pt idx="7">
                  <c:v>3.1932820689655299E-2</c:v>
                </c:pt>
                <c:pt idx="8">
                  <c:v>3.2518555996167001E-2</c:v>
                </c:pt>
                <c:pt idx="9">
                  <c:v>2.35283314270552E-2</c:v>
                </c:pt>
                <c:pt idx="10">
                  <c:v>2.7915298754080199E-2</c:v>
                </c:pt>
                <c:pt idx="11">
                  <c:v>3.6839622388901101E-2</c:v>
                </c:pt>
                <c:pt idx="12">
                  <c:v>5.1107933968967199E-2</c:v>
                </c:pt>
                <c:pt idx="13">
                  <c:v>6.5302593449740098E-2</c:v>
                </c:pt>
                <c:pt idx="14">
                  <c:v>9.4814092699113298E-2</c:v>
                </c:pt>
                <c:pt idx="15">
                  <c:v>6.8290381062152905E-2</c:v>
                </c:pt>
                <c:pt idx="16">
                  <c:v>2.9788301148656597E-2</c:v>
                </c:pt>
                <c:pt idx="17">
                  <c:v>1.9447612243382699E-2</c:v>
                </c:pt>
                <c:pt idx="18">
                  <c:v>2.1085917589860701E-2</c:v>
                </c:pt>
                <c:pt idx="19">
                  <c:v>4.77717188234319E-3</c:v>
                </c:pt>
                <c:pt idx="20">
                  <c:v>3.9802394747924102E-3</c:v>
                </c:pt>
                <c:pt idx="21">
                  <c:v>8.1740985996823605E-3</c:v>
                </c:pt>
                <c:pt idx="22">
                  <c:v>4.4544502084085998E-3</c:v>
                </c:pt>
                <c:pt idx="23">
                  <c:v>5.1245830007523707E-3</c:v>
                </c:pt>
                <c:pt idx="24">
                  <c:v>8.3890336928162095E-3</c:v>
                </c:pt>
                <c:pt idx="25">
                  <c:v>1.35722815967387E-2</c:v>
                </c:pt>
                <c:pt idx="26">
                  <c:v>7.8395610422675698E-3</c:v>
                </c:pt>
                <c:pt idx="27">
                  <c:v>-2.5458436491730002E-4</c:v>
                </c:pt>
                <c:pt idx="28">
                  <c:v>-1.5616127471366501E-3</c:v>
                </c:pt>
                <c:pt idx="29">
                  <c:v>-3.51386521558556E-3</c:v>
                </c:pt>
                <c:pt idx="30">
                  <c:v>-1.11539082179103E-2</c:v>
                </c:pt>
                <c:pt idx="31">
                  <c:v>-1.1635814030966101E-2</c:v>
                </c:pt>
                <c:pt idx="32">
                  <c:v>-1.8742057577206799E-2</c:v>
                </c:pt>
                <c:pt idx="33">
                  <c:v>-2.7387680768059301E-2</c:v>
                </c:pt>
                <c:pt idx="34">
                  <c:v>-2.8808632696272502E-2</c:v>
                </c:pt>
                <c:pt idx="35">
                  <c:v>-2.7761546013171701E-2</c:v>
                </c:pt>
                <c:pt idx="36">
                  <c:v>-3.0171885118435098E-2</c:v>
                </c:pt>
                <c:pt idx="37">
                  <c:v>-2.9200661002914602E-2</c:v>
                </c:pt>
                <c:pt idx="38">
                  <c:v>-2.8003440659505201E-2</c:v>
                </c:pt>
                <c:pt idx="39">
                  <c:v>-2.93126421068521E-2</c:v>
                </c:pt>
                <c:pt idx="40">
                  <c:v>-2.9828827944383601E-2</c:v>
                </c:pt>
                <c:pt idx="41">
                  <c:v>-2.99007046119097E-2</c:v>
                </c:pt>
                <c:pt idx="42">
                  <c:v>-3.1134193530650202E-2</c:v>
                </c:pt>
                <c:pt idx="43">
                  <c:v>-2.9324143825250799E-2</c:v>
                </c:pt>
                <c:pt idx="44">
                  <c:v>-2.9397396833651002E-2</c:v>
                </c:pt>
                <c:pt idx="45">
                  <c:v>-2.8523469697036001E-2</c:v>
                </c:pt>
                <c:pt idx="46">
                  <c:v>-3.0309063286067001E-2</c:v>
                </c:pt>
                <c:pt idx="47">
                  <c:v>-3.8378956823521597E-2</c:v>
                </c:pt>
                <c:pt idx="48">
                  <c:v>-3.32504771951318E-2</c:v>
                </c:pt>
                <c:pt idx="49">
                  <c:v>-2.86590910421467E-2</c:v>
                </c:pt>
                <c:pt idx="50">
                  <c:v>-2.6008054729420499E-2</c:v>
                </c:pt>
                <c:pt idx="51">
                  <c:v>-3.0546063156849899E-2</c:v>
                </c:pt>
                <c:pt idx="52">
                  <c:v>-2.1771558632661701E-2</c:v>
                </c:pt>
                <c:pt idx="53">
                  <c:v>-2.9325358925578998E-2</c:v>
                </c:pt>
                <c:pt idx="54">
                  <c:v>-4.76256743154964E-2</c:v>
                </c:pt>
                <c:pt idx="55">
                  <c:v>-4.7492523598296602E-2</c:v>
                </c:pt>
                <c:pt idx="56">
                  <c:v>-3.6033904726246804E-2</c:v>
                </c:pt>
                <c:pt idx="57">
                  <c:v>-3.9758879672796801E-2</c:v>
                </c:pt>
                <c:pt idx="58">
                  <c:v>-3.8603894882791798E-3</c:v>
                </c:pt>
                <c:pt idx="59">
                  <c:v>1.0765074211023201E-3</c:v>
                </c:pt>
                <c:pt idx="60">
                  <c:v>2.1359851850288403E-3</c:v>
                </c:pt>
                <c:pt idx="61">
                  <c:v>-5.0280465967055005E-3</c:v>
                </c:pt>
                <c:pt idx="62">
                  <c:v>-1.46908057720995E-2</c:v>
                </c:pt>
                <c:pt idx="63">
                  <c:v>-1.35501999506067E-2</c:v>
                </c:pt>
                <c:pt idx="64">
                  <c:v>-7.982532505910531E-3</c:v>
                </c:pt>
                <c:pt idx="65">
                  <c:v>-2.05823084211142E-2</c:v>
                </c:pt>
                <c:pt idx="66">
                  <c:v>-1.76742799179378E-2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19-4B3C-8440-3DB97492BEF4}"/>
            </c:ext>
          </c:extLst>
        </c:ser>
        <c:ser>
          <c:idx val="2"/>
          <c:order val="2"/>
          <c:tx>
            <c:strRef>
              <c:f>EA_raw_policy_shocks!$O$1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EA_raw_policy_shocks!$O$144:$O$211</c:f>
              <c:numCache>
                <c:formatCode>0.00E+00</c:formatCode>
                <c:ptCount val="68"/>
                <c:pt idx="0">
                  <c:v>1.4612798780988799E-15</c:v>
                </c:pt>
                <c:pt idx="1">
                  <c:v>2.61266143150093E-15</c:v>
                </c:pt>
                <c:pt idx="2">
                  <c:v>3.8655629965276101E-15</c:v>
                </c:pt>
                <c:pt idx="3">
                  <c:v>3.8170214759700398E-15</c:v>
                </c:pt>
                <c:pt idx="4">
                  <c:v>5.7226893625633601E-2</c:v>
                </c:pt>
                <c:pt idx="5">
                  <c:v>-0.13446309321497199</c:v>
                </c:pt>
                <c:pt idx="6">
                  <c:v>-7.2336955056093402E-2</c:v>
                </c:pt>
                <c:pt idx="7">
                  <c:v>1.3424011697324101E-2</c:v>
                </c:pt>
                <c:pt idx="8">
                  <c:v>2.9346753645473199E-2</c:v>
                </c:pt>
                <c:pt idx="9">
                  <c:v>2.5662303852078801E-2</c:v>
                </c:pt>
                <c:pt idx="10">
                  <c:v>3.0318923572570898E-3</c:v>
                </c:pt>
                <c:pt idx="11">
                  <c:v>-1.0999363149043401E-2</c:v>
                </c:pt>
                <c:pt idx="12">
                  <c:v>-9.8104021928276507E-3</c:v>
                </c:pt>
                <c:pt idx="13">
                  <c:v>6.9268741847217E-2</c:v>
                </c:pt>
                <c:pt idx="14">
                  <c:v>6.9160162154339802E-2</c:v>
                </c:pt>
                <c:pt idx="15">
                  <c:v>-0.106276816237067</c:v>
                </c:pt>
                <c:pt idx="16">
                  <c:v>-0.12898354195351999</c:v>
                </c:pt>
                <c:pt idx="17">
                  <c:v>-6.5836733619107302E-2</c:v>
                </c:pt>
                <c:pt idx="18">
                  <c:v>-6.0384382391473097E-2</c:v>
                </c:pt>
                <c:pt idx="19">
                  <c:v>-4.2736347658989003E-2</c:v>
                </c:pt>
                <c:pt idx="20">
                  <c:v>-3.8862897000055199E-2</c:v>
                </c:pt>
                <c:pt idx="21">
                  <c:v>3.7572762620550599E-3</c:v>
                </c:pt>
                <c:pt idx="22">
                  <c:v>-2.0497350476902799E-2</c:v>
                </c:pt>
                <c:pt idx="23">
                  <c:v>-1.5637025084479301E-2</c:v>
                </c:pt>
                <c:pt idx="24">
                  <c:v>-2.23583666981222E-2</c:v>
                </c:pt>
                <c:pt idx="25">
                  <c:v>-2.4844831723749902E-2</c:v>
                </c:pt>
                <c:pt idx="26">
                  <c:v>-3.8185206739476403E-2</c:v>
                </c:pt>
                <c:pt idx="27">
                  <c:v>-8.6823349569277401E-3</c:v>
                </c:pt>
                <c:pt idx="28">
                  <c:v>-1.0748253023652499E-2</c:v>
                </c:pt>
                <c:pt idx="29">
                  <c:v>-1.20854187903921E-2</c:v>
                </c:pt>
                <c:pt idx="30">
                  <c:v>6.52393516092452E-3</c:v>
                </c:pt>
                <c:pt idx="31">
                  <c:v>-3.74424439511415E-3</c:v>
                </c:pt>
                <c:pt idx="32">
                  <c:v>-7.0461312991627499E-3</c:v>
                </c:pt>
                <c:pt idx="33">
                  <c:v>-1.53255545333388E-2</c:v>
                </c:pt>
                <c:pt idx="34">
                  <c:v>1.10559601701707E-3</c:v>
                </c:pt>
                <c:pt idx="35">
                  <c:v>4.9282816702559198E-4</c:v>
                </c:pt>
                <c:pt idx="36">
                  <c:v>1.5196702458072401E-2</c:v>
                </c:pt>
                <c:pt idx="37">
                  <c:v>2.0314605479652598E-2</c:v>
                </c:pt>
                <c:pt idx="38">
                  <c:v>4.0115338075498698E-2</c:v>
                </c:pt>
                <c:pt idx="39">
                  <c:v>2.52826330861964E-2</c:v>
                </c:pt>
                <c:pt idx="40">
                  <c:v>1.8505579284341499E-2</c:v>
                </c:pt>
                <c:pt idx="41">
                  <c:v>2.10788553739132E-2</c:v>
                </c:pt>
                <c:pt idx="42">
                  <c:v>2.0933929657608801E-2</c:v>
                </c:pt>
                <c:pt idx="43">
                  <c:v>2.6504313760512599E-2</c:v>
                </c:pt>
                <c:pt idx="44">
                  <c:v>2.77114046260847E-2</c:v>
                </c:pt>
                <c:pt idx="45">
                  <c:v>2.8951104111535401E-2</c:v>
                </c:pt>
                <c:pt idx="46">
                  <c:v>2.2143108375322101E-2</c:v>
                </c:pt>
                <c:pt idx="47">
                  <c:v>-2.3539833489270402E-2</c:v>
                </c:pt>
                <c:pt idx="48">
                  <c:v>5.4586351250559398E-2</c:v>
                </c:pt>
                <c:pt idx="49">
                  <c:v>7.4670559908701306E-2</c:v>
                </c:pt>
                <c:pt idx="50">
                  <c:v>8.4363128697910794E-2</c:v>
                </c:pt>
                <c:pt idx="51">
                  <c:v>5.5966523018930597E-2</c:v>
                </c:pt>
                <c:pt idx="52">
                  <c:v>9.3163240743911899E-2</c:v>
                </c:pt>
                <c:pt idx="53">
                  <c:v>6.6452063522724494E-2</c:v>
                </c:pt>
                <c:pt idx="54">
                  <c:v>4.8624010077449901E-3</c:v>
                </c:pt>
                <c:pt idx="55">
                  <c:v>4.8529480606391E-4</c:v>
                </c:pt>
                <c:pt idx="56">
                  <c:v>4.2665785720923499E-2</c:v>
                </c:pt>
                <c:pt idx="57">
                  <c:v>5.2681811839186E-2</c:v>
                </c:pt>
                <c:pt idx="58">
                  <c:v>2.6336959553901401E-2</c:v>
                </c:pt>
                <c:pt idx="59">
                  <c:v>5.2720792029694501E-3</c:v>
                </c:pt>
                <c:pt idx="60">
                  <c:v>-1.3968889125636401E-2</c:v>
                </c:pt>
                <c:pt idx="61">
                  <c:v>-5.7384550346055899E-2</c:v>
                </c:pt>
                <c:pt idx="62">
                  <c:v>-7.8409203154198595E-2</c:v>
                </c:pt>
                <c:pt idx="63">
                  <c:v>-8.3239813602110399E-2</c:v>
                </c:pt>
                <c:pt idx="64">
                  <c:v>-7.4904484061566801E-2</c:v>
                </c:pt>
                <c:pt idx="65">
                  <c:v>-0.100367425629142</c:v>
                </c:pt>
                <c:pt idx="66">
                  <c:v>-6.75865468322258E-2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19-4B3C-8440-3DB97492BEF4}"/>
            </c:ext>
          </c:extLst>
        </c:ser>
        <c:ser>
          <c:idx val="3"/>
          <c:order val="3"/>
          <c:tx>
            <c:strRef>
              <c:f>EA_raw_policy_shocks!$P$1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EA_raw_policy_shocks!$P$144:$P$211</c:f>
              <c:numCache>
                <c:formatCode>0.00E+00</c:formatCode>
                <c:ptCount val="68"/>
                <c:pt idx="0">
                  <c:v>-4.0269544317491197E-15</c:v>
                </c:pt>
                <c:pt idx="1">
                  <c:v>-3.1597492877507401E-15</c:v>
                </c:pt>
                <c:pt idx="2">
                  <c:v>-2.3516120819753901E-15</c:v>
                </c:pt>
                <c:pt idx="3">
                  <c:v>-3.9188919983679798E-15</c:v>
                </c:pt>
                <c:pt idx="4">
                  <c:v>-4.5349996795812003E-2</c:v>
                </c:pt>
                <c:pt idx="5">
                  <c:v>8.5426887756869293E-3</c:v>
                </c:pt>
                <c:pt idx="6">
                  <c:v>2.86891305948547E-2</c:v>
                </c:pt>
                <c:pt idx="7">
                  <c:v>8.1292299040489999E-2</c:v>
                </c:pt>
                <c:pt idx="8">
                  <c:v>0.111976139137129</c:v>
                </c:pt>
                <c:pt idx="9">
                  <c:v>8.6055390675363899E-2</c:v>
                </c:pt>
                <c:pt idx="10">
                  <c:v>2.2125389608124199E-2</c:v>
                </c:pt>
                <c:pt idx="11">
                  <c:v>2.5502411797381101E-2</c:v>
                </c:pt>
                <c:pt idx="12">
                  <c:v>3.5831855032917699E-2</c:v>
                </c:pt>
                <c:pt idx="13">
                  <c:v>0.122371067463064</c:v>
                </c:pt>
                <c:pt idx="14">
                  <c:v>0.12986876977765999</c:v>
                </c:pt>
                <c:pt idx="15">
                  <c:v>-1.5526624012674701E-2</c:v>
                </c:pt>
                <c:pt idx="16">
                  <c:v>-3.8898615110103403E-2</c:v>
                </c:pt>
                <c:pt idx="17">
                  <c:v>-2.6995907733456202E-2</c:v>
                </c:pt>
                <c:pt idx="18">
                  <c:v>-2.72724050014229E-2</c:v>
                </c:pt>
                <c:pt idx="19">
                  <c:v>-3.07163023404734E-2</c:v>
                </c:pt>
                <c:pt idx="20">
                  <c:v>-2.0869598223992199E-2</c:v>
                </c:pt>
                <c:pt idx="21">
                  <c:v>3.5668096554139499E-3</c:v>
                </c:pt>
                <c:pt idx="22">
                  <c:v>-7.5309164886310197E-3</c:v>
                </c:pt>
                <c:pt idx="23">
                  <c:v>3.9178628616992096E-3</c:v>
                </c:pt>
                <c:pt idx="24">
                  <c:v>-3.1019157350617201E-3</c:v>
                </c:pt>
                <c:pt idx="25">
                  <c:v>-9.2004596934694895E-3</c:v>
                </c:pt>
                <c:pt idx="26">
                  <c:v>-1.05152140473645E-2</c:v>
                </c:pt>
                <c:pt idx="27">
                  <c:v>-1.50925334071883E-2</c:v>
                </c:pt>
                <c:pt idx="28">
                  <c:v>-1.4370658176801301E-2</c:v>
                </c:pt>
                <c:pt idx="29">
                  <c:v>-7.7483124701273496E-3</c:v>
                </c:pt>
                <c:pt idx="30">
                  <c:v>4.8617256572565104E-3</c:v>
                </c:pt>
                <c:pt idx="31">
                  <c:v>-1.4612873290407899E-2</c:v>
                </c:pt>
                <c:pt idx="32">
                  <c:v>-1.7607036554725598E-2</c:v>
                </c:pt>
                <c:pt idx="33">
                  <c:v>-3.3798704229200997E-2</c:v>
                </c:pt>
                <c:pt idx="34">
                  <c:v>-2.4214055035818499E-2</c:v>
                </c:pt>
                <c:pt idx="35">
                  <c:v>-2.09133975965962E-2</c:v>
                </c:pt>
                <c:pt idx="36">
                  <c:v>-9.4659213761423E-3</c:v>
                </c:pt>
                <c:pt idx="37">
                  <c:v>-4.3472473613882104E-3</c:v>
                </c:pt>
                <c:pt idx="38">
                  <c:v>1.24319817191076E-2</c:v>
                </c:pt>
                <c:pt idx="39">
                  <c:v>-7.2890687468998901E-3</c:v>
                </c:pt>
                <c:pt idx="40">
                  <c:v>-7.4900913461892196E-3</c:v>
                </c:pt>
                <c:pt idx="41">
                  <c:v>-7.2954694512221202E-3</c:v>
                </c:pt>
                <c:pt idx="42">
                  <c:v>-8.0863420557751899E-3</c:v>
                </c:pt>
                <c:pt idx="43">
                  <c:v>-7.7650974262498899E-3</c:v>
                </c:pt>
                <c:pt idx="44">
                  <c:v>2.8598275504134502E-3</c:v>
                </c:pt>
                <c:pt idx="45">
                  <c:v>-2.7804680765932701E-4</c:v>
                </c:pt>
                <c:pt idx="46">
                  <c:v>-1.0784820112536701E-3</c:v>
                </c:pt>
                <c:pt idx="47">
                  <c:v>-4.3930520956773897E-2</c:v>
                </c:pt>
                <c:pt idx="48">
                  <c:v>9.4415989209323398E-3</c:v>
                </c:pt>
                <c:pt idx="49">
                  <c:v>1.55194953052836E-2</c:v>
                </c:pt>
                <c:pt idx="50">
                  <c:v>1.9591444071004199E-2</c:v>
                </c:pt>
                <c:pt idx="51">
                  <c:v>1.02821646243793E-2</c:v>
                </c:pt>
                <c:pt idx="52">
                  <c:v>2.0449340275215899E-2</c:v>
                </c:pt>
                <c:pt idx="53">
                  <c:v>1.467848270858E-2</c:v>
                </c:pt>
                <c:pt idx="54">
                  <c:v>-1.608339763355E-2</c:v>
                </c:pt>
                <c:pt idx="55">
                  <c:v>-2.2048315115871801E-2</c:v>
                </c:pt>
                <c:pt idx="56">
                  <c:v>3.6869667424496901E-3</c:v>
                </c:pt>
                <c:pt idx="57">
                  <c:v>2.8103068076763001E-2</c:v>
                </c:pt>
                <c:pt idx="58">
                  <c:v>2.1267732258220502E-2</c:v>
                </c:pt>
                <c:pt idx="59">
                  <c:v>-1.53635458013301E-3</c:v>
                </c:pt>
                <c:pt idx="60">
                  <c:v>-4.4615092538914103E-2</c:v>
                </c:pt>
                <c:pt idx="61">
                  <c:v>-6.2868283828858298E-2</c:v>
                </c:pt>
                <c:pt idx="62">
                  <c:v>-6.6645298940104195E-2</c:v>
                </c:pt>
                <c:pt idx="63">
                  <c:v>-6.3828982599684503E-2</c:v>
                </c:pt>
                <c:pt idx="64">
                  <c:v>-7.6300412987508198E-2</c:v>
                </c:pt>
                <c:pt idx="65">
                  <c:v>-6.1642026363530097E-2</c:v>
                </c:pt>
                <c:pt idx="66">
                  <c:v>-4.0001519028127902E-2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19-4B3C-8440-3DB97492BEF4}"/>
            </c:ext>
          </c:extLst>
        </c:ser>
        <c:ser>
          <c:idx val="4"/>
          <c:order val="4"/>
          <c:tx>
            <c:strRef>
              <c:f>EA_raw_policy_shocks!$Q$1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EA_raw_policy_shocks!$Q$144:$Q$211</c:f>
              <c:numCache>
                <c:formatCode>0.00E+00</c:formatCode>
                <c:ptCount val="68"/>
                <c:pt idx="0">
                  <c:v>-1.4985715065950399E-14</c:v>
                </c:pt>
                <c:pt idx="1">
                  <c:v>-1.5646211280284099E-14</c:v>
                </c:pt>
                <c:pt idx="2">
                  <c:v>-1.6436028412601901E-14</c:v>
                </c:pt>
                <c:pt idx="3">
                  <c:v>-1.9226514479939999E-14</c:v>
                </c:pt>
                <c:pt idx="4">
                  <c:v>4.0063362569715596E-3</c:v>
                </c:pt>
                <c:pt idx="5">
                  <c:v>2.0965192512896299E-2</c:v>
                </c:pt>
                <c:pt idx="6">
                  <c:v>6.11328708128651E-2</c:v>
                </c:pt>
                <c:pt idx="7">
                  <c:v>0.103927505875065</c:v>
                </c:pt>
                <c:pt idx="8">
                  <c:v>0.12854044713467899</c:v>
                </c:pt>
                <c:pt idx="9">
                  <c:v>9.6898317648121304E-2</c:v>
                </c:pt>
                <c:pt idx="10">
                  <c:v>2.5268455877667E-2</c:v>
                </c:pt>
                <c:pt idx="11">
                  <c:v>2.4168256806207399E-2</c:v>
                </c:pt>
                <c:pt idx="12">
                  <c:v>3.5747119004521002E-2</c:v>
                </c:pt>
                <c:pt idx="13">
                  <c:v>0.11257699150287</c:v>
                </c:pt>
                <c:pt idx="14">
                  <c:v>0.10959634805117301</c:v>
                </c:pt>
                <c:pt idx="15">
                  <c:v>-8.0079231559195101E-3</c:v>
                </c:pt>
                <c:pt idx="16">
                  <c:v>-3.0658526346334401E-2</c:v>
                </c:pt>
                <c:pt idx="17">
                  <c:v>-2.1858789835135999E-2</c:v>
                </c:pt>
                <c:pt idx="18">
                  <c:v>-2.30192811574986E-2</c:v>
                </c:pt>
                <c:pt idx="19">
                  <c:v>-2.6152676973042799E-2</c:v>
                </c:pt>
                <c:pt idx="20">
                  <c:v>-1.92594193150987E-2</c:v>
                </c:pt>
                <c:pt idx="21">
                  <c:v>4.5865883919554403E-3</c:v>
                </c:pt>
                <c:pt idx="22">
                  <c:v>-4.3997561971062102E-3</c:v>
                </c:pt>
                <c:pt idx="23">
                  <c:v>1.11676902193081E-2</c:v>
                </c:pt>
                <c:pt idx="24">
                  <c:v>-1.8822727247913499E-3</c:v>
                </c:pt>
                <c:pt idx="25">
                  <c:v>-9.7465322353347105E-3</c:v>
                </c:pt>
                <c:pt idx="26">
                  <c:v>-8.6164031832529197E-3</c:v>
                </c:pt>
                <c:pt idx="27">
                  <c:v>-1.4111521097672299E-2</c:v>
                </c:pt>
                <c:pt idx="28">
                  <c:v>-1.05923622426933E-2</c:v>
                </c:pt>
                <c:pt idx="29">
                  <c:v>-4.9668218344529899E-3</c:v>
                </c:pt>
                <c:pt idx="30">
                  <c:v>5.6627193241498598E-3</c:v>
                </c:pt>
                <c:pt idx="31">
                  <c:v>-1.37599926598345E-2</c:v>
                </c:pt>
                <c:pt idx="32">
                  <c:v>-1.1886343940906201E-2</c:v>
                </c:pt>
                <c:pt idx="33">
                  <c:v>-2.31849183314362E-2</c:v>
                </c:pt>
                <c:pt idx="34">
                  <c:v>-2.06514481388285E-2</c:v>
                </c:pt>
                <c:pt idx="35">
                  <c:v>-1.8533305079843701E-2</c:v>
                </c:pt>
                <c:pt idx="36">
                  <c:v>-6.8075324106348202E-3</c:v>
                </c:pt>
                <c:pt idx="37">
                  <c:v>-1.3756467265364099E-3</c:v>
                </c:pt>
                <c:pt idx="38">
                  <c:v>1.4255370366757E-2</c:v>
                </c:pt>
                <c:pt idx="39">
                  <c:v>-3.96404034353489E-3</c:v>
                </c:pt>
                <c:pt idx="40">
                  <c:v>-4.3480769213378604E-3</c:v>
                </c:pt>
                <c:pt idx="41">
                  <c:v>-2.87897739027151E-3</c:v>
                </c:pt>
                <c:pt idx="42">
                  <c:v>-3.3309312013625001E-3</c:v>
                </c:pt>
                <c:pt idx="43">
                  <c:v>-5.5817785638670701E-3</c:v>
                </c:pt>
                <c:pt idx="44">
                  <c:v>5.77244150583068E-3</c:v>
                </c:pt>
                <c:pt idx="45">
                  <c:v>2.4186886295406301E-3</c:v>
                </c:pt>
                <c:pt idx="46">
                  <c:v>-5.3556015827892504E-4</c:v>
                </c:pt>
                <c:pt idx="47">
                  <c:v>-3.4507523967439703E-2</c:v>
                </c:pt>
                <c:pt idx="48">
                  <c:v>7.6421779336978603E-3</c:v>
                </c:pt>
                <c:pt idx="49">
                  <c:v>1.12838716480738E-2</c:v>
                </c:pt>
                <c:pt idx="50">
                  <c:v>1.06431918041549E-2</c:v>
                </c:pt>
                <c:pt idx="51">
                  <c:v>6.2814494103950198E-3</c:v>
                </c:pt>
                <c:pt idx="52">
                  <c:v>9.2502667341203305E-3</c:v>
                </c:pt>
                <c:pt idx="53">
                  <c:v>6.7423586298131404E-3</c:v>
                </c:pt>
                <c:pt idx="54">
                  <c:v>-8.3615966837928598E-3</c:v>
                </c:pt>
                <c:pt idx="55">
                  <c:v>-1.4181472723486599E-2</c:v>
                </c:pt>
                <c:pt idx="56">
                  <c:v>3.0756579729126102E-3</c:v>
                </c:pt>
                <c:pt idx="57">
                  <c:v>2.90171835943774E-2</c:v>
                </c:pt>
                <c:pt idx="58">
                  <c:v>1.33048182679361E-2</c:v>
                </c:pt>
                <c:pt idx="59">
                  <c:v>-3.2880902326557701E-2</c:v>
                </c:pt>
                <c:pt idx="60">
                  <c:v>-5.2902083991186802E-2</c:v>
                </c:pt>
                <c:pt idx="61">
                  <c:v>-5.3595260096418101E-2</c:v>
                </c:pt>
                <c:pt idx="62">
                  <c:v>-5.0080235150073198E-2</c:v>
                </c:pt>
                <c:pt idx="63">
                  <c:v>-6.1864418279370302E-2</c:v>
                </c:pt>
                <c:pt idx="64">
                  <c:v>-5.0682243253360702E-2</c:v>
                </c:pt>
                <c:pt idx="65">
                  <c:v>-3.6833541375859702E-2</c:v>
                </c:pt>
                <c:pt idx="66">
                  <c:v>-2.0410623828833602E-2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19-4B3C-8440-3DB97492BEF4}"/>
            </c:ext>
          </c:extLst>
        </c:ser>
        <c:ser>
          <c:idx val="5"/>
          <c:order val="5"/>
          <c:tx>
            <c:strRef>
              <c:f>EA_raw_policy_shocks!$R$1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EA_raw_policy_shocks!$R$144:$R$211</c:f>
              <c:numCache>
                <c:formatCode>0.00E+00</c:formatCode>
                <c:ptCount val="68"/>
                <c:pt idx="0">
                  <c:v>-1.5299389728207099E-14</c:v>
                </c:pt>
                <c:pt idx="1">
                  <c:v>-1.56868431761542E-14</c:v>
                </c:pt>
                <c:pt idx="2">
                  <c:v>-1.9011273082634199E-14</c:v>
                </c:pt>
                <c:pt idx="3">
                  <c:v>-1.7675892789885501E-14</c:v>
                </c:pt>
                <c:pt idx="4">
                  <c:v>9.6842244426731099E-3</c:v>
                </c:pt>
                <c:pt idx="5">
                  <c:v>4.0489407802953903E-2</c:v>
                </c:pt>
                <c:pt idx="6">
                  <c:v>6.89043146475872E-2</c:v>
                </c:pt>
                <c:pt idx="7">
                  <c:v>0.111970470581834</c:v>
                </c:pt>
                <c:pt idx="8">
                  <c:v>0.115389891250856</c:v>
                </c:pt>
                <c:pt idx="9">
                  <c:v>8.7428419793996695E-2</c:v>
                </c:pt>
                <c:pt idx="10">
                  <c:v>3.3297533631660998E-2</c:v>
                </c:pt>
                <c:pt idx="11">
                  <c:v>2.3356493704989201E-2</c:v>
                </c:pt>
                <c:pt idx="12">
                  <c:v>4.0140305903837603E-2</c:v>
                </c:pt>
                <c:pt idx="13">
                  <c:v>0.101546901898436</c:v>
                </c:pt>
                <c:pt idx="14">
                  <c:v>9.49261378026202E-2</c:v>
                </c:pt>
                <c:pt idx="15">
                  <c:v>3.18672772168783E-3</c:v>
                </c:pt>
                <c:pt idx="16">
                  <c:v>-1.52529630801852E-2</c:v>
                </c:pt>
                <c:pt idx="17">
                  <c:v>-1.3075719034752799E-2</c:v>
                </c:pt>
                <c:pt idx="18">
                  <c:v>-1.39461485114713E-2</c:v>
                </c:pt>
                <c:pt idx="19">
                  <c:v>-1.6579191087278702E-2</c:v>
                </c:pt>
                <c:pt idx="20">
                  <c:v>-1.20259105099648E-2</c:v>
                </c:pt>
                <c:pt idx="21">
                  <c:v>6.5516773843056703E-3</c:v>
                </c:pt>
                <c:pt idx="22">
                  <c:v>-1.2446895943474801E-3</c:v>
                </c:pt>
                <c:pt idx="23">
                  <c:v>1.21369682913213E-2</c:v>
                </c:pt>
                <c:pt idx="24">
                  <c:v>1.27036390643817E-3</c:v>
                </c:pt>
                <c:pt idx="25">
                  <c:v>-5.5970197602268302E-3</c:v>
                </c:pt>
                <c:pt idx="26">
                  <c:v>-5.37688106431055E-3</c:v>
                </c:pt>
                <c:pt idx="27">
                  <c:v>-6.9011777515587298E-3</c:v>
                </c:pt>
                <c:pt idx="28">
                  <c:v>-3.3746756952492299E-3</c:v>
                </c:pt>
                <c:pt idx="29">
                  <c:v>-2.2145728177796198E-3</c:v>
                </c:pt>
                <c:pt idx="30">
                  <c:v>6.1969126099586797E-3</c:v>
                </c:pt>
                <c:pt idx="31">
                  <c:v>-9.8231371263108203E-3</c:v>
                </c:pt>
                <c:pt idx="32">
                  <c:v>-6.7438471331182602E-3</c:v>
                </c:pt>
                <c:pt idx="33">
                  <c:v>-1.3461998739416701E-2</c:v>
                </c:pt>
                <c:pt idx="34">
                  <c:v>-1.7279196686262401E-2</c:v>
                </c:pt>
                <c:pt idx="35">
                  <c:v>-1.7758136892195402E-2</c:v>
                </c:pt>
                <c:pt idx="36">
                  <c:v>-6.5305518919464298E-3</c:v>
                </c:pt>
                <c:pt idx="37">
                  <c:v>-2.1733849708077901E-3</c:v>
                </c:pt>
                <c:pt idx="38">
                  <c:v>1.1403479423850799E-2</c:v>
                </c:pt>
                <c:pt idx="39">
                  <c:v>-3.0433299193008499E-3</c:v>
                </c:pt>
                <c:pt idx="40">
                  <c:v>-2.3477343403972002E-3</c:v>
                </c:pt>
                <c:pt idx="41">
                  <c:v>3.1316378205661299E-3</c:v>
                </c:pt>
                <c:pt idx="42">
                  <c:v>1.5649946552668201E-3</c:v>
                </c:pt>
                <c:pt idx="43">
                  <c:v>-1.8822412486631701E-4</c:v>
                </c:pt>
                <c:pt idx="44">
                  <c:v>1.03952877856038E-2</c:v>
                </c:pt>
                <c:pt idx="45">
                  <c:v>2.80253047320675E-3</c:v>
                </c:pt>
                <c:pt idx="46">
                  <c:v>3.0291143546265601E-4</c:v>
                </c:pt>
                <c:pt idx="47">
                  <c:v>-2.7935853581979898E-2</c:v>
                </c:pt>
                <c:pt idx="48">
                  <c:v>7.1607118733553301E-3</c:v>
                </c:pt>
                <c:pt idx="49">
                  <c:v>1.12386560714441E-2</c:v>
                </c:pt>
                <c:pt idx="50">
                  <c:v>6.0577342949558396E-3</c:v>
                </c:pt>
                <c:pt idx="51">
                  <c:v>2.9349246517141499E-3</c:v>
                </c:pt>
                <c:pt idx="52">
                  <c:v>5.0012334113266202E-3</c:v>
                </c:pt>
                <c:pt idx="53">
                  <c:v>2.1018131059766599E-3</c:v>
                </c:pt>
                <c:pt idx="54">
                  <c:v>-2.67149782507763E-3</c:v>
                </c:pt>
                <c:pt idx="55">
                  <c:v>-7.7335268809444E-3</c:v>
                </c:pt>
                <c:pt idx="56">
                  <c:v>1.58741409330138E-2</c:v>
                </c:pt>
                <c:pt idx="57">
                  <c:v>2.51710399954568E-2</c:v>
                </c:pt>
                <c:pt idx="58">
                  <c:v>-1.5836364406484098E-2</c:v>
                </c:pt>
                <c:pt idx="59">
                  <c:v>-3.9884905814782802E-2</c:v>
                </c:pt>
                <c:pt idx="60">
                  <c:v>-4.1837236730957898E-2</c:v>
                </c:pt>
                <c:pt idx="61">
                  <c:v>-3.5280115529635898E-2</c:v>
                </c:pt>
                <c:pt idx="62">
                  <c:v>-4.3001643614882998E-2</c:v>
                </c:pt>
                <c:pt idx="63">
                  <c:v>-3.9097168547977901E-2</c:v>
                </c:pt>
                <c:pt idx="64">
                  <c:v>-2.8610128022510301E-2</c:v>
                </c:pt>
                <c:pt idx="65">
                  <c:v>-1.7709160694553298E-2</c:v>
                </c:pt>
                <c:pt idx="66">
                  <c:v>-9.5734508633400894E-3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19-4B3C-8440-3DB97492BEF4}"/>
            </c:ext>
          </c:extLst>
        </c:ser>
        <c:ser>
          <c:idx val="6"/>
          <c:order val="6"/>
          <c:tx>
            <c:strRef>
              <c:f>EA_raw_policy_shocks!$S$1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EA_raw_policy_shocks!$S$144:$S$211</c:f>
              <c:numCache>
                <c:formatCode>0.00E+00</c:formatCode>
                <c:ptCount val="68"/>
                <c:pt idx="0">
                  <c:v>8.3454598552473702E-16</c:v>
                </c:pt>
                <c:pt idx="1">
                  <c:v>7.5415733762375699E-16</c:v>
                </c:pt>
                <c:pt idx="2">
                  <c:v>1.60980446913051E-16</c:v>
                </c:pt>
                <c:pt idx="3">
                  <c:v>7.3930434881103299E-16</c:v>
                </c:pt>
                <c:pt idx="4">
                  <c:v>2.15463183027256E-2</c:v>
                </c:pt>
                <c:pt idx="5">
                  <c:v>7.0169285790466399E-2</c:v>
                </c:pt>
                <c:pt idx="6">
                  <c:v>8.7714356094763801E-2</c:v>
                </c:pt>
                <c:pt idx="7">
                  <c:v>0.122194006398778</c:v>
                </c:pt>
                <c:pt idx="8">
                  <c:v>0.11362156746890199</c:v>
                </c:pt>
                <c:pt idx="9">
                  <c:v>8.5280084429908601E-2</c:v>
                </c:pt>
                <c:pt idx="10">
                  <c:v>3.6133973848088599E-2</c:v>
                </c:pt>
                <c:pt idx="11">
                  <c:v>2.32561932194385E-2</c:v>
                </c:pt>
                <c:pt idx="12">
                  <c:v>4.0583318016596898E-2</c:v>
                </c:pt>
                <c:pt idx="13">
                  <c:v>9.3103674433780106E-2</c:v>
                </c:pt>
                <c:pt idx="14">
                  <c:v>8.3620581508602798E-2</c:v>
                </c:pt>
                <c:pt idx="15">
                  <c:v>7.9806473352659404E-3</c:v>
                </c:pt>
                <c:pt idx="16">
                  <c:v>-5.1555432279180402E-4</c:v>
                </c:pt>
                <c:pt idx="17">
                  <c:v>-2.41377840257102E-3</c:v>
                </c:pt>
                <c:pt idx="18">
                  <c:v>-4.2683772686101101E-3</c:v>
                </c:pt>
                <c:pt idx="19">
                  <c:v>-6.8363228439774302E-3</c:v>
                </c:pt>
                <c:pt idx="20">
                  <c:v>-3.6657880849835099E-3</c:v>
                </c:pt>
                <c:pt idx="21">
                  <c:v>8.7138567283362601E-3</c:v>
                </c:pt>
                <c:pt idx="22">
                  <c:v>3.31000847882626E-3</c:v>
                </c:pt>
                <c:pt idx="23">
                  <c:v>1.4785376429422599E-2</c:v>
                </c:pt>
                <c:pt idx="24">
                  <c:v>5.1537023896041298E-3</c:v>
                </c:pt>
                <c:pt idx="25">
                  <c:v>-1.1193468719412601E-3</c:v>
                </c:pt>
                <c:pt idx="26">
                  <c:v>-3.61741215124005E-3</c:v>
                </c:pt>
                <c:pt idx="27">
                  <c:v>-6.6609831184750298E-3</c:v>
                </c:pt>
                <c:pt idx="28">
                  <c:v>-4.6977779096592596E-3</c:v>
                </c:pt>
                <c:pt idx="29">
                  <c:v>-3.9592887149284099E-3</c:v>
                </c:pt>
                <c:pt idx="30">
                  <c:v>4.6671708898842401E-3</c:v>
                </c:pt>
                <c:pt idx="31">
                  <c:v>-7.8004764991598304E-3</c:v>
                </c:pt>
                <c:pt idx="32">
                  <c:v>-7.1289000375179901E-3</c:v>
                </c:pt>
                <c:pt idx="33">
                  <c:v>-1.2999210884015301E-2</c:v>
                </c:pt>
                <c:pt idx="34">
                  <c:v>-1.6370159369809598E-2</c:v>
                </c:pt>
                <c:pt idx="35">
                  <c:v>-1.7242403661790601E-2</c:v>
                </c:pt>
                <c:pt idx="36">
                  <c:v>-6.8106987292137697E-3</c:v>
                </c:pt>
                <c:pt idx="37">
                  <c:v>-1.1195265115654001E-3</c:v>
                </c:pt>
                <c:pt idx="38">
                  <c:v>1.0379624284406801E-2</c:v>
                </c:pt>
                <c:pt idx="39">
                  <c:v>-1.22187752723945E-5</c:v>
                </c:pt>
                <c:pt idx="40">
                  <c:v>1.18413160422372E-3</c:v>
                </c:pt>
                <c:pt idx="41">
                  <c:v>1.18387649649056E-2</c:v>
                </c:pt>
                <c:pt idx="42">
                  <c:v>8.4400706848535706E-3</c:v>
                </c:pt>
                <c:pt idx="43">
                  <c:v>8.1335197235335496E-3</c:v>
                </c:pt>
                <c:pt idx="44">
                  <c:v>1.6247528779456299E-2</c:v>
                </c:pt>
                <c:pt idx="45">
                  <c:v>4.6515067127134201E-3</c:v>
                </c:pt>
                <c:pt idx="46">
                  <c:v>-7.1909080882855397E-4</c:v>
                </c:pt>
                <c:pt idx="47">
                  <c:v>-2.5535111377998201E-2</c:v>
                </c:pt>
                <c:pt idx="48">
                  <c:v>3.02127856938216E-3</c:v>
                </c:pt>
                <c:pt idx="49">
                  <c:v>6.1051953172427901E-3</c:v>
                </c:pt>
                <c:pt idx="50">
                  <c:v>1.7200101579208499E-3</c:v>
                </c:pt>
                <c:pt idx="51">
                  <c:v>-7.0188616425317398E-4</c:v>
                </c:pt>
                <c:pt idx="52">
                  <c:v>4.1784630114044302E-4</c:v>
                </c:pt>
                <c:pt idx="53">
                  <c:v>-2.1042248003265299E-3</c:v>
                </c:pt>
                <c:pt idx="54">
                  <c:v>-4.2298956760952501E-3</c:v>
                </c:pt>
                <c:pt idx="55">
                  <c:v>-8.3601297421749803E-3</c:v>
                </c:pt>
                <c:pt idx="56">
                  <c:v>2.0046239154081599E-2</c:v>
                </c:pt>
                <c:pt idx="57">
                  <c:v>-1.01388104392184E-3</c:v>
                </c:pt>
                <c:pt idx="58">
                  <c:v>-2.1435597286218699E-2</c:v>
                </c:pt>
                <c:pt idx="59">
                  <c:v>-2.6642828251115001E-2</c:v>
                </c:pt>
                <c:pt idx="60">
                  <c:v>-2.19594934636449E-2</c:v>
                </c:pt>
                <c:pt idx="61">
                  <c:v>-2.3093562391265102E-2</c:v>
                </c:pt>
                <c:pt idx="62">
                  <c:v>-2.2733494487186302E-2</c:v>
                </c:pt>
                <c:pt idx="63">
                  <c:v>-1.87290330742063E-2</c:v>
                </c:pt>
                <c:pt idx="64">
                  <c:v>-1.10597019922163E-2</c:v>
                </c:pt>
                <c:pt idx="65">
                  <c:v>-7.1330824376016604E-3</c:v>
                </c:pt>
                <c:pt idx="66">
                  <c:v>-2.89660427307219E-3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19-4B3C-8440-3DB97492B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  <c:max val="0.8"/>
          <c:min val="-0.8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EA_core_obs!$AT$1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EA_core_obs!$AT$2:$AT$132</c:f>
              <c:numCache>
                <c:formatCode>General</c:formatCode>
                <c:ptCount val="131"/>
                <c:pt idx="0">
                  <c:v>2.4806954661071801E-2</c:v>
                </c:pt>
                <c:pt idx="1">
                  <c:v>2.52555020822109E-2</c:v>
                </c:pt>
                <c:pt idx="2">
                  <c:v>2.3798390827511801E-2</c:v>
                </c:pt>
                <c:pt idx="3">
                  <c:v>2.4733448250358E-2</c:v>
                </c:pt>
                <c:pt idx="4">
                  <c:v>2.74314027338462E-2</c:v>
                </c:pt>
                <c:pt idx="5">
                  <c:v>2.5474549002057999E-2</c:v>
                </c:pt>
                <c:pt idx="6">
                  <c:v>2.39721664624825E-2</c:v>
                </c:pt>
                <c:pt idx="7">
                  <c:v>2.2412310052324483E-2</c:v>
                </c:pt>
                <c:pt idx="8">
                  <c:v>8.5356841432248729E-3</c:v>
                </c:pt>
                <c:pt idx="9">
                  <c:v>5.6929075893152039E-3</c:v>
                </c:pt>
                <c:pt idx="10">
                  <c:v>9.379867574428824E-3</c:v>
                </c:pt>
                <c:pt idx="11">
                  <c:v>1.1196499053390541E-2</c:v>
                </c:pt>
                <c:pt idx="12">
                  <c:v>1.7515336461064082E-2</c:v>
                </c:pt>
                <c:pt idx="13">
                  <c:v>2.0459739902907489E-2</c:v>
                </c:pt>
                <c:pt idx="14">
                  <c:v>1.850476057036303E-2</c:v>
                </c:pt>
                <c:pt idx="15">
                  <c:v>1.4478505029745983E-2</c:v>
                </c:pt>
                <c:pt idx="16">
                  <c:v>8.7628235195190054E-3</c:v>
                </c:pt>
                <c:pt idx="17">
                  <c:v>-1.3051849805502463E-3</c:v>
                </c:pt>
                <c:pt idx="18">
                  <c:v>5.4784675344234741E-4</c:v>
                </c:pt>
                <c:pt idx="19">
                  <c:v>8.0905861759230004E-3</c:v>
                </c:pt>
                <c:pt idx="20">
                  <c:v>1.2744178348200323E-2</c:v>
                </c:pt>
                <c:pt idx="21">
                  <c:v>1.0982248512306716E-2</c:v>
                </c:pt>
                <c:pt idx="22">
                  <c:v>1.1853935245051817E-2</c:v>
                </c:pt>
                <c:pt idx="23">
                  <c:v>1.0085817818442198E-2</c:v>
                </c:pt>
                <c:pt idx="24">
                  <c:v>3.4160142762848702E-3</c:v>
                </c:pt>
                <c:pt idx="25">
                  <c:v>1.3444785047163304E-3</c:v>
                </c:pt>
                <c:pt idx="26">
                  <c:v>9.0337535863471274E-4</c:v>
                </c:pt>
                <c:pt idx="27">
                  <c:v>-1.0481692007166337E-3</c:v>
                </c:pt>
                <c:pt idx="28">
                  <c:v>-8.4504296771675345E-3</c:v>
                </c:pt>
                <c:pt idx="29">
                  <c:v>-1.0446244873785572E-2</c:v>
                </c:pt>
                <c:pt idx="30">
                  <c:v>-8.3940071534916554E-3</c:v>
                </c:pt>
                <c:pt idx="31">
                  <c:v>-7.3283432338682227E-3</c:v>
                </c:pt>
                <c:pt idx="32">
                  <c:v>-9.2877669656260334E-3</c:v>
                </c:pt>
                <c:pt idx="33">
                  <c:v>-5.4779090057165501E-3</c:v>
                </c:pt>
                <c:pt idx="34">
                  <c:v>-4.3044472511419071E-3</c:v>
                </c:pt>
                <c:pt idx="35">
                  <c:v>-1.4201784704869827E-3</c:v>
                </c:pt>
                <c:pt idx="36">
                  <c:v>1.9620758361891715E-3</c:v>
                </c:pt>
                <c:pt idx="37">
                  <c:v>4.8936914146377429E-3</c:v>
                </c:pt>
                <c:pt idx="38">
                  <c:v>6.0471606454819962E-3</c:v>
                </c:pt>
                <c:pt idx="39">
                  <c:v>1.0521551657756846E-2</c:v>
                </c:pt>
                <c:pt idx="40">
                  <c:v>1.3855593889083875E-2</c:v>
                </c:pt>
                <c:pt idx="41">
                  <c:v>1.6016472564030798E-2</c:v>
                </c:pt>
                <c:pt idx="42">
                  <c:v>1.8284329235167471E-2</c:v>
                </c:pt>
                <c:pt idx="43">
                  <c:v>2.1931840229541241E-2</c:v>
                </c:pt>
                <c:pt idx="44">
                  <c:v>2.6081781248852944E-2</c:v>
                </c:pt>
                <c:pt idx="45">
                  <c:v>3.0660977985109757E-2</c:v>
                </c:pt>
                <c:pt idx="46">
                  <c:v>3.2198566588741005E-2</c:v>
                </c:pt>
                <c:pt idx="47">
                  <c:v>3.5041256154760808E-2</c:v>
                </c:pt>
                <c:pt idx="48">
                  <c:v>3.579106403364421E-2</c:v>
                </c:pt>
                <c:pt idx="49">
                  <c:v>3.9213871481963425E-2</c:v>
                </c:pt>
                <c:pt idx="50">
                  <c:v>4.3040627126906768E-2</c:v>
                </c:pt>
                <c:pt idx="51">
                  <c:v>4.1662800114566051E-2</c:v>
                </c:pt>
                <c:pt idx="52">
                  <c:v>3.222934631409257E-2</c:v>
                </c:pt>
                <c:pt idx="53">
                  <c:v>1.9416090285726328E-2</c:v>
                </c:pt>
                <c:pt idx="54">
                  <c:v>1.5741619718773556E-2</c:v>
                </c:pt>
                <c:pt idx="55">
                  <c:v>-1.0394957639639965E-3</c:v>
                </c:pt>
                <c:pt idx="56">
                  <c:v>-7.9313863551928529E-3</c:v>
                </c:pt>
                <c:pt idx="57">
                  <c:v>1.2107001193325698E-2</c:v>
                </c:pt>
                <c:pt idx="58">
                  <c:v>3.2359696713111147E-2</c:v>
                </c:pt>
                <c:pt idx="59">
                  <c:v>3.7217960272924927E-2</c:v>
                </c:pt>
                <c:pt idx="60">
                  <c:v>4.5062450713039583E-2</c:v>
                </c:pt>
                <c:pt idx="61">
                  <c:v>4.6165836528330652E-2</c:v>
                </c:pt>
                <c:pt idx="62">
                  <c:v>4.760704180864514E-2</c:v>
                </c:pt>
                <c:pt idx="63">
                  <c:v>3.8781894156878251E-2</c:v>
                </c:pt>
                <c:pt idx="64">
                  <c:v>3.0428474170765808E-2</c:v>
                </c:pt>
                <c:pt idx="65">
                  <c:v>2.5744168300528534E-2</c:v>
                </c:pt>
                <c:pt idx="66">
                  <c:v>2.0435416370320602E-2</c:v>
                </c:pt>
                <c:pt idx="67">
                  <c:v>1.1072723818808954E-2</c:v>
                </c:pt>
                <c:pt idx="68">
                  <c:v>1.0914399198346782E-2</c:v>
                </c:pt>
                <c:pt idx="69">
                  <c:v>6.2593921731477781E-3</c:v>
                </c:pt>
                <c:pt idx="70">
                  <c:v>4.2758498223453081E-3</c:v>
                </c:pt>
                <c:pt idx="71">
                  <c:v>3.355208226828727E-3</c:v>
                </c:pt>
                <c:pt idx="72">
                  <c:v>2.8697334987516938E-3</c:v>
                </c:pt>
                <c:pt idx="73">
                  <c:v>2.5707507560848442E-3</c:v>
                </c:pt>
                <c:pt idx="74">
                  <c:v>2.357226449770604E-3</c:v>
                </c:pt>
                <c:pt idx="75">
                  <c:v>2.1865112440150394E-3</c:v>
                </c:pt>
                <c:pt idx="76">
                  <c:v>2.0396445948323867E-3</c:v>
                </c:pt>
                <c:pt idx="77">
                  <c:v>1.9076670491174688E-3</c:v>
                </c:pt>
                <c:pt idx="78">
                  <c:v>1.7860805982201954E-3</c:v>
                </c:pt>
                <c:pt idx="79">
                  <c:v>1.6725133799310801E-3</c:v>
                </c:pt>
                <c:pt idx="80">
                  <c:v>1.5656754737548937E-3</c:v>
                </c:pt>
                <c:pt idx="81">
                  <c:v>1.4648559735609449E-3</c:v>
                </c:pt>
                <c:pt idx="82">
                  <c:v>1.369660867524931E-3</c:v>
                </c:pt>
                <c:pt idx="83">
                  <c:v>1.2798667592296932E-3</c:v>
                </c:pt>
                <c:pt idx="84">
                  <c:v>1.1953354087424577E-3</c:v>
                </c:pt>
                <c:pt idx="85">
                  <c:v>1.1159629023758748E-3</c:v>
                </c:pt>
                <c:pt idx="86">
                  <c:v>1.0416498027738163E-3</c:v>
                </c:pt>
                <c:pt idx="87">
                  <c:v>9.7228450093249808E-4</c:v>
                </c:pt>
                <c:pt idx="88">
                  <c:v>9.0773501357799898E-4</c:v>
                </c:pt>
                <c:pt idx="89">
                  <c:v>8.4784616088361174E-4</c:v>
                </c:pt>
                <c:pt idx="90">
                  <c:v>7.9244009866114072E-4</c:v>
                </c:pt>
                <c:pt idx="91">
                  <c:v>7.41318841077227E-4</c:v>
                </c:pt>
                <c:pt idx="92">
                  <c:v>6.9426786086503099E-4</c:v>
                </c:pt>
                <c:pt idx="93">
                  <c:v>6.510601553611356E-4</c:v>
                </c:pt>
                <c:pt idx="94">
                  <c:v>6.1146037884959924E-4</c:v>
                </c:pt>
                <c:pt idx="95">
                  <c:v>5.7522878771874906E-4</c:v>
                </c:pt>
                <c:pt idx="96">
                  <c:v>5.4212484523436053E-4</c:v>
                </c:pt>
                <c:pt idx="97">
                  <c:v>5.1191040468916192E-4</c:v>
                </c:pt>
                <c:pt idx="98">
                  <c:v>4.8435243311466291E-4</c:v>
                </c:pt>
                <c:pt idx="99">
                  <c:v>4.5922527438449533E-4</c:v>
                </c:pt>
                <c:pt idx="100">
                  <c:v>4.3631246651143539E-4</c:v>
                </c:pt>
                <c:pt idx="101">
                  <c:v>4.1540814486756839E-4</c:v>
                </c:pt>
                <c:pt idx="102">
                  <c:v>3.9631806840302608E-4</c:v>
                </c:pt>
                <c:pt idx="103">
                  <c:v>3.7886030924487544E-4</c:v>
                </c:pt>
                <c:pt idx="104">
                  <c:v>3.6286564841511747E-4</c:v>
                </c:pt>
                <c:pt idx="105">
                  <c:v>3.4817771987239636E-4</c:v>
                </c:pt>
                <c:pt idx="106">
                  <c:v>3.3465294005118116E-4</c:v>
                </c:pt>
                <c:pt idx="107">
                  <c:v>3.2216026302100281E-4</c:v>
                </c:pt>
                <c:pt idx="108">
                  <c:v>3.1058079087522476E-4</c:v>
                </c:pt>
                <c:pt idx="109">
                  <c:v>2.9980727453041145E-4</c:v>
                </c:pt>
                <c:pt idx="110">
                  <c:v>2.897435269711081E-4</c:v>
                </c:pt>
                <c:pt idx="111">
                  <c:v>2.8030377727827969E-4</c:v>
                </c:pt>
                <c:pt idx="112">
                  <c:v>2.7141198336573573E-4</c:v>
                </c:pt>
                <c:pt idx="113">
                  <c:v>2.6300112093236765E-4</c:v>
                </c:pt>
                <c:pt idx="114">
                  <c:v>2.5501246626418589E-4</c:v>
                </c:pt>
                <c:pt idx="115">
                  <c:v>2.4739488226759802E-4</c:v>
                </c:pt>
                <c:pt idx="116">
                  <c:v>2.4010411950811037E-4</c:v>
                </c:pt>
                <c:pt idx="117">
                  <c:v>2.3310214036615512E-4</c:v>
                </c:pt>
                <c:pt idx="118">
                  <c:v>2.2635647185521873E-4</c:v>
                </c:pt>
                <c:pt idx="119">
                  <c:v>2.1983959333876743E-4</c:v>
                </c:pt>
                <c:pt idx="120">
                  <c:v>2.135283598279708E-4</c:v>
                </c:pt>
                <c:pt idx="121">
                  <c:v>2.0740346654998169E-4</c:v>
                </c:pt>
                <c:pt idx="122">
                  <c:v>2.014489531825675E-4</c:v>
                </c:pt>
                <c:pt idx="123">
                  <c:v>1.9565174883125278E-4</c:v>
                </c:pt>
                <c:pt idx="124">
                  <c:v>1.9000125813841556E-4</c:v>
                </c:pt>
                <c:pt idx="125">
                  <c:v>1.8448898686555186E-4</c:v>
                </c:pt>
                <c:pt idx="126">
                  <c:v>1.7910820521429145E-4</c:v>
                </c:pt>
                <c:pt idx="127">
                  <c:v>1.7385364850535263E-4</c:v>
                </c:pt>
                <c:pt idx="128">
                  <c:v>1.6872125115518382E-4</c:v>
                </c:pt>
                <c:pt idx="129">
                  <c:v>1.6370791423533308E-4</c:v>
                </c:pt>
                <c:pt idx="130">
                  <c:v>3.8199787393950217E-5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85-40EB-AD2A-2C73234C747C}"/>
            </c:ext>
          </c:extLst>
        </c:ser>
        <c:ser>
          <c:idx val="2"/>
          <c:order val="1"/>
          <c:tx>
            <c:strRef>
              <c:f>EA_core_obs!$AU$1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-1.3024641089761893E-3</c:v>
                </c:pt>
                <c:pt idx="8">
                  <c:v>-2.4865990805774366E-3</c:v>
                </c:pt>
                <c:pt idx="9">
                  <c:v>-4.1254295423254761E-3</c:v>
                </c:pt>
                <c:pt idx="10">
                  <c:v>-1.0164696564283319E-2</c:v>
                </c:pt>
                <c:pt idx="11">
                  <c:v>-1.4866657085459591E-2</c:v>
                </c:pt>
                <c:pt idx="12">
                  <c:v>-1.4336513816216931E-2</c:v>
                </c:pt>
                <c:pt idx="13">
                  <c:v>-7.5863779808462289E-3</c:v>
                </c:pt>
                <c:pt idx="14">
                  <c:v>-4.1306583985618872E-3</c:v>
                </c:pt>
                <c:pt idx="15">
                  <c:v>-4.1812673517339811E-3</c:v>
                </c:pt>
                <c:pt idx="16">
                  <c:v>-1.3964542627517626E-2</c:v>
                </c:pt>
                <c:pt idx="17">
                  <c:v>-1.9392268369974652E-2</c:v>
                </c:pt>
                <c:pt idx="18">
                  <c:v>-6.6105514448848469E-3</c:v>
                </c:pt>
                <c:pt idx="19">
                  <c:v>3.8503280865573516E-3</c:v>
                </c:pt>
                <c:pt idx="20">
                  <c:v>9.0755860922218656E-3</c:v>
                </c:pt>
                <c:pt idx="21">
                  <c:v>1.2778138519216997E-2</c:v>
                </c:pt>
                <c:pt idx="22">
                  <c:v>1.559005334693642E-2</c:v>
                </c:pt>
                <c:pt idx="23">
                  <c:v>1.6893190711454651E-2</c:v>
                </c:pt>
                <c:pt idx="24">
                  <c:v>1.4878917684033936E-2</c:v>
                </c:pt>
                <c:pt idx="25">
                  <c:v>1.5365599385867283E-2</c:v>
                </c:pt>
                <c:pt idx="26">
                  <c:v>1.4267798137119245E-2</c:v>
                </c:pt>
                <c:pt idx="27">
                  <c:v>1.5338757257930893E-2</c:v>
                </c:pt>
                <c:pt idx="28">
                  <c:v>1.6931281962859836E-2</c:v>
                </c:pt>
                <c:pt idx="29">
                  <c:v>1.8381936651129617E-2</c:v>
                </c:pt>
                <c:pt idx="30">
                  <c:v>1.9321671724892332E-2</c:v>
                </c:pt>
                <c:pt idx="31">
                  <c:v>1.9427290795890912E-2</c:v>
                </c:pt>
                <c:pt idx="32">
                  <c:v>1.9119810036308426E-2</c:v>
                </c:pt>
                <c:pt idx="33">
                  <c:v>1.7402688627623071E-2</c:v>
                </c:pt>
                <c:pt idx="34">
                  <c:v>1.8453390214183352E-2</c:v>
                </c:pt>
                <c:pt idx="35">
                  <c:v>1.8702079836712886E-2</c:v>
                </c:pt>
                <c:pt idx="36">
                  <c:v>2.0072077321977942E-2</c:v>
                </c:pt>
                <c:pt idx="37">
                  <c:v>2.0197701061849559E-2</c:v>
                </c:pt>
                <c:pt idx="38">
                  <c:v>1.9872202993013566E-2</c:v>
                </c:pt>
                <c:pt idx="39">
                  <c:v>1.7818721214609732E-2</c:v>
                </c:pt>
                <c:pt idx="40">
                  <c:v>1.5642862113299669E-2</c:v>
                </c:pt>
                <c:pt idx="41">
                  <c:v>1.1856415908289446E-2</c:v>
                </c:pt>
                <c:pt idx="42">
                  <c:v>1.1252005380257842E-2</c:v>
                </c:pt>
                <c:pt idx="43">
                  <c:v>1.0289492299548701E-2</c:v>
                </c:pt>
                <c:pt idx="44">
                  <c:v>8.6628089894952333E-3</c:v>
                </c:pt>
                <c:pt idx="45">
                  <c:v>7.4964506134691019E-3</c:v>
                </c:pt>
                <c:pt idx="46">
                  <c:v>6.315528539232125E-3</c:v>
                </c:pt>
                <c:pt idx="47">
                  <c:v>3.8514804709358329E-3</c:v>
                </c:pt>
                <c:pt idx="48">
                  <c:v>2.7599913384744219E-3</c:v>
                </c:pt>
                <c:pt idx="49">
                  <c:v>2.006163367993849E-3</c:v>
                </c:pt>
                <c:pt idx="50">
                  <c:v>5.9631668441449681E-3</c:v>
                </c:pt>
                <c:pt idx="51">
                  <c:v>1.5341305306642815E-3</c:v>
                </c:pt>
                <c:pt idx="52">
                  <c:v>-2.679027933799781E-3</c:v>
                </c:pt>
                <c:pt idx="53">
                  <c:v>-6.3766811191321836E-3</c:v>
                </c:pt>
                <c:pt idx="54">
                  <c:v>-8.7163217376400627E-3</c:v>
                </c:pt>
                <c:pt idx="55">
                  <c:v>-1.2468903805537892E-2</c:v>
                </c:pt>
                <c:pt idx="56">
                  <c:v>-1.5164252453453032E-2</c:v>
                </c:pt>
                <c:pt idx="57">
                  <c:v>-1.4675672576000134E-2</c:v>
                </c:pt>
                <c:pt idx="58">
                  <c:v>-1.3672417363453546E-2</c:v>
                </c:pt>
                <c:pt idx="59">
                  <c:v>-1.6875570954017267E-2</c:v>
                </c:pt>
                <c:pt idx="60">
                  <c:v>-2.032246381012915E-2</c:v>
                </c:pt>
                <c:pt idx="61">
                  <c:v>-1.9705391174711272E-2</c:v>
                </c:pt>
                <c:pt idx="62">
                  <c:v>-1.6552427173696104E-2</c:v>
                </c:pt>
                <c:pt idx="63">
                  <c:v>-1.2969330256686493E-2</c:v>
                </c:pt>
                <c:pt idx="64">
                  <c:v>-9.3416919414925741E-3</c:v>
                </c:pt>
                <c:pt idx="65">
                  <c:v>-5.3086711141893273E-3</c:v>
                </c:pt>
                <c:pt idx="66">
                  <c:v>-1.2277688039755313E-3</c:v>
                </c:pt>
                <c:pt idx="67">
                  <c:v>2.0696228108086504E-3</c:v>
                </c:pt>
                <c:pt idx="68">
                  <c:v>4.964133349216979E-3</c:v>
                </c:pt>
                <c:pt idx="69">
                  <c:v>6.5529543108904598E-3</c:v>
                </c:pt>
                <c:pt idx="70">
                  <c:v>7.1226671412284327E-3</c:v>
                </c:pt>
                <c:pt idx="71">
                  <c:v>7.2729187276341384E-3</c:v>
                </c:pt>
                <c:pt idx="72">
                  <c:v>7.2422313067565898E-3</c:v>
                </c:pt>
                <c:pt idx="73">
                  <c:v>7.1295189432186356E-3</c:v>
                </c:pt>
                <c:pt idx="74">
                  <c:v>6.9784163974625163E-3</c:v>
                </c:pt>
                <c:pt idx="75">
                  <c:v>6.8096674390880187E-3</c:v>
                </c:pt>
                <c:pt idx="76">
                  <c:v>6.633869897242896E-3</c:v>
                </c:pt>
                <c:pt idx="77">
                  <c:v>6.4567128321585008E-3</c:v>
                </c:pt>
                <c:pt idx="78">
                  <c:v>6.2813053188237652E-3</c:v>
                </c:pt>
                <c:pt idx="79">
                  <c:v>6.1093265398242166E-3</c:v>
                </c:pt>
                <c:pt idx="80">
                  <c:v>5.9416298483202469E-3</c:v>
                </c:pt>
                <c:pt idx="81">
                  <c:v>5.7785791565824612E-3</c:v>
                </c:pt>
                <c:pt idx="82">
                  <c:v>5.6202469330118984E-3</c:v>
                </c:pt>
                <c:pt idx="83">
                  <c:v>5.4665359558188579E-3</c:v>
                </c:pt>
                <c:pt idx="84">
                  <c:v>5.3172562251142461E-3</c:v>
                </c:pt>
                <c:pt idx="85">
                  <c:v>5.1721739982855562E-3</c:v>
                </c:pt>
                <c:pt idx="86">
                  <c:v>5.0310427999978834E-3</c:v>
                </c:pt>
                <c:pt idx="87">
                  <c:v>4.8936225019977258E-3</c:v>
                </c:pt>
                <c:pt idx="88">
                  <c:v>4.7596904338597281E-3</c:v>
                </c:pt>
                <c:pt idx="89">
                  <c:v>4.629047171683753E-3</c:v>
                </c:pt>
                <c:pt idx="90">
                  <c:v>4.5015188178455668E-3</c:v>
                </c:pt>
                <c:pt idx="91">
                  <c:v>4.3769570129829705E-3</c:v>
                </c:pt>
                <c:pt idx="92">
                  <c:v>4.2552375403911418E-3</c:v>
                </c:pt>
                <c:pt idx="93">
                  <c:v>4.13625810938229E-3</c:v>
                </c:pt>
                <c:pt idx="94">
                  <c:v>4.019935723503093E-3</c:v>
                </c:pt>
                <c:pt idx="95">
                  <c:v>3.9062039012509845E-3</c:v>
                </c:pt>
                <c:pt idx="96">
                  <c:v>3.7950099268370357E-3</c:v>
                </c:pt>
                <c:pt idx="97">
                  <c:v>3.6863122459127092E-3</c:v>
                </c:pt>
                <c:pt idx="98">
                  <c:v>3.5800780711388019E-3</c:v>
                </c:pt>
                <c:pt idx="99">
                  <c:v>3.4762812360141244E-3</c:v>
                </c:pt>
                <c:pt idx="100">
                  <c:v>3.3749003104975813E-3</c:v>
                </c:pt>
                <c:pt idx="101">
                  <c:v>3.2759169767308544E-3</c:v>
                </c:pt>
                <c:pt idx="102">
                  <c:v>3.1793146579672357E-3</c:v>
                </c:pt>
                <c:pt idx="103">
                  <c:v>3.0850773826162515E-3</c:v>
                </c:pt>
                <c:pt idx="104">
                  <c:v>2.9931888658650905E-3</c:v>
                </c:pt>
                <c:pt idx="105">
                  <c:v>2.9036317844387842E-3</c:v>
                </c:pt>
                <c:pt idx="106">
                  <c:v>2.8163872265131291E-3</c:v>
                </c:pt>
                <c:pt idx="107">
                  <c:v>2.7314342936734359E-3</c:v>
                </c:pt>
                <c:pt idx="108">
                  <c:v>2.6487498326730153E-3</c:v>
                </c:pt>
                <c:pt idx="109">
                  <c:v>2.5683082805383417E-3</c:v>
                </c:pt>
                <c:pt idx="110">
                  <c:v>2.4900816026934471E-3</c:v>
                </c:pt>
                <c:pt idx="111">
                  <c:v>2.4140393083671649E-3</c:v>
                </c:pt>
                <c:pt idx="112">
                  <c:v>2.3401485296580008E-3</c:v>
                </c:pt>
                <c:pt idx="113">
                  <c:v>2.2683741487168549E-3</c:v>
                </c:pt>
                <c:pt idx="114">
                  <c:v>2.1986789640119214E-3</c:v>
                </c:pt>
                <c:pt idx="115">
                  <c:v>2.1310238825289064E-3</c:v>
                </c:pt>
                <c:pt idx="116">
                  <c:v>2.0653681327291282E-3</c:v>
                </c:pt>
                <c:pt idx="117">
                  <c:v>2.0016694879683061E-3</c:v>
                </c:pt>
                <c:pt idx="118">
                  <c:v>1.9398844947330857E-3</c:v>
                </c:pt>
                <c:pt idx="119">
                  <c:v>1.8799687006098955E-3</c:v>
                </c:pt>
                <c:pt idx="120">
                  <c:v>1.8218768793612969E-3</c:v>
                </c:pt>
                <c:pt idx="121">
                  <c:v>1.765563246361753E-3</c:v>
                </c:pt>
                <c:pt idx="122">
                  <c:v>1.7109816639876495E-3</c:v>
                </c:pt>
                <c:pt idx="123">
                  <c:v>1.6580858358945668E-3</c:v>
                </c:pt>
                <c:pt idx="124">
                  <c:v>1.6068294849823964E-3</c:v>
                </c:pt>
                <c:pt idx="125">
                  <c:v>1.5571665194283259E-3</c:v>
                </c:pt>
                <c:pt idx="126">
                  <c:v>1.5090511810981308E-3</c:v>
                </c:pt>
                <c:pt idx="127">
                  <c:v>1.4624381797259558E-3</c:v>
                </c:pt>
                <c:pt idx="128">
                  <c:v>1.4172828117440918E-3</c:v>
                </c:pt>
                <c:pt idx="129">
                  <c:v>1.3735410638205233E-3</c:v>
                </c:pt>
                <c:pt idx="130">
                  <c:v>3.9050027492639862E-3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85-40EB-AD2A-2C73234C7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EA_core_obs!$AT$1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EA_core_obs!$AT$2:$AT$132</c:f>
              <c:numCache>
                <c:formatCode>General</c:formatCode>
                <c:ptCount val="131"/>
                <c:pt idx="0">
                  <c:v>2.4806954661071801E-2</c:v>
                </c:pt>
                <c:pt idx="1">
                  <c:v>2.52555020822109E-2</c:v>
                </c:pt>
                <c:pt idx="2">
                  <c:v>2.3798390827511801E-2</c:v>
                </c:pt>
                <c:pt idx="3">
                  <c:v>2.4733448250358E-2</c:v>
                </c:pt>
                <c:pt idx="4">
                  <c:v>2.74314027338462E-2</c:v>
                </c:pt>
                <c:pt idx="5">
                  <c:v>2.5474549002057999E-2</c:v>
                </c:pt>
                <c:pt idx="6">
                  <c:v>2.39721664624825E-2</c:v>
                </c:pt>
                <c:pt idx="7">
                  <c:v>2.2412310052324483E-2</c:v>
                </c:pt>
                <c:pt idx="8">
                  <c:v>8.5356841432248729E-3</c:v>
                </c:pt>
                <c:pt idx="9">
                  <c:v>5.6929075893152039E-3</c:v>
                </c:pt>
                <c:pt idx="10">
                  <c:v>9.379867574428824E-3</c:v>
                </c:pt>
                <c:pt idx="11">
                  <c:v>1.1196499053390541E-2</c:v>
                </c:pt>
                <c:pt idx="12">
                  <c:v>1.7515336461064082E-2</c:v>
                </c:pt>
                <c:pt idx="13">
                  <c:v>2.0459739902907489E-2</c:v>
                </c:pt>
                <c:pt idx="14">
                  <c:v>1.850476057036303E-2</c:v>
                </c:pt>
                <c:pt idx="15">
                  <c:v>1.4478505029745983E-2</c:v>
                </c:pt>
                <c:pt idx="16">
                  <c:v>8.7628235195190054E-3</c:v>
                </c:pt>
                <c:pt idx="17">
                  <c:v>-1.3051849805502463E-3</c:v>
                </c:pt>
                <c:pt idx="18">
                  <c:v>5.4784675344234741E-4</c:v>
                </c:pt>
                <c:pt idx="19">
                  <c:v>8.0905861759230004E-3</c:v>
                </c:pt>
                <c:pt idx="20">
                  <c:v>1.2744178348200323E-2</c:v>
                </c:pt>
                <c:pt idx="21">
                  <c:v>1.0982248512306716E-2</c:v>
                </c:pt>
                <c:pt idx="22">
                  <c:v>1.1853935245051817E-2</c:v>
                </c:pt>
                <c:pt idx="23">
                  <c:v>1.0085817818442198E-2</c:v>
                </c:pt>
                <c:pt idx="24">
                  <c:v>3.4160142762848702E-3</c:v>
                </c:pt>
                <c:pt idx="25">
                  <c:v>1.3444785047163304E-3</c:v>
                </c:pt>
                <c:pt idx="26">
                  <c:v>9.0337535863471274E-4</c:v>
                </c:pt>
                <c:pt idx="27">
                  <c:v>-1.0481692007166337E-3</c:v>
                </c:pt>
                <c:pt idx="28">
                  <c:v>-8.4504296771675345E-3</c:v>
                </c:pt>
                <c:pt idx="29">
                  <c:v>-1.0446244873785572E-2</c:v>
                </c:pt>
                <c:pt idx="30">
                  <c:v>-8.3940071534916554E-3</c:v>
                </c:pt>
                <c:pt idx="31">
                  <c:v>-7.3283432338682227E-3</c:v>
                </c:pt>
                <c:pt idx="32">
                  <c:v>-9.2877669656260334E-3</c:v>
                </c:pt>
                <c:pt idx="33">
                  <c:v>-5.4779090057165501E-3</c:v>
                </c:pt>
                <c:pt idx="34">
                  <c:v>-4.3044472511419071E-3</c:v>
                </c:pt>
                <c:pt idx="35">
                  <c:v>-1.4201784704869827E-3</c:v>
                </c:pt>
                <c:pt idx="36">
                  <c:v>1.9620758361891715E-3</c:v>
                </c:pt>
                <c:pt idx="37">
                  <c:v>4.8936914146377429E-3</c:v>
                </c:pt>
                <c:pt idx="38">
                  <c:v>6.0471606454819962E-3</c:v>
                </c:pt>
                <c:pt idx="39">
                  <c:v>1.0521551657756846E-2</c:v>
                </c:pt>
                <c:pt idx="40">
                  <c:v>1.3855593889083875E-2</c:v>
                </c:pt>
                <c:pt idx="41">
                  <c:v>1.6016472564030798E-2</c:v>
                </c:pt>
                <c:pt idx="42">
                  <c:v>1.8284329235167471E-2</c:v>
                </c:pt>
                <c:pt idx="43">
                  <c:v>2.1931840229541241E-2</c:v>
                </c:pt>
                <c:pt idx="44">
                  <c:v>2.6081781248852944E-2</c:v>
                </c:pt>
                <c:pt idx="45">
                  <c:v>3.0660977985109757E-2</c:v>
                </c:pt>
                <c:pt idx="46">
                  <c:v>3.2198566588741005E-2</c:v>
                </c:pt>
                <c:pt idx="47">
                  <c:v>3.5041256154760808E-2</c:v>
                </c:pt>
                <c:pt idx="48">
                  <c:v>3.579106403364421E-2</c:v>
                </c:pt>
                <c:pt idx="49">
                  <c:v>3.9213871481963425E-2</c:v>
                </c:pt>
                <c:pt idx="50">
                  <c:v>4.3040627126906768E-2</c:v>
                </c:pt>
                <c:pt idx="51">
                  <c:v>4.1662800114566051E-2</c:v>
                </c:pt>
                <c:pt idx="52">
                  <c:v>3.222934631409257E-2</c:v>
                </c:pt>
                <c:pt idx="53">
                  <c:v>1.9416090285726328E-2</c:v>
                </c:pt>
                <c:pt idx="54">
                  <c:v>1.5741619718773556E-2</c:v>
                </c:pt>
                <c:pt idx="55">
                  <c:v>-1.0394957639639965E-3</c:v>
                </c:pt>
                <c:pt idx="56">
                  <c:v>-7.9313863551928529E-3</c:v>
                </c:pt>
                <c:pt idx="57">
                  <c:v>1.2107001193325698E-2</c:v>
                </c:pt>
                <c:pt idx="58">
                  <c:v>3.2359696713111147E-2</c:v>
                </c:pt>
                <c:pt idx="59">
                  <c:v>3.7217960272924927E-2</c:v>
                </c:pt>
                <c:pt idx="60">
                  <c:v>4.5062450713039583E-2</c:v>
                </c:pt>
                <c:pt idx="61">
                  <c:v>4.6165836528330652E-2</c:v>
                </c:pt>
                <c:pt idx="62">
                  <c:v>4.760704180864514E-2</c:v>
                </c:pt>
                <c:pt idx="63">
                  <c:v>3.8781894156878251E-2</c:v>
                </c:pt>
                <c:pt idx="64">
                  <c:v>3.0428474170765808E-2</c:v>
                </c:pt>
                <c:pt idx="65">
                  <c:v>2.5744168300528534E-2</c:v>
                </c:pt>
                <c:pt idx="66">
                  <c:v>2.0435416370320602E-2</c:v>
                </c:pt>
                <c:pt idx="67">
                  <c:v>1.1072723818808954E-2</c:v>
                </c:pt>
                <c:pt idx="68">
                  <c:v>1.0914399198346782E-2</c:v>
                </c:pt>
                <c:pt idx="69">
                  <c:v>6.2593921731477781E-3</c:v>
                </c:pt>
                <c:pt idx="70">
                  <c:v>4.2758498223453081E-3</c:v>
                </c:pt>
                <c:pt idx="71">
                  <c:v>3.355208226828727E-3</c:v>
                </c:pt>
                <c:pt idx="72">
                  <c:v>2.8697334987516938E-3</c:v>
                </c:pt>
                <c:pt idx="73">
                  <c:v>2.5707507560848442E-3</c:v>
                </c:pt>
                <c:pt idx="74">
                  <c:v>2.357226449770604E-3</c:v>
                </c:pt>
                <c:pt idx="75">
                  <c:v>2.1865112440150394E-3</c:v>
                </c:pt>
                <c:pt idx="76">
                  <c:v>2.0396445948323867E-3</c:v>
                </c:pt>
                <c:pt idx="77">
                  <c:v>1.9076670491174688E-3</c:v>
                </c:pt>
                <c:pt idx="78">
                  <c:v>1.7860805982201954E-3</c:v>
                </c:pt>
                <c:pt idx="79">
                  <c:v>1.6725133799310801E-3</c:v>
                </c:pt>
                <c:pt idx="80">
                  <c:v>1.5656754737548937E-3</c:v>
                </c:pt>
                <c:pt idx="81">
                  <c:v>1.4648559735609449E-3</c:v>
                </c:pt>
                <c:pt idx="82">
                  <c:v>1.369660867524931E-3</c:v>
                </c:pt>
                <c:pt idx="83">
                  <c:v>1.2798667592296932E-3</c:v>
                </c:pt>
                <c:pt idx="84">
                  <c:v>1.1953354087424577E-3</c:v>
                </c:pt>
                <c:pt idx="85">
                  <c:v>1.1159629023758748E-3</c:v>
                </c:pt>
                <c:pt idx="86">
                  <c:v>1.0416498027738163E-3</c:v>
                </c:pt>
                <c:pt idx="87">
                  <c:v>9.7228450093249808E-4</c:v>
                </c:pt>
                <c:pt idx="88">
                  <c:v>9.0773501357799898E-4</c:v>
                </c:pt>
                <c:pt idx="89">
                  <c:v>8.4784616088361174E-4</c:v>
                </c:pt>
                <c:pt idx="90">
                  <c:v>7.9244009866114072E-4</c:v>
                </c:pt>
                <c:pt idx="91">
                  <c:v>7.41318841077227E-4</c:v>
                </c:pt>
                <c:pt idx="92">
                  <c:v>6.9426786086503099E-4</c:v>
                </c:pt>
                <c:pt idx="93">
                  <c:v>6.510601553611356E-4</c:v>
                </c:pt>
                <c:pt idx="94">
                  <c:v>6.1146037884959924E-4</c:v>
                </c:pt>
                <c:pt idx="95">
                  <c:v>5.7522878771874906E-4</c:v>
                </c:pt>
                <c:pt idx="96">
                  <c:v>5.4212484523436053E-4</c:v>
                </c:pt>
                <c:pt idx="97">
                  <c:v>5.1191040468916192E-4</c:v>
                </c:pt>
                <c:pt idx="98">
                  <c:v>4.8435243311466291E-4</c:v>
                </c:pt>
                <c:pt idx="99">
                  <c:v>4.5922527438449533E-4</c:v>
                </c:pt>
                <c:pt idx="100">
                  <c:v>4.3631246651143539E-4</c:v>
                </c:pt>
                <c:pt idx="101">
                  <c:v>4.1540814486756839E-4</c:v>
                </c:pt>
                <c:pt idx="102">
                  <c:v>3.9631806840302608E-4</c:v>
                </c:pt>
                <c:pt idx="103">
                  <c:v>3.7886030924487544E-4</c:v>
                </c:pt>
                <c:pt idx="104">
                  <c:v>3.6286564841511747E-4</c:v>
                </c:pt>
                <c:pt idx="105">
                  <c:v>3.4817771987239636E-4</c:v>
                </c:pt>
                <c:pt idx="106">
                  <c:v>3.3465294005118116E-4</c:v>
                </c:pt>
                <c:pt idx="107">
                  <c:v>3.2216026302100281E-4</c:v>
                </c:pt>
                <c:pt idx="108">
                  <c:v>3.1058079087522476E-4</c:v>
                </c:pt>
                <c:pt idx="109">
                  <c:v>2.9980727453041145E-4</c:v>
                </c:pt>
                <c:pt idx="110">
                  <c:v>2.897435269711081E-4</c:v>
                </c:pt>
                <c:pt idx="111">
                  <c:v>2.8030377727827969E-4</c:v>
                </c:pt>
                <c:pt idx="112">
                  <c:v>2.7141198336573573E-4</c:v>
                </c:pt>
                <c:pt idx="113">
                  <c:v>2.6300112093236765E-4</c:v>
                </c:pt>
                <c:pt idx="114">
                  <c:v>2.5501246626418589E-4</c:v>
                </c:pt>
                <c:pt idx="115">
                  <c:v>2.4739488226759802E-4</c:v>
                </c:pt>
                <c:pt idx="116">
                  <c:v>2.4010411950811037E-4</c:v>
                </c:pt>
                <c:pt idx="117">
                  <c:v>2.3310214036615512E-4</c:v>
                </c:pt>
                <c:pt idx="118">
                  <c:v>2.2635647185521873E-4</c:v>
                </c:pt>
                <c:pt idx="119">
                  <c:v>2.1983959333876743E-4</c:v>
                </c:pt>
                <c:pt idx="120">
                  <c:v>2.135283598279708E-4</c:v>
                </c:pt>
                <c:pt idx="121">
                  <c:v>2.0740346654998169E-4</c:v>
                </c:pt>
                <c:pt idx="122">
                  <c:v>2.014489531825675E-4</c:v>
                </c:pt>
                <c:pt idx="123">
                  <c:v>1.9565174883125278E-4</c:v>
                </c:pt>
                <c:pt idx="124">
                  <c:v>1.9000125813841556E-4</c:v>
                </c:pt>
                <c:pt idx="125">
                  <c:v>1.8448898686555186E-4</c:v>
                </c:pt>
                <c:pt idx="126">
                  <c:v>1.7910820521429145E-4</c:v>
                </c:pt>
                <c:pt idx="127">
                  <c:v>1.7385364850535263E-4</c:v>
                </c:pt>
                <c:pt idx="128">
                  <c:v>1.6872125115518382E-4</c:v>
                </c:pt>
                <c:pt idx="129">
                  <c:v>1.6370791423533308E-4</c:v>
                </c:pt>
                <c:pt idx="130">
                  <c:v>3.8199787393950217E-5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3-4EA9-B14E-4E8D8F0113AB}"/>
            </c:ext>
          </c:extLst>
        </c:ser>
        <c:ser>
          <c:idx val="2"/>
          <c:order val="1"/>
          <c:tx>
            <c:strRef>
              <c:f>EA_core_obs!$AV$1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7.0141609218280199E-7</c:v>
                </c:pt>
                <c:pt idx="8">
                  <c:v>-1.7163416345581585E-5</c:v>
                </c:pt>
                <c:pt idx="9">
                  <c:v>-4.1514169082456338E-5</c:v>
                </c:pt>
                <c:pt idx="10">
                  <c:v>-6.0279593370369607E-5</c:v>
                </c:pt>
                <c:pt idx="11">
                  <c:v>-7.4611451444092769E-5</c:v>
                </c:pt>
                <c:pt idx="12">
                  <c:v>-8.4322374872899212E-5</c:v>
                </c:pt>
                <c:pt idx="13">
                  <c:v>-9.3286488696207133E-5</c:v>
                </c:pt>
                <c:pt idx="14">
                  <c:v>-1.0463238095020199E-4</c:v>
                </c:pt>
                <c:pt idx="15">
                  <c:v>-1.2067470653980099E-4</c:v>
                </c:pt>
                <c:pt idx="16">
                  <c:v>-1.4184062667455444E-4</c:v>
                </c:pt>
                <c:pt idx="17">
                  <c:v>-1.7013832016274553E-4</c:v>
                </c:pt>
                <c:pt idx="18">
                  <c:v>-1.940269017445881E-4</c:v>
                </c:pt>
                <c:pt idx="19">
                  <c:v>-2.1054100392574259E-4</c:v>
                </c:pt>
                <c:pt idx="20">
                  <c:v>-2.2189041147825249E-4</c:v>
                </c:pt>
                <c:pt idx="21">
                  <c:v>-2.2984288540541583E-4</c:v>
                </c:pt>
                <c:pt idx="22">
                  <c:v>-2.3203721994958514E-4</c:v>
                </c:pt>
                <c:pt idx="23">
                  <c:v>-2.3127844056427722E-4</c:v>
                </c:pt>
                <c:pt idx="24">
                  <c:v>-2.3030701030899703E-4</c:v>
                </c:pt>
                <c:pt idx="25">
                  <c:v>-2.2720239437250793E-4</c:v>
                </c:pt>
                <c:pt idx="26">
                  <c:v>-2.2407981581868417E-4</c:v>
                </c:pt>
                <c:pt idx="27">
                  <c:v>-2.2167940221380099E-4</c:v>
                </c:pt>
                <c:pt idx="28">
                  <c:v>-2.2106526129875843E-4</c:v>
                </c:pt>
                <c:pt idx="29">
                  <c:v>-2.197514006373693E-4</c:v>
                </c:pt>
                <c:pt idx="30">
                  <c:v>-2.1647173107369703E-4</c:v>
                </c:pt>
                <c:pt idx="31">
                  <c:v>-2.1139863523195743E-4</c:v>
                </c:pt>
                <c:pt idx="32">
                  <c:v>-2.0525743900920494E-4</c:v>
                </c:pt>
                <c:pt idx="33">
                  <c:v>-1.968802006184604E-4</c:v>
                </c:pt>
                <c:pt idx="34">
                  <c:v>-1.8716123674901981E-4</c:v>
                </c:pt>
                <c:pt idx="35">
                  <c:v>-1.755158724973297E-4</c:v>
                </c:pt>
                <c:pt idx="36">
                  <c:v>-1.6118198520061189E-4</c:v>
                </c:pt>
                <c:pt idx="37">
                  <c:v>-1.458666931494792E-4</c:v>
                </c:pt>
                <c:pt idx="38">
                  <c:v>-1.3024268744237622E-4</c:v>
                </c:pt>
                <c:pt idx="39">
                  <c:v>-1.1413485974444059E-4</c:v>
                </c:pt>
                <c:pt idx="40">
                  <c:v>-9.795870830836495E-5</c:v>
                </c:pt>
                <c:pt idx="41">
                  <c:v>-8.218034737775238E-5</c:v>
                </c:pt>
                <c:pt idx="42">
                  <c:v>-6.5967766415987424E-5</c:v>
                </c:pt>
                <c:pt idx="43">
                  <c:v>-5.0091613972489601E-5</c:v>
                </c:pt>
                <c:pt idx="44">
                  <c:v>-3.4752920691766237E-5</c:v>
                </c:pt>
                <c:pt idx="45">
                  <c:v>-1.9490924014599605E-5</c:v>
                </c:pt>
                <c:pt idx="46">
                  <c:v>-4.9716910625459502E-6</c:v>
                </c:pt>
                <c:pt idx="47">
                  <c:v>9.1826584405625639E-6</c:v>
                </c:pt>
                <c:pt idx="48">
                  <c:v>2.2769539131741487E-5</c:v>
                </c:pt>
                <c:pt idx="49">
                  <c:v>3.6396213074738417E-5</c:v>
                </c:pt>
                <c:pt idx="50">
                  <c:v>5.168970791149723E-5</c:v>
                </c:pt>
                <c:pt idx="51">
                  <c:v>6.4907423233291289E-5</c:v>
                </c:pt>
                <c:pt idx="52">
                  <c:v>7.7926773628180586E-5</c:v>
                </c:pt>
                <c:pt idx="53">
                  <c:v>9.0484315166216146E-5</c:v>
                </c:pt>
                <c:pt idx="54">
                  <c:v>1.0405104832688614E-4</c:v>
                </c:pt>
                <c:pt idx="55">
                  <c:v>1.1482098957415842E-4</c:v>
                </c:pt>
                <c:pt idx="56">
                  <c:v>1.2719667577572771E-4</c:v>
                </c:pt>
                <c:pt idx="57">
                  <c:v>1.4395470810141484E-4</c:v>
                </c:pt>
                <c:pt idx="58">
                  <c:v>1.6052685947097426E-4</c:v>
                </c:pt>
                <c:pt idx="59">
                  <c:v>1.7373507917268021E-4</c:v>
                </c:pt>
                <c:pt idx="60">
                  <c:v>1.8744868809410098E-4</c:v>
                </c:pt>
                <c:pt idx="61">
                  <c:v>1.9222698868894754E-4</c:v>
                </c:pt>
                <c:pt idx="62">
                  <c:v>1.9152519254216335E-4</c:v>
                </c:pt>
                <c:pt idx="63">
                  <c:v>1.8785989174076732E-4</c:v>
                </c:pt>
                <c:pt idx="64">
                  <c:v>1.8438791070308911E-4</c:v>
                </c:pt>
                <c:pt idx="65">
                  <c:v>1.8235411155628317E-4</c:v>
                </c:pt>
                <c:pt idx="66">
                  <c:v>1.800510013901386E-4</c:v>
                </c:pt>
                <c:pt idx="67">
                  <c:v>1.7612155507445841E-4</c:v>
                </c:pt>
                <c:pt idx="68">
                  <c:v>1.7503246839704949E-4</c:v>
                </c:pt>
                <c:pt idx="69">
                  <c:v>1.7365187582378316E-4</c:v>
                </c:pt>
                <c:pt idx="70">
                  <c:v>1.7023076489996832E-4</c:v>
                </c:pt>
                <c:pt idx="71">
                  <c:v>1.6606789246398514E-4</c:v>
                </c:pt>
                <c:pt idx="72">
                  <c:v>1.6166968101805049E-4</c:v>
                </c:pt>
                <c:pt idx="73">
                  <c:v>1.5723574704704554E-4</c:v>
                </c:pt>
                <c:pt idx="74">
                  <c:v>1.5284585841399999E-4</c:v>
                </c:pt>
                <c:pt idx="75">
                  <c:v>1.485323231617782E-4</c:v>
                </c:pt>
                <c:pt idx="76">
                  <c:v>1.4430824861689208E-4</c:v>
                </c:pt>
                <c:pt idx="77">
                  <c:v>1.4017873012302475E-4</c:v>
                </c:pt>
                <c:pt idx="78">
                  <c:v>1.3614538507790097E-4</c:v>
                </c:pt>
                <c:pt idx="79">
                  <c:v>1.3220825545157724E-4</c:v>
                </c:pt>
                <c:pt idx="80">
                  <c:v>1.2836664404070297E-4</c:v>
                </c:pt>
                <c:pt idx="81">
                  <c:v>1.2461950185465941E-4</c:v>
                </c:pt>
                <c:pt idx="82">
                  <c:v>1.2096561611109505E-4</c:v>
                </c:pt>
                <c:pt idx="83">
                  <c:v>1.1740370367735743E-4</c:v>
                </c:pt>
                <c:pt idx="84">
                  <c:v>1.1393245662639011E-4</c:v>
                </c:pt>
                <c:pt idx="85">
                  <c:v>1.1055056227654653E-4</c:v>
                </c:pt>
                <c:pt idx="86">
                  <c:v>1.0725670933754257E-4</c:v>
                </c:pt>
                <c:pt idx="87">
                  <c:v>1.0404958664420792E-4</c:v>
                </c:pt>
                <c:pt idx="88">
                  <c:v>1.0092787828366337E-4</c:v>
                </c:pt>
                <c:pt idx="89">
                  <c:v>9.7890257394582874E-5</c:v>
                </c:pt>
                <c:pt idx="90">
                  <c:v>9.4935380001846828E-5</c:v>
                </c:pt>
                <c:pt idx="91">
                  <c:v>9.2061879661116435E-5</c:v>
                </c:pt>
                <c:pt idx="92">
                  <c:v>8.9268363318798413E-5</c:v>
                </c:pt>
                <c:pt idx="93">
                  <c:v>8.6553408545303961E-5</c:v>
                </c:pt>
                <c:pt idx="94">
                  <c:v>8.3915562148346927E-5</c:v>
                </c:pt>
                <c:pt idx="95">
                  <c:v>8.1353340077223372E-5</c:v>
                </c:pt>
                <c:pt idx="96">
                  <c:v>7.8865228474598911E-5</c:v>
                </c:pt>
                <c:pt idx="97">
                  <c:v>7.6449685707271887E-5</c:v>
                </c:pt>
                <c:pt idx="98">
                  <c:v>7.4105145195351086E-5</c:v>
                </c:pt>
                <c:pt idx="99">
                  <c:v>7.1830018865863077E-5</c:v>
                </c:pt>
                <c:pt idx="100">
                  <c:v>6.9622701064254655E-5</c:v>
                </c:pt>
                <c:pt idx="101">
                  <c:v>6.7481572774537516E-5</c:v>
                </c:pt>
                <c:pt idx="102">
                  <c:v>6.5405006014452081E-5</c:v>
                </c:pt>
                <c:pt idx="103">
                  <c:v>6.3391368290100297E-5</c:v>
                </c:pt>
                <c:pt idx="104">
                  <c:v>6.1439027012522867E-5</c:v>
                </c:pt>
                <c:pt idx="105">
                  <c:v>5.9546353796614058E-5</c:v>
                </c:pt>
                <c:pt idx="106">
                  <c:v>5.7711728575081285E-5</c:v>
                </c:pt>
                <c:pt idx="107">
                  <c:v>5.5933543480158319E-5</c:v>
                </c:pt>
                <c:pt idx="108">
                  <c:v>5.421020645132416E-5</c:v>
                </c:pt>
                <c:pt idx="109">
                  <c:v>5.2540144547285845E-5</c:v>
                </c:pt>
                <c:pt idx="110">
                  <c:v>5.0921806940523959E-5</c:v>
                </c:pt>
                <c:pt idx="111">
                  <c:v>4.9353667590556539E-5</c:v>
                </c:pt>
                <c:pt idx="112">
                  <c:v>4.7834227592115248E-5</c:v>
                </c:pt>
                <c:pt idx="113">
                  <c:v>4.6362017202676533E-5</c:v>
                </c:pt>
                <c:pt idx="114">
                  <c:v>4.4935597561021087E-5</c:v>
                </c:pt>
                <c:pt idx="115">
                  <c:v>4.3553562106801976E-5</c:v>
                </c:pt>
                <c:pt idx="116">
                  <c:v>4.2214537719216436E-5</c:v>
                </c:pt>
                <c:pt idx="117">
                  <c:v>4.091718559150921E-5</c:v>
                </c:pt>
                <c:pt idx="118">
                  <c:v>3.9660201860809897E-5</c:v>
                </c:pt>
                <c:pt idx="119">
                  <c:v>3.844231801440891E-5</c:v>
                </c:pt>
                <c:pt idx="120">
                  <c:v>3.7262301090586928E-5</c:v>
                </c:pt>
                <c:pt idx="121">
                  <c:v>3.6118953697674952E-5</c:v>
                </c:pt>
                <c:pt idx="122">
                  <c:v>3.5011113868626931E-5</c:v>
                </c:pt>
                <c:pt idx="123">
                  <c:v>3.3937654771569508E-5</c:v>
                </c:pt>
                <c:pt idx="124">
                  <c:v>3.2897484295502871E-5</c:v>
                </c:pt>
                <c:pt idx="125">
                  <c:v>3.1889544527549501E-5</c:v>
                </c:pt>
                <c:pt idx="126">
                  <c:v>3.0912811138990988E-5</c:v>
                </c:pt>
                <c:pt idx="127">
                  <c:v>2.9966292695301983E-5</c:v>
                </c:pt>
                <c:pt idx="128">
                  <c:v>2.9049029903595444E-5</c:v>
                </c:pt>
                <c:pt idx="129">
                  <c:v>2.8160094811590692E-5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D3-4EA9-B14E-4E8D8F0113AB}"/>
            </c:ext>
          </c:extLst>
        </c:ser>
        <c:ser>
          <c:idx val="3"/>
          <c:order val="2"/>
          <c:tx>
            <c:strRef>
              <c:f>EA_core_obs!$AW$1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-1.5217667850508901E-3</c:v>
                </c:pt>
                <c:pt idx="8">
                  <c:v>2.8225495183331601E-4</c:v>
                </c:pt>
                <c:pt idx="9">
                  <c:v>3.1215479758373E-3</c:v>
                </c:pt>
                <c:pt idx="10">
                  <c:v>4.5827932133368698E-3</c:v>
                </c:pt>
                <c:pt idx="11">
                  <c:v>6.4716328235680997E-3</c:v>
                </c:pt>
                <c:pt idx="12">
                  <c:v>9.4093821022767001E-3</c:v>
                </c:pt>
                <c:pt idx="13">
                  <c:v>1.2620792913287099E-2</c:v>
                </c:pt>
                <c:pt idx="14">
                  <c:v>1.45646317055492E-2</c:v>
                </c:pt>
                <c:pt idx="15">
                  <c:v>1.60472106518483E-2</c:v>
                </c:pt>
                <c:pt idx="16">
                  <c:v>1.5494468287657799E-2</c:v>
                </c:pt>
                <c:pt idx="17">
                  <c:v>1.64612166125177E-2</c:v>
                </c:pt>
                <c:pt idx="18">
                  <c:v>2.2855452068681802E-2</c:v>
                </c:pt>
                <c:pt idx="19">
                  <c:v>2.7988550459467899E-2</c:v>
                </c:pt>
                <c:pt idx="20">
                  <c:v>3.02713990951941E-2</c:v>
                </c:pt>
                <c:pt idx="21">
                  <c:v>3.1589678963572697E-2</c:v>
                </c:pt>
                <c:pt idx="22">
                  <c:v>3.20265587092416E-2</c:v>
                </c:pt>
                <c:pt idx="23">
                  <c:v>3.1910261213230401E-2</c:v>
                </c:pt>
                <c:pt idx="24">
                  <c:v>3.0699588803551E-2</c:v>
                </c:pt>
                <c:pt idx="25">
                  <c:v>3.0370643666843802E-2</c:v>
                </c:pt>
                <c:pt idx="26">
                  <c:v>2.9954446575608501E-2</c:v>
                </c:pt>
                <c:pt idx="27">
                  <c:v>2.9992445011295301E-2</c:v>
                </c:pt>
                <c:pt idx="28">
                  <c:v>3.00834629081814E-2</c:v>
                </c:pt>
                <c:pt idx="29">
                  <c:v>3.0386908700408201E-2</c:v>
                </c:pt>
                <c:pt idx="30">
                  <c:v>2.9948427555726E-2</c:v>
                </c:pt>
                <c:pt idx="31">
                  <c:v>2.9163307955082301E-2</c:v>
                </c:pt>
                <c:pt idx="32">
                  <c:v>2.8308055452819201E-2</c:v>
                </c:pt>
                <c:pt idx="33">
                  <c:v>2.7117033402279601E-2</c:v>
                </c:pt>
                <c:pt idx="34">
                  <c:v>2.6420921638337001E-2</c:v>
                </c:pt>
                <c:pt idx="35">
                  <c:v>2.5494506251333399E-2</c:v>
                </c:pt>
                <c:pt idx="36">
                  <c:v>2.4634332011386199E-2</c:v>
                </c:pt>
                <c:pt idx="37">
                  <c:v>2.2944654256473698E-2</c:v>
                </c:pt>
                <c:pt idx="38">
                  <c:v>2.12310758853195E-2</c:v>
                </c:pt>
                <c:pt idx="39">
                  <c:v>1.92283263707793E-2</c:v>
                </c:pt>
                <c:pt idx="40">
                  <c:v>1.7311533545405398E-2</c:v>
                </c:pt>
                <c:pt idx="41">
                  <c:v>1.5065669743408099E-2</c:v>
                </c:pt>
                <c:pt idx="42">
                  <c:v>1.35679149835254E-2</c:v>
                </c:pt>
                <c:pt idx="43">
                  <c:v>1.20380565777233E-2</c:v>
                </c:pt>
                <c:pt idx="44">
                  <c:v>1.04488324236928E-2</c:v>
                </c:pt>
                <c:pt idx="45">
                  <c:v>8.8723413687707905E-3</c:v>
                </c:pt>
                <c:pt idx="46">
                  <c:v>7.1575754093888798E-3</c:v>
                </c:pt>
                <c:pt idx="47">
                  <c:v>5.3938345047299602E-3</c:v>
                </c:pt>
                <c:pt idx="48">
                  <c:v>3.8890397026536401E-3</c:v>
                </c:pt>
                <c:pt idx="49">
                  <c:v>2.6065352490611802E-3</c:v>
                </c:pt>
                <c:pt idx="50">
                  <c:v>2.6258811367751902E-3</c:v>
                </c:pt>
                <c:pt idx="51">
                  <c:v>-6.5241463098608595E-5</c:v>
                </c:pt>
                <c:pt idx="52">
                  <c:v>-2.8717634064534502E-3</c:v>
                </c:pt>
                <c:pt idx="53">
                  <c:v>-5.7815009798178798E-3</c:v>
                </c:pt>
                <c:pt idx="54">
                  <c:v>-7.8249000713848105E-3</c:v>
                </c:pt>
                <c:pt idx="55">
                  <c:v>-1.0738108616137301E-2</c:v>
                </c:pt>
                <c:pt idx="56">
                  <c:v>-1.29579330838458E-2</c:v>
                </c:pt>
                <c:pt idx="57">
                  <c:v>-1.33903823218761E-2</c:v>
                </c:pt>
                <c:pt idx="58">
                  <c:v>-1.38210643108371E-2</c:v>
                </c:pt>
                <c:pt idx="59">
                  <c:v>-1.55139753816202E-2</c:v>
                </c:pt>
                <c:pt idx="60">
                  <c:v>-1.72449014266495E-2</c:v>
                </c:pt>
                <c:pt idx="61">
                  <c:v>-1.7614286350942001E-2</c:v>
                </c:pt>
                <c:pt idx="62">
                  <c:v>-1.70713043067705E-2</c:v>
                </c:pt>
                <c:pt idx="63">
                  <c:v>-1.62713508630618E-2</c:v>
                </c:pt>
                <c:pt idx="64">
                  <c:v>-1.5367550138201101E-2</c:v>
                </c:pt>
                <c:pt idx="65">
                  <c:v>-1.43581702974349E-2</c:v>
                </c:pt>
                <c:pt idx="66">
                  <c:v>-1.32916332118426E-2</c:v>
                </c:pt>
                <c:pt idx="67">
                  <c:v>-1.2363427451444999E-2</c:v>
                </c:pt>
                <c:pt idx="68">
                  <c:v>-1.1155835807319299E-2</c:v>
                </c:pt>
                <c:pt idx="69">
                  <c:v>-1.0340022343080501E-2</c:v>
                </c:pt>
                <c:pt idx="70">
                  <c:v>-9.8451278593092405E-3</c:v>
                </c:pt>
                <c:pt idx="71">
                  <c:v>-9.4828572560601201E-3</c:v>
                </c:pt>
                <c:pt idx="72">
                  <c:v>-9.1789857900148597E-3</c:v>
                </c:pt>
                <c:pt idx="73">
                  <c:v>-8.9035076894727894E-3</c:v>
                </c:pt>
                <c:pt idx="74">
                  <c:v>-8.6438689712031707E-3</c:v>
                </c:pt>
                <c:pt idx="75">
                  <c:v>-8.3945523587480794E-3</c:v>
                </c:pt>
                <c:pt idx="76">
                  <c:v>-8.1529747804620599E-3</c:v>
                </c:pt>
                <c:pt idx="77">
                  <c:v>-7.9178410508196004E-3</c:v>
                </c:pt>
                <c:pt idx="78">
                  <c:v>-7.6884617488559501E-3</c:v>
                </c:pt>
                <c:pt idx="79">
                  <c:v>-7.4644556615321902E-3</c:v>
                </c:pt>
                <c:pt idx="80">
                  <c:v>-7.2456100711493204E-3</c:v>
                </c:pt>
                <c:pt idx="81">
                  <c:v>-7.0318089942733499E-3</c:v>
                </c:pt>
                <c:pt idx="82">
                  <c:v>-6.8229928212537498E-3</c:v>
                </c:pt>
                <c:pt idx="83">
                  <c:v>-6.6191338470189499E-3</c:v>
                </c:pt>
                <c:pt idx="84">
                  <c:v>-6.4202206695784803E-3</c:v>
                </c:pt>
                <c:pt idx="85">
                  <c:v>-6.2262479864960696E-3</c:v>
                </c:pt>
                <c:pt idx="86">
                  <c:v>-6.0372099007444096E-3</c:v>
                </c:pt>
                <c:pt idx="87">
                  <c:v>-5.8530956068447697E-3</c:v>
                </c:pt>
                <c:pt idx="88">
                  <c:v>-5.6738867330152704E-3</c:v>
                </c:pt>
                <c:pt idx="89">
                  <c:v>-5.4995558482873099E-3</c:v>
                </c:pt>
                <c:pt idx="90">
                  <c:v>-5.3300657926746899E-3</c:v>
                </c:pt>
                <c:pt idx="91">
                  <c:v>-5.1653695844255899E-3</c:v>
                </c:pt>
                <c:pt idx="92">
                  <c:v>-5.0054107272101602E-3</c:v>
                </c:pt>
                <c:pt idx="93">
                  <c:v>-4.8501237883580199E-3</c:v>
                </c:pt>
                <c:pt idx="94">
                  <c:v>-4.6994351514450996E-3</c:v>
                </c:pt>
                <c:pt idx="95">
                  <c:v>-4.5532638744183399E-3</c:v>
                </c:pt>
                <c:pt idx="96">
                  <c:v>-4.4115226008889499E-3</c:v>
                </c:pt>
                <c:pt idx="97">
                  <c:v>-4.2741184865802096E-3</c:v>
                </c:pt>
                <c:pt idx="98">
                  <c:v>-4.1409541135739502E-3</c:v>
                </c:pt>
                <c:pt idx="99">
                  <c:v>-4.0119283723716297E-3</c:v>
                </c:pt>
                <c:pt idx="100">
                  <c:v>-3.8869372980254698E-3</c:v>
                </c:pt>
                <c:pt idx="101">
                  <c:v>-3.7658748508029301E-3</c:v>
                </c:pt>
                <c:pt idx="102">
                  <c:v>-3.6486336354446501E-3</c:v>
                </c:pt>
                <c:pt idx="103">
                  <c:v>-3.5351055565846501E-3</c:v>
                </c:pt>
                <c:pt idx="104">
                  <c:v>-3.4251824082565099E-3</c:v>
                </c:pt>
                <c:pt idx="105">
                  <c:v>-3.31875639890677E-3</c:v>
                </c:pt>
                <c:pt idx="106">
                  <c:v>-3.2157206131144798E-3</c:v>
                </c:pt>
                <c:pt idx="107">
                  <c:v>-3.1159694126481302E-3</c:v>
                </c:pt>
                <c:pt idx="108">
                  <c:v>-3.0193987803683801E-3</c:v>
                </c:pt>
                <c:pt idx="109">
                  <c:v>-2.92590661052916E-3</c:v>
                </c:pt>
                <c:pt idx="110">
                  <c:v>-2.8353929488855699E-3</c:v>
                </c:pt>
                <c:pt idx="111">
                  <c:v>-2.74776018792666E-3</c:v>
                </c:pt>
                <c:pt idx="112">
                  <c:v>-2.6629132198863199E-3</c:v>
                </c:pt>
                <c:pt idx="113">
                  <c:v>-2.5807595527948999E-3</c:v>
                </c:pt>
                <c:pt idx="114">
                  <c:v>-2.50120939293552E-3</c:v>
                </c:pt>
                <c:pt idx="115">
                  <c:v>-2.4241756977350002E-3</c:v>
                </c:pt>
                <c:pt idx="116">
                  <c:v>-2.3495742027090901E-3</c:v>
                </c:pt>
                <c:pt idx="117">
                  <c:v>-2.2773234257589198E-3</c:v>
                </c:pt>
                <c:pt idx="118">
                  <c:v>-2.20734465241623E-3</c:v>
                </c:pt>
                <c:pt idx="119">
                  <c:v>-2.1395619043462701E-3</c:v>
                </c:pt>
                <c:pt idx="120">
                  <c:v>-2.0739018942395001E-3</c:v>
                </c:pt>
                <c:pt idx="121">
                  <c:v>-2.01029396991181E-3</c:v>
                </c:pt>
                <c:pt idx="122">
                  <c:v>-1.94867004854604E-3</c:v>
                </c:pt>
                <c:pt idx="123">
                  <c:v>-1.8889645445607701E-3</c:v>
                </c:pt>
                <c:pt idx="124">
                  <c:v>-1.8311142920168699E-3</c:v>
                </c:pt>
                <c:pt idx="125">
                  <c:v>-1.7750584628384301E-3</c:v>
                </c:pt>
                <c:pt idx="126">
                  <c:v>-1.7207384834017E-3</c:v>
                </c:pt>
                <c:pt idx="127">
                  <c:v>-1.6680979489813699E-3</c:v>
                </c:pt>
                <c:pt idx="128">
                  <c:v>-1.6170825385186599E-3</c:v>
                </c:pt>
                <c:pt idx="129">
                  <c:v>-1.5676399297337401E-3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D3-4EA9-B14E-4E8D8F0113AB}"/>
            </c:ext>
          </c:extLst>
        </c:ser>
        <c:ser>
          <c:idx val="4"/>
          <c:order val="3"/>
          <c:tx>
            <c:strRef>
              <c:f>EA_core_obs!$AX$1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1.2434728799526301E-3</c:v>
                </c:pt>
                <c:pt idx="8">
                  <c:v>1.58255156568198E-3</c:v>
                </c:pt>
                <c:pt idx="9">
                  <c:v>1.48382735019048E-3</c:v>
                </c:pt>
                <c:pt idx="10">
                  <c:v>8.7449552561569201E-4</c:v>
                </c:pt>
                <c:pt idx="11">
                  <c:v>4.0512964492034299E-4</c:v>
                </c:pt>
                <c:pt idx="12">
                  <c:v>1.37877717945045E-3</c:v>
                </c:pt>
                <c:pt idx="13">
                  <c:v>3.7813697653987701E-3</c:v>
                </c:pt>
                <c:pt idx="14">
                  <c:v>4.6510980326930299E-3</c:v>
                </c:pt>
                <c:pt idx="15">
                  <c:v>4.6091224456201703E-3</c:v>
                </c:pt>
                <c:pt idx="16">
                  <c:v>2.1559779097124398E-3</c:v>
                </c:pt>
                <c:pt idx="17">
                  <c:v>6.9928078276770801E-4</c:v>
                </c:pt>
                <c:pt idx="18">
                  <c:v>3.5417645940949401E-3</c:v>
                </c:pt>
                <c:pt idx="19">
                  <c:v>5.4221457500114303E-3</c:v>
                </c:pt>
                <c:pt idx="20">
                  <c:v>5.97227208367634E-3</c:v>
                </c:pt>
                <c:pt idx="21">
                  <c:v>6.2524416592601899E-3</c:v>
                </c:pt>
                <c:pt idx="22">
                  <c:v>6.4814402499502304E-3</c:v>
                </c:pt>
                <c:pt idx="23">
                  <c:v>6.3269531307641397E-3</c:v>
                </c:pt>
                <c:pt idx="24">
                  <c:v>5.54241435408719E-3</c:v>
                </c:pt>
                <c:pt idx="25">
                  <c:v>5.4801992191766402E-3</c:v>
                </c:pt>
                <c:pt idx="26">
                  <c:v>5.1339268852812403E-3</c:v>
                </c:pt>
                <c:pt idx="27">
                  <c:v>5.3028430677448599E-3</c:v>
                </c:pt>
                <c:pt idx="28">
                  <c:v>5.4777991856491603E-3</c:v>
                </c:pt>
                <c:pt idx="29">
                  <c:v>5.47473055656499E-3</c:v>
                </c:pt>
                <c:pt idx="30">
                  <c:v>5.5602837857327003E-3</c:v>
                </c:pt>
                <c:pt idx="31">
                  <c:v>5.5080607276103404E-3</c:v>
                </c:pt>
                <c:pt idx="32">
                  <c:v>5.3182076370728E-3</c:v>
                </c:pt>
                <c:pt idx="33">
                  <c:v>4.8857338493135602E-3</c:v>
                </c:pt>
                <c:pt idx="34">
                  <c:v>5.1901514828811496E-3</c:v>
                </c:pt>
                <c:pt idx="35">
                  <c:v>5.3236561107450299E-3</c:v>
                </c:pt>
                <c:pt idx="36">
                  <c:v>5.8866995588768801E-3</c:v>
                </c:pt>
                <c:pt idx="37">
                  <c:v>6.0357838948865697E-3</c:v>
                </c:pt>
                <c:pt idx="38">
                  <c:v>6.0029483218704202E-3</c:v>
                </c:pt>
                <c:pt idx="39">
                  <c:v>5.6432498752201302E-3</c:v>
                </c:pt>
                <c:pt idx="40">
                  <c:v>5.3417286647538999E-3</c:v>
                </c:pt>
                <c:pt idx="41">
                  <c:v>4.7537894905857999E-3</c:v>
                </c:pt>
                <c:pt idx="42">
                  <c:v>5.0320325846397998E-3</c:v>
                </c:pt>
                <c:pt idx="43">
                  <c:v>5.1462657770784404E-3</c:v>
                </c:pt>
                <c:pt idx="44">
                  <c:v>5.1823750580881596E-3</c:v>
                </c:pt>
                <c:pt idx="45">
                  <c:v>5.2506621189607403E-3</c:v>
                </c:pt>
                <c:pt idx="46">
                  <c:v>5.3091603172683499E-3</c:v>
                </c:pt>
                <c:pt idx="47">
                  <c:v>5.01002542956374E-3</c:v>
                </c:pt>
                <c:pt idx="48">
                  <c:v>4.9740812152698696E-3</c:v>
                </c:pt>
                <c:pt idx="49">
                  <c:v>4.96908733329526E-3</c:v>
                </c:pt>
                <c:pt idx="50">
                  <c:v>6.0704962391078202E-3</c:v>
                </c:pt>
                <c:pt idx="51">
                  <c:v>5.1897238566356299E-3</c:v>
                </c:pt>
                <c:pt idx="52">
                  <c:v>4.5476869814597897E-3</c:v>
                </c:pt>
                <c:pt idx="53">
                  <c:v>3.9898564462514897E-3</c:v>
                </c:pt>
                <c:pt idx="54">
                  <c:v>3.7081849582509801E-3</c:v>
                </c:pt>
                <c:pt idx="55">
                  <c:v>3.13915351433102E-3</c:v>
                </c:pt>
                <c:pt idx="56">
                  <c:v>2.7082019124824398E-3</c:v>
                </c:pt>
                <c:pt idx="57">
                  <c:v>3.1116866988645199E-3</c:v>
                </c:pt>
                <c:pt idx="58">
                  <c:v>3.58274069842678E-3</c:v>
                </c:pt>
                <c:pt idx="59">
                  <c:v>3.21203166480099E-3</c:v>
                </c:pt>
                <c:pt idx="60">
                  <c:v>2.3269112621182499E-3</c:v>
                </c:pt>
                <c:pt idx="61">
                  <c:v>2.1518813365872802E-3</c:v>
                </c:pt>
                <c:pt idx="62">
                  <c:v>2.44571442604701E-3</c:v>
                </c:pt>
                <c:pt idx="63">
                  <c:v>2.83340253586228E-3</c:v>
                </c:pt>
                <c:pt idx="64">
                  <c:v>3.2064891442251599E-3</c:v>
                </c:pt>
                <c:pt idx="65">
                  <c:v>3.6549378746197898E-3</c:v>
                </c:pt>
                <c:pt idx="66">
                  <c:v>4.1458764800328396E-3</c:v>
                </c:pt>
                <c:pt idx="67">
                  <c:v>4.6653709010913104E-3</c:v>
                </c:pt>
                <c:pt idx="68">
                  <c:v>5.0931270200615898E-3</c:v>
                </c:pt>
                <c:pt idx="69">
                  <c:v>5.2652475192704797E-3</c:v>
                </c:pt>
                <c:pt idx="70">
                  <c:v>5.2481036899365502E-3</c:v>
                </c:pt>
                <c:pt idx="71">
                  <c:v>5.1560635575098601E-3</c:v>
                </c:pt>
                <c:pt idx="72">
                  <c:v>5.03441352548428E-3</c:v>
                </c:pt>
                <c:pt idx="73">
                  <c:v>4.9017030363529496E-3</c:v>
                </c:pt>
                <c:pt idx="74">
                  <c:v>4.7658504865655199E-3</c:v>
                </c:pt>
                <c:pt idx="75">
                  <c:v>4.6303826626958797E-3</c:v>
                </c:pt>
                <c:pt idx="76">
                  <c:v>4.4969395141203298E-3</c:v>
                </c:pt>
                <c:pt idx="77">
                  <c:v>4.3663069762667197E-3</c:v>
                </c:pt>
                <c:pt idx="78">
                  <c:v>4.2388585542285596E-3</c:v>
                </c:pt>
                <c:pt idx="79">
                  <c:v>4.1147545303932198E-3</c:v>
                </c:pt>
                <c:pt idx="80">
                  <c:v>3.9940384501946299E-3</c:v>
                </c:pt>
                <c:pt idx="81">
                  <c:v>3.8766877256346502E-3</c:v>
                </c:pt>
                <c:pt idx="82">
                  <c:v>3.7626421985459402E-3</c:v>
                </c:pt>
                <c:pt idx="83">
                  <c:v>3.65182117789686E-3</c:v>
                </c:pt>
                <c:pt idx="84">
                  <c:v>3.5441339290231901E-3</c:v>
                </c:pt>
                <c:pt idx="85">
                  <c:v>3.4394861859077201E-3</c:v>
                </c:pt>
                <c:pt idx="86">
                  <c:v>3.3377841383685999E-3</c:v>
                </c:pt>
                <c:pt idx="87">
                  <c:v>3.2389367745633202E-3</c:v>
                </c:pt>
                <c:pt idx="88">
                  <c:v>3.14285714508866E-3</c:v>
                </c:pt>
                <c:pt idx="89">
                  <c:v>3.0494629226884801E-3</c:v>
                </c:pt>
                <c:pt idx="90">
                  <c:v>2.9586765126321502E-3</c:v>
                </c:pt>
                <c:pt idx="91">
                  <c:v>2.8704248834943102E-3</c:v>
                </c:pt>
                <c:pt idx="92">
                  <c:v>2.7846392378849602E-3</c:v>
                </c:pt>
                <c:pt idx="93">
                  <c:v>2.7012545997573399E-3</c:v>
                </c:pt>
                <c:pt idx="94">
                  <c:v>2.6202093715621501E-3</c:v>
                </c:pt>
                <c:pt idx="95">
                  <c:v>2.5414448956428901E-3</c:v>
                </c:pt>
                <c:pt idx="96">
                  <c:v>2.4649050397451602E-3</c:v>
                </c:pt>
                <c:pt idx="97">
                  <c:v>2.3905358193187999E-3</c:v>
                </c:pt>
                <c:pt idx="98">
                  <c:v>2.3182850630965E-3</c:v>
                </c:pt>
                <c:pt idx="99">
                  <c:v>2.2481021239029102E-3</c:v>
                </c:pt>
                <c:pt idx="100">
                  <c:v>2.17993763425017E-3</c:v>
                </c:pt>
                <c:pt idx="101">
                  <c:v>2.1137433031892501E-3</c:v>
                </c:pt>
                <c:pt idx="102">
                  <c:v>2.0494717535734998E-3</c:v>
                </c:pt>
                <c:pt idx="103">
                  <c:v>1.9870763931617501E-3</c:v>
                </c:pt>
                <c:pt idx="104">
                  <c:v>1.9265113174071701E-3</c:v>
                </c:pt>
                <c:pt idx="105">
                  <c:v>1.86773123880268E-3</c:v>
                </c:pt>
                <c:pt idx="106">
                  <c:v>1.81069143929679E-3</c:v>
                </c:pt>
                <c:pt idx="107">
                  <c:v>1.7553477415388401E-3</c:v>
                </c:pt>
                <c:pt idx="108">
                  <c:v>1.7016564963334699E-3</c:v>
                </c:pt>
                <c:pt idx="109">
                  <c:v>1.64957458244074E-3</c:v>
                </c:pt>
                <c:pt idx="110">
                  <c:v>1.5990594161019399E-3</c:v>
                </c:pt>
                <c:pt idx="111">
                  <c:v>1.5500689685365901E-3</c:v>
                </c:pt>
                <c:pt idx="112">
                  <c:v>1.5025617881247999E-3</c:v>
                </c:pt>
                <c:pt idx="113">
                  <c:v>1.45649702651962E-3</c:v>
                </c:pt>
                <c:pt idx="114">
                  <c:v>1.41183446640269E-3</c:v>
                </c:pt>
                <c:pt idx="115">
                  <c:v>1.3685345499503301E-3</c:v>
                </c:pt>
                <c:pt idx="116">
                  <c:v>1.3265584071664399E-3</c:v>
                </c:pt>
                <c:pt idx="117">
                  <c:v>1.28586788297191E-3</c:v>
                </c:pt>
                <c:pt idx="118">
                  <c:v>1.24642556174059E-3</c:v>
                </c:pt>
                <c:pt idx="119">
                  <c:v>1.20819479039191E-3</c:v>
                </c:pt>
                <c:pt idx="120">
                  <c:v>1.17113969801962E-3</c:v>
                </c:pt>
                <c:pt idx="121">
                  <c:v>1.13522521327791E-3</c:v>
                </c:pt>
                <c:pt idx="122">
                  <c:v>1.1004170775708001E-3</c:v>
                </c:pt>
                <c:pt idx="123">
                  <c:v>1.0666818563098699E-3</c:v>
                </c:pt>
                <c:pt idx="124">
                  <c:v>1.0339869460862499E-3</c:v>
                </c:pt>
                <c:pt idx="125">
                  <c:v>1.002300579378E-3</c:v>
                </c:pt>
                <c:pt idx="126">
                  <c:v>9.7159182603778695E-4</c:v>
                </c:pt>
                <c:pt idx="127">
                  <c:v>9.4183059209385002E-4</c:v>
                </c:pt>
                <c:pt idx="128">
                  <c:v>9.1298761610847303E-4</c:v>
                </c:pt>
                <c:pt idx="129">
                  <c:v>8.8503446280529998E-4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D3-4EA9-B14E-4E8D8F0113AB}"/>
            </c:ext>
          </c:extLst>
        </c:ser>
        <c:ser>
          <c:idx val="5"/>
          <c:order val="4"/>
          <c:tx>
            <c:strRef>
              <c:f>EA_core_obs!$AY$1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-1.12811994823491E-4</c:v>
                </c:pt>
                <c:pt idx="8">
                  <c:v>-4.7262247443446899E-4</c:v>
                </c:pt>
                <c:pt idx="9">
                  <c:v>-1.1872850338101499E-3</c:v>
                </c:pt>
                <c:pt idx="10">
                  <c:v>-2.4357544434749898E-3</c:v>
                </c:pt>
                <c:pt idx="11">
                  <c:v>-3.35623593877842E-3</c:v>
                </c:pt>
                <c:pt idx="12">
                  <c:v>-3.1525208990967799E-3</c:v>
                </c:pt>
                <c:pt idx="13">
                  <c:v>-1.28555556216936E-3</c:v>
                </c:pt>
                <c:pt idx="14">
                  <c:v>-2.8653285598645401E-4</c:v>
                </c:pt>
                <c:pt idx="15">
                  <c:v>-2.3211069739570401E-4</c:v>
                </c:pt>
                <c:pt idx="16">
                  <c:v>-2.23328033830405E-3</c:v>
                </c:pt>
                <c:pt idx="17">
                  <c:v>-3.19500066783273E-3</c:v>
                </c:pt>
                <c:pt idx="18">
                  <c:v>-6.2814046689618698E-4</c:v>
                </c:pt>
                <c:pt idx="19">
                  <c:v>1.3234863656341701E-3</c:v>
                </c:pt>
                <c:pt idx="20">
                  <c:v>2.2585007847464298E-3</c:v>
                </c:pt>
                <c:pt idx="21">
                  <c:v>2.8871194956980799E-3</c:v>
                </c:pt>
                <c:pt idx="22">
                  <c:v>3.4489176814922399E-3</c:v>
                </c:pt>
                <c:pt idx="23">
                  <c:v>3.7031260556208401E-3</c:v>
                </c:pt>
                <c:pt idx="24">
                  <c:v>3.2869865447704401E-3</c:v>
                </c:pt>
                <c:pt idx="25">
                  <c:v>3.3887588028136402E-3</c:v>
                </c:pt>
                <c:pt idx="26">
                  <c:v>3.0261791961416701E-3</c:v>
                </c:pt>
                <c:pt idx="27">
                  <c:v>3.2318513455420399E-3</c:v>
                </c:pt>
                <c:pt idx="28">
                  <c:v>3.5679555226097999E-3</c:v>
                </c:pt>
                <c:pt idx="29">
                  <c:v>3.72608657157602E-3</c:v>
                </c:pt>
                <c:pt idx="30">
                  <c:v>3.9753122035523997E-3</c:v>
                </c:pt>
                <c:pt idx="31">
                  <c:v>4.1142351569156601E-3</c:v>
                </c:pt>
                <c:pt idx="32">
                  <c:v>4.1492840729517796E-3</c:v>
                </c:pt>
                <c:pt idx="33">
                  <c:v>3.8761434001388598E-3</c:v>
                </c:pt>
                <c:pt idx="34">
                  <c:v>4.2700544921503401E-3</c:v>
                </c:pt>
                <c:pt idx="35">
                  <c:v>4.4110300893240801E-3</c:v>
                </c:pt>
                <c:pt idx="36">
                  <c:v>4.8586218124535502E-3</c:v>
                </c:pt>
                <c:pt idx="37">
                  <c:v>5.1581831785218997E-3</c:v>
                </c:pt>
                <c:pt idx="38">
                  <c:v>5.2300762882317997E-3</c:v>
                </c:pt>
                <c:pt idx="39">
                  <c:v>4.8684726537961904E-3</c:v>
                </c:pt>
                <c:pt idx="40">
                  <c:v>4.5053696317909299E-3</c:v>
                </c:pt>
                <c:pt idx="41">
                  <c:v>3.8260338455220399E-3</c:v>
                </c:pt>
                <c:pt idx="42">
                  <c:v>3.9271257480155697E-3</c:v>
                </c:pt>
                <c:pt idx="43">
                  <c:v>3.93122782464949E-3</c:v>
                </c:pt>
                <c:pt idx="44">
                  <c:v>3.8786460530237901E-3</c:v>
                </c:pt>
                <c:pt idx="45">
                  <c:v>3.9733242112704997E-3</c:v>
                </c:pt>
                <c:pt idx="46">
                  <c:v>4.1436437688391302E-3</c:v>
                </c:pt>
                <c:pt idx="47">
                  <c:v>3.97258541888767E-3</c:v>
                </c:pt>
                <c:pt idx="48">
                  <c:v>4.0647918898795102E-3</c:v>
                </c:pt>
                <c:pt idx="49">
                  <c:v>4.1259309385921396E-3</c:v>
                </c:pt>
                <c:pt idx="50">
                  <c:v>5.0607598737206702E-3</c:v>
                </c:pt>
                <c:pt idx="51">
                  <c:v>4.3391479095378199E-3</c:v>
                </c:pt>
                <c:pt idx="52">
                  <c:v>3.8750761797601199E-3</c:v>
                </c:pt>
                <c:pt idx="53">
                  <c:v>3.6445991909994598E-3</c:v>
                </c:pt>
                <c:pt idx="54">
                  <c:v>3.4824405420907901E-3</c:v>
                </c:pt>
                <c:pt idx="55">
                  <c:v>3.1774319141142301E-3</c:v>
                </c:pt>
                <c:pt idx="56">
                  <c:v>2.9511457226849501E-3</c:v>
                </c:pt>
                <c:pt idx="57">
                  <c:v>3.10232255209541E-3</c:v>
                </c:pt>
                <c:pt idx="58">
                  <c:v>3.4277465903231798E-3</c:v>
                </c:pt>
                <c:pt idx="59">
                  <c:v>3.1899158327242101E-3</c:v>
                </c:pt>
                <c:pt idx="60">
                  <c:v>2.6735153207280101E-3</c:v>
                </c:pt>
                <c:pt idx="61">
                  <c:v>2.7591346880795299E-3</c:v>
                </c:pt>
                <c:pt idx="62">
                  <c:v>3.2205011891717201E-3</c:v>
                </c:pt>
                <c:pt idx="63">
                  <c:v>3.7093053210535101E-3</c:v>
                </c:pt>
                <c:pt idx="64">
                  <c:v>4.1694681408799197E-3</c:v>
                </c:pt>
                <c:pt idx="65">
                  <c:v>4.6994938634803401E-3</c:v>
                </c:pt>
                <c:pt idx="66">
                  <c:v>5.3638686439372299E-3</c:v>
                </c:pt>
                <c:pt idx="67">
                  <c:v>5.8659853215958704E-3</c:v>
                </c:pt>
                <c:pt idx="68">
                  <c:v>6.2035352906386603E-3</c:v>
                </c:pt>
                <c:pt idx="69">
                  <c:v>6.3157783134481999E-3</c:v>
                </c:pt>
                <c:pt idx="70">
                  <c:v>6.2609270838898104E-3</c:v>
                </c:pt>
                <c:pt idx="71">
                  <c:v>6.13935002491405E-3</c:v>
                </c:pt>
                <c:pt idx="72">
                  <c:v>5.9910603594559497E-3</c:v>
                </c:pt>
                <c:pt idx="73">
                  <c:v>5.8326935149510799E-3</c:v>
                </c:pt>
                <c:pt idx="74">
                  <c:v>5.6716018018709803E-3</c:v>
                </c:pt>
                <c:pt idx="75">
                  <c:v>5.5112365405118801E-3</c:v>
                </c:pt>
                <c:pt idx="76">
                  <c:v>5.3532856398197303E-3</c:v>
                </c:pt>
                <c:pt idx="77">
                  <c:v>5.1985938922083303E-3</c:v>
                </c:pt>
                <c:pt idx="78">
                  <c:v>5.0475783340830898E-3</c:v>
                </c:pt>
                <c:pt idx="79">
                  <c:v>4.9004258033003003E-3</c:v>
                </c:pt>
                <c:pt idx="80">
                  <c:v>4.7571932675571898E-3</c:v>
                </c:pt>
                <c:pt idx="81">
                  <c:v>4.61786252083928E-3</c:v>
                </c:pt>
                <c:pt idx="82">
                  <c:v>4.4823719436370901E-3</c:v>
                </c:pt>
                <c:pt idx="83">
                  <c:v>4.3506357980893596E-3</c:v>
                </c:pt>
                <c:pt idx="84">
                  <c:v>4.2225562352893303E-3</c:v>
                </c:pt>
                <c:pt idx="85">
                  <c:v>4.0980307912885598E-3</c:v>
                </c:pt>
                <c:pt idx="86">
                  <c:v>3.9769569865510902E-3</c:v>
                </c:pt>
                <c:pt idx="87">
                  <c:v>3.8592350297017501E-3</c:v>
                </c:pt>
                <c:pt idx="88">
                  <c:v>3.7447692775360798E-3</c:v>
                </c:pt>
                <c:pt idx="89">
                  <c:v>3.6334688825023702E-3</c:v>
                </c:pt>
                <c:pt idx="90">
                  <c:v>3.5252479251734999E-3</c:v>
                </c:pt>
                <c:pt idx="91">
                  <c:v>3.4200252287064298E-3</c:v>
                </c:pt>
                <c:pt idx="92">
                  <c:v>3.31772399193575E-3</c:v>
                </c:pt>
                <c:pt idx="93">
                  <c:v>3.2182713312733902E-3</c:v>
                </c:pt>
                <c:pt idx="94">
                  <c:v>3.1215977924325899E-3</c:v>
                </c:pt>
                <c:pt idx="95">
                  <c:v>3.0276368691017899E-3</c:v>
                </c:pt>
                <c:pt idx="96">
                  <c:v>2.9363245532376598E-3</c:v>
                </c:pt>
                <c:pt idx="97">
                  <c:v>2.8475989296117199E-3</c:v>
                </c:pt>
                <c:pt idx="98">
                  <c:v>2.7613998213160602E-3</c:v>
                </c:pt>
                <c:pt idx="99">
                  <c:v>2.6776684885154701E-3</c:v>
                </c:pt>
                <c:pt idx="100">
                  <c:v>2.5963473781587202E-3</c:v>
                </c:pt>
                <c:pt idx="101">
                  <c:v>2.51737992253975E-3</c:v>
                </c:pt>
                <c:pt idx="102">
                  <c:v>2.4407103813794901E-3</c:v>
                </c:pt>
                <c:pt idx="103">
                  <c:v>2.3662837237203799E-3</c:v>
                </c:pt>
                <c:pt idx="104">
                  <c:v>2.2940455441489102E-3</c:v>
                </c:pt>
                <c:pt idx="105">
                  <c:v>2.2239420077951799E-3</c:v>
                </c:pt>
                <c:pt idx="106">
                  <c:v>2.1559198204012999E-3</c:v>
                </c:pt>
                <c:pt idx="107">
                  <c:v>2.08992621868464E-3</c:v>
                </c:pt>
                <c:pt idx="108">
                  <c:v>2.0259089767549199E-3</c:v>
                </c:pt>
                <c:pt idx="109">
                  <c:v>1.9638164248991698E-3</c:v>
                </c:pt>
                <c:pt idx="110">
                  <c:v>1.90359747873625E-3</c:v>
                </c:pt>
                <c:pt idx="111">
                  <c:v>1.84520167367807E-3</c:v>
                </c:pt>
                <c:pt idx="112">
                  <c:v>1.78857920518638E-3</c:v>
                </c:pt>
                <c:pt idx="113">
                  <c:v>1.7336809703394299E-3</c:v>
                </c:pt>
                <c:pt idx="114">
                  <c:v>1.6804586104202099E-3</c:v>
                </c:pt>
                <c:pt idx="115">
                  <c:v>1.62886455277178E-3</c:v>
                </c:pt>
                <c:pt idx="116">
                  <c:v>1.5788520505211001E-3</c:v>
                </c:pt>
                <c:pt idx="117">
                  <c:v>1.53037522026E-3</c:v>
                </c:pt>
                <c:pt idx="118">
                  <c:v>1.4833890756404901E-3</c:v>
                </c:pt>
                <c:pt idx="119">
                  <c:v>1.4378495574618401E-3</c:v>
                </c:pt>
                <c:pt idx="120">
                  <c:v>1.39371355989403E-3</c:v>
                </c:pt>
                <c:pt idx="121">
                  <c:v>1.35093895223814E-3</c:v>
                </c:pt>
                <c:pt idx="122">
                  <c:v>1.30948459606816E-3</c:v>
                </c:pt>
                <c:pt idx="123">
                  <c:v>1.2693103587091399E-3</c:v>
                </c:pt>
                <c:pt idx="124">
                  <c:v>1.2303771220745199E-3</c:v>
                </c:pt>
                <c:pt idx="125">
                  <c:v>1.19264678757335E-3</c:v>
                </c:pt>
                <c:pt idx="126">
                  <c:v>1.1560822776868201E-3</c:v>
                </c:pt>
                <c:pt idx="127">
                  <c:v>1.12064753310381E-3</c:v>
                </c:pt>
                <c:pt idx="128">
                  <c:v>1.08630750763616E-3</c:v>
                </c:pt>
                <c:pt idx="129">
                  <c:v>1.0530281596476899E-3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D3-4EA9-B14E-4E8D8F0113AB}"/>
            </c:ext>
          </c:extLst>
        </c:ser>
        <c:ser>
          <c:idx val="6"/>
          <c:order val="5"/>
          <c:tx>
            <c:strRef>
              <c:f>EA_core_obs!$AZ$1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-2.7900982646489298E-4</c:v>
                </c:pt>
                <c:pt idx="8">
                  <c:v>-9.2929223443061204E-4</c:v>
                </c:pt>
                <c:pt idx="9">
                  <c:v>-1.13409872652958E-3</c:v>
                </c:pt>
                <c:pt idx="10">
                  <c:v>-1.90121592038572E-3</c:v>
                </c:pt>
                <c:pt idx="11">
                  <c:v>-1.9804732856121198E-3</c:v>
                </c:pt>
                <c:pt idx="12">
                  <c:v>-1.2348491730818001E-3</c:v>
                </c:pt>
                <c:pt idx="13">
                  <c:v>5.6690679388626797E-4</c:v>
                </c:pt>
                <c:pt idx="14">
                  <c:v>1.63138454134514E-3</c:v>
                </c:pt>
                <c:pt idx="15">
                  <c:v>1.5502992818161501E-3</c:v>
                </c:pt>
                <c:pt idx="16">
                  <c:v>-2.4279061260346001E-4</c:v>
                </c:pt>
                <c:pt idx="17">
                  <c:v>-9.789042726748849E-4</c:v>
                </c:pt>
                <c:pt idx="18">
                  <c:v>1.0605801789242901E-3</c:v>
                </c:pt>
                <c:pt idx="19">
                  <c:v>2.4980331430946002E-3</c:v>
                </c:pt>
                <c:pt idx="20">
                  <c:v>3.3881754276876498E-3</c:v>
                </c:pt>
                <c:pt idx="21">
                  <c:v>4.0305946346963399E-3</c:v>
                </c:pt>
                <c:pt idx="22">
                  <c:v>4.5910132554727303E-3</c:v>
                </c:pt>
                <c:pt idx="23">
                  <c:v>4.9035772696326401E-3</c:v>
                </c:pt>
                <c:pt idx="24">
                  <c:v>4.6673967601496003E-3</c:v>
                </c:pt>
                <c:pt idx="25">
                  <c:v>4.79814677698531E-3</c:v>
                </c:pt>
                <c:pt idx="26">
                  <c:v>4.5222799819111198E-3</c:v>
                </c:pt>
                <c:pt idx="27">
                  <c:v>4.7339776624077904E-3</c:v>
                </c:pt>
                <c:pt idx="28">
                  <c:v>5.04913635235304E-3</c:v>
                </c:pt>
                <c:pt idx="29">
                  <c:v>5.2137744586566699E-3</c:v>
                </c:pt>
                <c:pt idx="30">
                  <c:v>5.2908688776165296E-3</c:v>
                </c:pt>
                <c:pt idx="31">
                  <c:v>5.1434454814369701E-3</c:v>
                </c:pt>
                <c:pt idx="32">
                  <c:v>4.9332208985397499E-3</c:v>
                </c:pt>
                <c:pt idx="33">
                  <c:v>4.4783695587025099E-3</c:v>
                </c:pt>
                <c:pt idx="34">
                  <c:v>4.6431467633611901E-3</c:v>
                </c:pt>
                <c:pt idx="35">
                  <c:v>4.5960867997019098E-3</c:v>
                </c:pt>
                <c:pt idx="36">
                  <c:v>4.6824500089526202E-3</c:v>
                </c:pt>
                <c:pt idx="37">
                  <c:v>4.7608320373093696E-3</c:v>
                </c:pt>
                <c:pt idx="38">
                  <c:v>4.7528273258157202E-3</c:v>
                </c:pt>
                <c:pt idx="39">
                  <c:v>4.3633354097849502E-3</c:v>
                </c:pt>
                <c:pt idx="40">
                  <c:v>4.0056956505774002E-3</c:v>
                </c:pt>
                <c:pt idx="41">
                  <c:v>3.4357930069006601E-3</c:v>
                </c:pt>
                <c:pt idx="42">
                  <c:v>3.53748770376416E-3</c:v>
                </c:pt>
                <c:pt idx="43">
                  <c:v>3.5774118677167599E-3</c:v>
                </c:pt>
                <c:pt idx="44">
                  <c:v>3.4723053931040499E-3</c:v>
                </c:pt>
                <c:pt idx="45">
                  <c:v>3.6664146210618701E-3</c:v>
                </c:pt>
                <c:pt idx="46">
                  <c:v>3.9272061797435099E-3</c:v>
                </c:pt>
                <c:pt idx="47">
                  <c:v>3.898386586898E-3</c:v>
                </c:pt>
                <c:pt idx="48">
                  <c:v>4.2113050727765602E-3</c:v>
                </c:pt>
                <c:pt idx="49">
                  <c:v>4.3896716117597301E-3</c:v>
                </c:pt>
                <c:pt idx="50">
                  <c:v>5.1732502437173899E-3</c:v>
                </c:pt>
                <c:pt idx="51">
                  <c:v>4.4545719918298501E-3</c:v>
                </c:pt>
                <c:pt idx="52">
                  <c:v>3.8704445219028801E-3</c:v>
                </c:pt>
                <c:pt idx="53">
                  <c:v>3.5782092467684301E-3</c:v>
                </c:pt>
                <c:pt idx="54">
                  <c:v>3.3631315564885901E-3</c:v>
                </c:pt>
                <c:pt idx="55">
                  <c:v>3.0510126508787E-3</c:v>
                </c:pt>
                <c:pt idx="56">
                  <c:v>2.8218811890523502E-3</c:v>
                </c:pt>
                <c:pt idx="57">
                  <c:v>2.6936741936989198E-3</c:v>
                </c:pt>
                <c:pt idx="58">
                  <c:v>2.6921184858918999E-3</c:v>
                </c:pt>
                <c:pt idx="59">
                  <c:v>1.94199382883564E-3</c:v>
                </c:pt>
                <c:pt idx="60">
                  <c:v>1.4638102340480601E-3</c:v>
                </c:pt>
                <c:pt idx="61">
                  <c:v>1.66980380953418E-3</c:v>
                </c:pt>
                <c:pt idx="62">
                  <c:v>2.2430340400836301E-3</c:v>
                </c:pt>
                <c:pt idx="63">
                  <c:v>2.8612251922410701E-3</c:v>
                </c:pt>
                <c:pt idx="64">
                  <c:v>3.4393591582970698E-3</c:v>
                </c:pt>
                <c:pt idx="65">
                  <c:v>4.1872814137588997E-3</c:v>
                </c:pt>
                <c:pt idx="66">
                  <c:v>4.8900830367459803E-3</c:v>
                </c:pt>
                <c:pt idx="67">
                  <c:v>5.3797783209130704E-3</c:v>
                </c:pt>
                <c:pt idx="68">
                  <c:v>5.6863914670079998E-3</c:v>
                </c:pt>
                <c:pt idx="69">
                  <c:v>5.7942629652973903E-3</c:v>
                </c:pt>
                <c:pt idx="70">
                  <c:v>5.7501412834559604E-3</c:v>
                </c:pt>
                <c:pt idx="71">
                  <c:v>5.6440903990928604E-3</c:v>
                </c:pt>
                <c:pt idx="72">
                  <c:v>5.5121683993464201E-3</c:v>
                </c:pt>
                <c:pt idx="73">
                  <c:v>5.3696097328303997E-3</c:v>
                </c:pt>
                <c:pt idx="74">
                  <c:v>5.22337201716016E-3</c:v>
                </c:pt>
                <c:pt idx="75">
                  <c:v>5.07693278126719E-3</c:v>
                </c:pt>
                <c:pt idx="76">
                  <c:v>4.9321421407011396E-3</c:v>
                </c:pt>
                <c:pt idx="77">
                  <c:v>4.7899992227762303E-3</c:v>
                </c:pt>
                <c:pt idx="78">
                  <c:v>4.6510372519126203E-3</c:v>
                </c:pt>
                <c:pt idx="79">
                  <c:v>4.51552460862814E-3</c:v>
                </c:pt>
                <c:pt idx="80">
                  <c:v>4.3835742013165202E-3</c:v>
                </c:pt>
                <c:pt idx="81">
                  <c:v>4.2552059054789997E-3</c:v>
                </c:pt>
                <c:pt idx="82">
                  <c:v>4.1303839365847096E-3</c:v>
                </c:pt>
                <c:pt idx="83">
                  <c:v>4.0090400523773396E-3</c:v>
                </c:pt>
                <c:pt idx="84">
                  <c:v>3.8910882637965801E-3</c:v>
                </c:pt>
                <c:pt idx="85">
                  <c:v>3.77643420848006E-3</c:v>
                </c:pt>
                <c:pt idx="86">
                  <c:v>3.6649810574162999E-3</c:v>
                </c:pt>
                <c:pt idx="87">
                  <c:v>3.5566331296532599E-3</c:v>
                </c:pt>
                <c:pt idx="88">
                  <c:v>3.4512979841583298E-3</c:v>
                </c:pt>
                <c:pt idx="89">
                  <c:v>3.3488875036624599E-3</c:v>
                </c:pt>
                <c:pt idx="90">
                  <c:v>3.24931832182961E-3</c:v>
                </c:pt>
                <c:pt idx="91">
                  <c:v>3.1525118344255501E-3</c:v>
                </c:pt>
                <c:pt idx="92">
                  <c:v>3.05839395702278E-3</c:v>
                </c:pt>
                <c:pt idx="93">
                  <c:v>2.9668947423733198E-3</c:v>
                </c:pt>
                <c:pt idx="94">
                  <c:v>2.8779479306573199E-3</c:v>
                </c:pt>
                <c:pt idx="95">
                  <c:v>2.7914904825232499E-3</c:v>
                </c:pt>
                <c:pt idx="96">
                  <c:v>2.7074621257616701E-3</c:v>
                </c:pt>
                <c:pt idx="97">
                  <c:v>2.6258049351524002E-3</c:v>
                </c:pt>
                <c:pt idx="98">
                  <c:v>2.5464629555660401E-3</c:v>
                </c:pt>
                <c:pt idx="99">
                  <c:v>2.46938187249412E-3</c:v>
                </c:pt>
                <c:pt idx="100">
                  <c:v>2.39450873276148E-3</c:v>
                </c:pt>
                <c:pt idx="101">
                  <c:v>2.3217917116680198E-3</c:v>
                </c:pt>
                <c:pt idx="102">
                  <c:v>2.2511799247393301E-3</c:v>
                </c:pt>
                <c:pt idx="103">
                  <c:v>2.1826232800670098E-3</c:v>
                </c:pt>
                <c:pt idx="104">
                  <c:v>2.1160723661539601E-3</c:v>
                </c:pt>
                <c:pt idx="105">
                  <c:v>2.0514783708902502E-3</c:v>
                </c:pt>
                <c:pt idx="106">
                  <c:v>1.98879302748533E-3</c:v>
                </c:pt>
                <c:pt idx="107">
                  <c:v>1.92796858329291E-3</c:v>
                </c:pt>
                <c:pt idx="108">
                  <c:v>1.8689577860664299E-3</c:v>
                </c:pt>
                <c:pt idx="109">
                  <c:v>1.81171388671241E-3</c:v>
                </c:pt>
                <c:pt idx="110">
                  <c:v>1.7561906519913901E-3</c:v>
                </c:pt>
                <c:pt idx="111">
                  <c:v>1.7023423875661601E-3</c:v>
                </c:pt>
                <c:pt idx="112">
                  <c:v>1.65012396649011E-3</c:v>
                </c:pt>
                <c:pt idx="113">
                  <c:v>1.59949086193655E-3</c:v>
                </c:pt>
                <c:pt idx="114">
                  <c:v>1.55039918308119E-3</c:v>
                </c:pt>
                <c:pt idx="115">
                  <c:v>1.5028057104293699E-3</c:v>
                </c:pt>
                <c:pt idx="116">
                  <c:v>1.45666793229803E-3</c:v>
                </c:pt>
                <c:pt idx="117">
                  <c:v>1.4119440785442801E-3</c:v>
                </c:pt>
                <c:pt idx="118">
                  <c:v>1.3685931532725301E-3</c:v>
                </c:pt>
                <c:pt idx="119">
                  <c:v>1.32657496343391E-3</c:v>
                </c:pt>
                <c:pt idx="120">
                  <c:v>1.28585014560478E-3</c:v>
                </c:pt>
                <c:pt idx="121">
                  <c:v>1.24638018819123E-3</c:v>
                </c:pt>
                <c:pt idx="122">
                  <c:v>1.20812745039167E-3</c:v>
                </c:pt>
                <c:pt idx="123">
                  <c:v>1.17105517749571E-3</c:v>
                </c:pt>
                <c:pt idx="124">
                  <c:v>1.1351275120086101E-3</c:v>
                </c:pt>
                <c:pt idx="125">
                  <c:v>1.10030950202233E-3</c:v>
                </c:pt>
                <c:pt idx="126">
                  <c:v>1.06656710479047E-3</c:v>
                </c:pt>
                <c:pt idx="127">
                  <c:v>1.03386718832698E-3</c:v>
                </c:pt>
                <c:pt idx="128">
                  <c:v>1.0021775292301501E-3</c:v>
                </c:pt>
                <c:pt idx="129">
                  <c:v>9.7146680735349302E-4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D3-4EA9-B14E-4E8D8F0113AB}"/>
            </c:ext>
          </c:extLst>
        </c:ser>
        <c:ser>
          <c:idx val="7"/>
          <c:order val="6"/>
          <c:tx>
            <c:strRef>
              <c:f>EA_core_obs!$BA$1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-6.3304979868172796E-4</c:v>
                </c:pt>
                <c:pt idx="8">
                  <c:v>-2.9323274728820701E-3</c:v>
                </c:pt>
                <c:pt idx="9">
                  <c:v>-6.3679069389310696E-3</c:v>
                </c:pt>
                <c:pt idx="10">
                  <c:v>-1.1224735346004801E-2</c:v>
                </c:pt>
                <c:pt idx="11">
                  <c:v>-1.6332098878113401E-2</c:v>
                </c:pt>
                <c:pt idx="12">
                  <c:v>-2.0652980650892602E-2</c:v>
                </c:pt>
                <c:pt idx="13">
                  <c:v>-2.31766054025528E-2</c:v>
                </c:pt>
                <c:pt idx="14">
                  <c:v>-2.4586607441212601E-2</c:v>
                </c:pt>
                <c:pt idx="15">
                  <c:v>-2.6035114327083098E-2</c:v>
                </c:pt>
                <c:pt idx="16">
                  <c:v>-2.89970772473058E-2</c:v>
                </c:pt>
                <c:pt idx="17">
                  <c:v>-3.2208722504589699E-2</c:v>
                </c:pt>
                <c:pt idx="18">
                  <c:v>-3.3246180917945102E-2</c:v>
                </c:pt>
                <c:pt idx="19">
                  <c:v>-3.3171346627725001E-2</c:v>
                </c:pt>
                <c:pt idx="20">
                  <c:v>-3.2592870887604403E-2</c:v>
                </c:pt>
                <c:pt idx="21">
                  <c:v>-3.1751853348604898E-2</c:v>
                </c:pt>
                <c:pt idx="22">
                  <c:v>-3.0725839329270799E-2</c:v>
                </c:pt>
                <c:pt idx="23">
                  <c:v>-2.9719448517229099E-2</c:v>
                </c:pt>
                <c:pt idx="24">
                  <c:v>-2.9087161768215301E-2</c:v>
                </c:pt>
                <c:pt idx="25">
                  <c:v>-2.8444946685579599E-2</c:v>
                </c:pt>
                <c:pt idx="26">
                  <c:v>-2.81449546860046E-2</c:v>
                </c:pt>
                <c:pt idx="27">
                  <c:v>-2.7700680426845301E-2</c:v>
                </c:pt>
                <c:pt idx="28">
                  <c:v>-2.70260067446348E-2</c:v>
                </c:pt>
                <c:pt idx="29">
                  <c:v>-2.61998122354389E-2</c:v>
                </c:pt>
                <c:pt idx="30">
                  <c:v>-2.5236748966661601E-2</c:v>
                </c:pt>
                <c:pt idx="31">
                  <c:v>-2.4290359889922401E-2</c:v>
                </c:pt>
                <c:pt idx="32">
                  <c:v>-2.3383700586065901E-2</c:v>
                </c:pt>
                <c:pt idx="33">
                  <c:v>-2.2757711382192999E-2</c:v>
                </c:pt>
                <c:pt idx="34">
                  <c:v>-2.1883722925797301E-2</c:v>
                </c:pt>
                <c:pt idx="35">
                  <c:v>-2.0947683541894201E-2</c:v>
                </c:pt>
                <c:pt idx="36">
                  <c:v>-1.9828844084490701E-2</c:v>
                </c:pt>
                <c:pt idx="37">
                  <c:v>-1.8555885612192499E-2</c:v>
                </c:pt>
                <c:pt idx="38">
                  <c:v>-1.7214482140781501E-2</c:v>
                </c:pt>
                <c:pt idx="39">
                  <c:v>-1.6170528235226401E-2</c:v>
                </c:pt>
                <c:pt idx="40">
                  <c:v>-1.5423506670919599E-2</c:v>
                </c:pt>
                <c:pt idx="41">
                  <c:v>-1.5142689830749401E-2</c:v>
                </c:pt>
                <c:pt idx="42">
                  <c:v>-1.47465878732711E-2</c:v>
                </c:pt>
                <c:pt idx="43">
                  <c:v>-1.43533781336468E-2</c:v>
                </c:pt>
                <c:pt idx="44">
                  <c:v>-1.4284597017721799E-2</c:v>
                </c:pt>
                <c:pt idx="45">
                  <c:v>-1.4246800782580201E-2</c:v>
                </c:pt>
                <c:pt idx="46">
                  <c:v>-1.42170854449452E-2</c:v>
                </c:pt>
                <c:pt idx="47">
                  <c:v>-1.44325341275841E-2</c:v>
                </c:pt>
                <c:pt idx="48">
                  <c:v>-1.4401996081236899E-2</c:v>
                </c:pt>
                <c:pt idx="49">
                  <c:v>-1.4121457977789201E-2</c:v>
                </c:pt>
                <c:pt idx="50">
                  <c:v>-1.3018910357087601E-2</c:v>
                </c:pt>
                <c:pt idx="51">
                  <c:v>-1.24489791874737E-2</c:v>
                </c:pt>
                <c:pt idx="52">
                  <c:v>-1.21783989840973E-2</c:v>
                </c:pt>
                <c:pt idx="53">
                  <c:v>-1.1898329338499899E-2</c:v>
                </c:pt>
                <c:pt idx="54">
                  <c:v>-1.1549229771412499E-2</c:v>
                </c:pt>
                <c:pt idx="55">
                  <c:v>-1.1213214258298699E-2</c:v>
                </c:pt>
                <c:pt idx="56">
                  <c:v>-1.08147448696027E-2</c:v>
                </c:pt>
                <c:pt idx="57">
                  <c:v>-1.0336928406884299E-2</c:v>
                </c:pt>
                <c:pt idx="58">
                  <c:v>-9.7144856867292795E-3</c:v>
                </c:pt>
                <c:pt idx="59">
                  <c:v>-9.8792719779305892E-3</c:v>
                </c:pt>
                <c:pt idx="60">
                  <c:v>-9.7292478884680698E-3</c:v>
                </c:pt>
                <c:pt idx="61">
                  <c:v>-8.8641516466592095E-3</c:v>
                </c:pt>
                <c:pt idx="62">
                  <c:v>-7.58189771477013E-3</c:v>
                </c:pt>
                <c:pt idx="63">
                  <c:v>-6.2897723345223203E-3</c:v>
                </c:pt>
                <c:pt idx="64">
                  <c:v>-4.9738461573967099E-3</c:v>
                </c:pt>
                <c:pt idx="65">
                  <c:v>-3.6745680801697398E-3</c:v>
                </c:pt>
                <c:pt idx="66">
                  <c:v>-2.51601475423912E-3</c:v>
                </c:pt>
                <c:pt idx="67">
                  <c:v>-1.65420583642106E-3</c:v>
                </c:pt>
                <c:pt idx="68">
                  <c:v>-1.03811708956902E-3</c:v>
                </c:pt>
                <c:pt idx="69">
                  <c:v>-6.5596401986889297E-4</c:v>
                </c:pt>
                <c:pt idx="70">
                  <c:v>-4.6160782164461601E-4</c:v>
                </c:pt>
                <c:pt idx="71">
                  <c:v>-3.49795890286497E-4</c:v>
                </c:pt>
                <c:pt idx="72">
                  <c:v>-2.7809486853325101E-4</c:v>
                </c:pt>
                <c:pt idx="73">
                  <c:v>-2.2821539849005E-4</c:v>
                </c:pt>
                <c:pt idx="74">
                  <c:v>-1.91384795344973E-4</c:v>
                </c:pt>
                <c:pt idx="75">
                  <c:v>-1.6286450980062999E-4</c:v>
                </c:pt>
                <c:pt idx="76">
                  <c:v>-1.39830865553136E-4</c:v>
                </c:pt>
                <c:pt idx="77">
                  <c:v>-1.20524938396204E-4</c:v>
                </c:pt>
                <c:pt idx="78">
                  <c:v>-1.0385245762245499E-4</c:v>
                </c:pt>
                <c:pt idx="79">
                  <c:v>-8.91309964168307E-5</c:v>
                </c:pt>
                <c:pt idx="80">
                  <c:v>-7.59326436394758E-5</c:v>
                </c:pt>
                <c:pt idx="81">
                  <c:v>-6.3987502951778894E-5</c:v>
                </c:pt>
                <c:pt idx="82">
                  <c:v>-5.3123940613186697E-5</c:v>
                </c:pt>
                <c:pt idx="83">
                  <c:v>-4.3230929203108498E-5</c:v>
                </c:pt>
                <c:pt idx="84">
                  <c:v>-3.4233990042764597E-5</c:v>
                </c:pt>
                <c:pt idx="85">
                  <c:v>-2.60797631712605E-5</c:v>
                </c:pt>
                <c:pt idx="86">
                  <c:v>-1.8726190931239701E-5</c:v>
                </c:pt>
                <c:pt idx="87">
                  <c:v>-1.2136411720042799E-5</c:v>
                </c:pt>
                <c:pt idx="88">
                  <c:v>-6.2751181917342004E-6</c:v>
                </c:pt>
                <c:pt idx="89">
                  <c:v>-1.10654627683004E-6</c:v>
                </c:pt>
                <c:pt idx="90">
                  <c:v>3.40647088314938E-6</c:v>
                </c:pt>
                <c:pt idx="91">
                  <c:v>7.3027711211537301E-6</c:v>
                </c:pt>
                <c:pt idx="92">
                  <c:v>1.06227174390127E-5</c:v>
                </c:pt>
                <c:pt idx="93">
                  <c:v>1.34078157909556E-5</c:v>
                </c:pt>
                <c:pt idx="94">
                  <c:v>1.57002181477849E-5</c:v>
                </c:pt>
                <c:pt idx="95">
                  <c:v>1.7542188324171001E-5</c:v>
                </c:pt>
                <c:pt idx="96">
                  <c:v>1.89755805068969E-5</c:v>
                </c:pt>
                <c:pt idx="97">
                  <c:v>2.0041362702727299E-5</c:v>
                </c:pt>
                <c:pt idx="98">
                  <c:v>2.0779199538800598E-5</c:v>
                </c:pt>
                <c:pt idx="99">
                  <c:v>2.1227104607390799E-5</c:v>
                </c:pt>
                <c:pt idx="100">
                  <c:v>2.1421162288426299E-5</c:v>
                </c:pt>
                <c:pt idx="101">
                  <c:v>2.1395317362227201E-5</c:v>
                </c:pt>
                <c:pt idx="102">
                  <c:v>2.1181227705113699E-5</c:v>
                </c:pt>
                <c:pt idx="103">
                  <c:v>2.0808173961661599E-5</c:v>
                </c:pt>
                <c:pt idx="104">
                  <c:v>2.0303019399037198E-5</c:v>
                </c:pt>
                <c:pt idx="105">
                  <c:v>1.9690212060829901E-5</c:v>
                </c:pt>
                <c:pt idx="106">
                  <c:v>1.8991823869107801E-5</c:v>
                </c:pt>
                <c:pt idx="107">
                  <c:v>1.8227619325017401E-5</c:v>
                </c:pt>
                <c:pt idx="108">
                  <c:v>1.7415147435251299E-5</c:v>
                </c:pt>
                <c:pt idx="109">
                  <c:v>1.65698524678958E-5</c:v>
                </c:pt>
                <c:pt idx="110">
                  <c:v>1.57051978089128E-5</c:v>
                </c:pt>
                <c:pt idx="111">
                  <c:v>1.48327989224483E-5</c:v>
                </c:pt>
                <c:pt idx="112">
                  <c:v>1.39625621509154E-5</c:v>
                </c:pt>
                <c:pt idx="113">
                  <c:v>1.3102825513477899E-5</c:v>
                </c:pt>
                <c:pt idx="114">
                  <c:v>1.2260499482330501E-5</c:v>
                </c:pt>
                <c:pt idx="115">
                  <c:v>1.1441205005624501E-5</c:v>
                </c:pt>
                <c:pt idx="116">
                  <c:v>1.06494077334318E-5</c:v>
                </c:pt>
                <c:pt idx="117">
                  <c:v>9.8885463595266203E-6</c:v>
                </c:pt>
                <c:pt idx="118">
                  <c:v>9.1611546348957501E-6</c:v>
                </c:pt>
                <c:pt idx="119">
                  <c:v>8.4689756540967597E-6</c:v>
                </c:pt>
                <c:pt idx="120">
                  <c:v>7.8130689917799095E-6</c:v>
                </c:pt>
                <c:pt idx="121">
                  <c:v>7.1939088686079302E-6</c:v>
                </c:pt>
                <c:pt idx="122">
                  <c:v>6.6114746344325596E-6</c:v>
                </c:pt>
                <c:pt idx="123">
                  <c:v>6.0653331690474403E-6</c:v>
                </c:pt>
                <c:pt idx="124">
                  <c:v>5.5547125343835504E-6</c:v>
                </c:pt>
                <c:pt idx="125">
                  <c:v>5.07856876552637E-6</c:v>
                </c:pt>
                <c:pt idx="126">
                  <c:v>4.6356448457629498E-6</c:v>
                </c:pt>
                <c:pt idx="127">
                  <c:v>4.2245224873837998E-6</c:v>
                </c:pt>
                <c:pt idx="128">
                  <c:v>3.8436673843733598E-6</c:v>
                </c:pt>
                <c:pt idx="129">
                  <c:v>3.4914689361897899E-6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D3-4EA9-B14E-4E8D8F011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wFG - difference'!$Z$1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difference'!$Z$2:$Z$132</c:f>
              <c:numCache>
                <c:formatCode>0.0000</c:formatCode>
                <c:ptCount val="131"/>
                <c:pt idx="0">
                  <c:v>0</c:v>
                </c:pt>
                <c:pt idx="1">
                  <c:v>9.3483422754370021E-3</c:v>
                </c:pt>
                <c:pt idx="2">
                  <c:v>6.6203333421015059E-3</c:v>
                </c:pt>
                <c:pt idx="3">
                  <c:v>1.4741980079198802E-2</c:v>
                </c:pt>
                <c:pt idx="4">
                  <c:v>1.3555174430474604E-2</c:v>
                </c:pt>
                <c:pt idx="5">
                  <c:v>1.6698671253934004E-2</c:v>
                </c:pt>
                <c:pt idx="6">
                  <c:v>2.7076499839592504E-2</c:v>
                </c:pt>
                <c:pt idx="7">
                  <c:v>9.5944726613805958E-3</c:v>
                </c:pt>
                <c:pt idx="8">
                  <c:v>4.8430158708083065E-3</c:v>
                </c:pt>
                <c:pt idx="9">
                  <c:v>4.2976535379253E-3</c:v>
                </c:pt>
                <c:pt idx="10">
                  <c:v>4.6310020735227941E-3</c:v>
                </c:pt>
                <c:pt idx="11">
                  <c:v>1.4089683826220806E-2</c:v>
                </c:pt>
                <c:pt idx="12">
                  <c:v>1.7954574708352003E-2</c:v>
                </c:pt>
                <c:pt idx="13">
                  <c:v>2.3767170542718902E-2</c:v>
                </c:pt>
                <c:pt idx="14">
                  <c:v>2.48792209390368E-2</c:v>
                </c:pt>
                <c:pt idx="15">
                  <c:v>3.2538264719023199E-2</c:v>
                </c:pt>
                <c:pt idx="16">
                  <c:v>1.8444612016726099E-2</c:v>
                </c:pt>
                <c:pt idx="17">
                  <c:v>2.9793015468121999E-2</c:v>
                </c:pt>
                <c:pt idx="18">
                  <c:v>2.0246874197193801E-2</c:v>
                </c:pt>
                <c:pt idx="19">
                  <c:v>2.3049370260242001E-2</c:v>
                </c:pt>
                <c:pt idx="20">
                  <c:v>2.1255537108725998E-2</c:v>
                </c:pt>
                <c:pt idx="21">
                  <c:v>2.2368309335490603E-2</c:v>
                </c:pt>
                <c:pt idx="22">
                  <c:v>1.7651590779058202E-2</c:v>
                </c:pt>
                <c:pt idx="23">
                  <c:v>2.31637530179798E-2</c:v>
                </c:pt>
                <c:pt idx="24">
                  <c:v>1.5419376463382997E-2</c:v>
                </c:pt>
                <c:pt idx="25">
                  <c:v>6.4468339879732023E-3</c:v>
                </c:pt>
                <c:pt idx="26">
                  <c:v>1.4047889758145998E-2</c:v>
                </c:pt>
                <c:pt idx="27">
                  <c:v>5.0168657619383966E-3</c:v>
                </c:pt>
                <c:pt idx="28">
                  <c:v>-6.8571687525078029E-3</c:v>
                </c:pt>
                <c:pt idx="29">
                  <c:v>-5.8172623355287056E-3</c:v>
                </c:pt>
                <c:pt idx="30">
                  <c:v>-5.9833341437660059E-3</c:v>
                </c:pt>
                <c:pt idx="31">
                  <c:v>-1.3254977066775198E-2</c:v>
                </c:pt>
                <c:pt idx="32">
                  <c:v>-1.5468892670645593E-2</c:v>
                </c:pt>
                <c:pt idx="33">
                  <c:v>-6.6561566254086935E-3</c:v>
                </c:pt>
                <c:pt idx="34">
                  <c:v>-2.3588477231964999E-2</c:v>
                </c:pt>
                <c:pt idx="35">
                  <c:v>-2.1959386090191005E-2</c:v>
                </c:pt>
                <c:pt idx="36">
                  <c:v>-4.3423441248803998E-2</c:v>
                </c:pt>
                <c:pt idx="37">
                  <c:v>-4.0970087009674E-2</c:v>
                </c:pt>
                <c:pt idx="38">
                  <c:v>-4.0963940518278993E-2</c:v>
                </c:pt>
                <c:pt idx="39">
                  <c:v>-2.6505000939600995E-2</c:v>
                </c:pt>
                <c:pt idx="40">
                  <c:v>-3.3258063439792998E-2</c:v>
                </c:pt>
                <c:pt idx="41">
                  <c:v>-3.1411855703670999E-2</c:v>
                </c:pt>
                <c:pt idx="42">
                  <c:v>-4.1465796212699996E-2</c:v>
                </c:pt>
                <c:pt idx="43">
                  <c:v>-4.5900067049849003E-2</c:v>
                </c:pt>
                <c:pt idx="44">
                  <c:v>-3.3857216794706005E-2</c:v>
                </c:pt>
                <c:pt idx="45">
                  <c:v>-4.5148468407534004E-2</c:v>
                </c:pt>
                <c:pt idx="46">
                  <c:v>-4.874113495721899E-2</c:v>
                </c:pt>
                <c:pt idx="47">
                  <c:v>-4.6399000441032998E-2</c:v>
                </c:pt>
                <c:pt idx="48">
                  <c:v>-6.7661007488560992E-2</c:v>
                </c:pt>
                <c:pt idx="49">
                  <c:v>-4.3405630979621995E-2</c:v>
                </c:pt>
                <c:pt idx="50">
                  <c:v>-5.4033407656394999E-2</c:v>
                </c:pt>
                <c:pt idx="51">
                  <c:v>-4.0459317939002995E-2</c:v>
                </c:pt>
                <c:pt idx="52">
                  <c:v>-7.1975957047583999E-2</c:v>
                </c:pt>
                <c:pt idx="53">
                  <c:v>-0.10300327434406001</c:v>
                </c:pt>
                <c:pt idx="54">
                  <c:v>-0.13353682496285599</c:v>
                </c:pt>
                <c:pt idx="55">
                  <c:v>-0.18498881132964498</c:v>
                </c:pt>
                <c:pt idx="56">
                  <c:v>-0.214641277380096</c:v>
                </c:pt>
                <c:pt idx="57">
                  <c:v>-0.20759680752675</c:v>
                </c:pt>
                <c:pt idx="58">
                  <c:v>-0.17005525777295699</c:v>
                </c:pt>
                <c:pt idx="59">
                  <c:v>-0.17181735192909101</c:v>
                </c:pt>
                <c:pt idx="60">
                  <c:v>-0.17108696483899999</c:v>
                </c:pt>
                <c:pt idx="61">
                  <c:v>-0.14447285671822599</c:v>
                </c:pt>
                <c:pt idx="62">
                  <c:v>-0.11681732930368099</c:v>
                </c:pt>
                <c:pt idx="63">
                  <c:v>-0.12791022835963201</c:v>
                </c:pt>
                <c:pt idx="64">
                  <c:v>-0.14887209431569401</c:v>
                </c:pt>
                <c:pt idx="65">
                  <c:v>-0.140545835073904</c:v>
                </c:pt>
                <c:pt idx="66">
                  <c:v>-0.13987105357320501</c:v>
                </c:pt>
                <c:pt idx="67">
                  <c:v>-0.15052690086406001</c:v>
                </c:pt>
                <c:pt idx="68">
                  <c:v>-0.14856269413515999</c:v>
                </c:pt>
                <c:pt idx="69">
                  <c:v>-0.15641720357816</c:v>
                </c:pt>
                <c:pt idx="70">
                  <c:v>-0.152618124896061</c:v>
                </c:pt>
                <c:pt idx="71">
                  <c:v>-0.14889933273792</c:v>
                </c:pt>
                <c:pt idx="72">
                  <c:v>-0.14527320025635601</c:v>
                </c:pt>
                <c:pt idx="73">
                  <c:v>-0.141748940837126</c:v>
                </c:pt>
                <c:pt idx="74">
                  <c:v>-0.13833298130163599</c:v>
                </c:pt>
                <c:pt idx="75">
                  <c:v>-0.135029317393842</c:v>
                </c:pt>
                <c:pt idx="76">
                  <c:v>-0.13183984886825401</c:v>
                </c:pt>
                <c:pt idx="77">
                  <c:v>-0.12876469227047199</c:v>
                </c:pt>
                <c:pt idx="78">
                  <c:v>-0.125802470172169</c:v>
                </c:pt>
                <c:pt idx="79">
                  <c:v>-0.12295057619875499</c:v>
                </c:pt>
                <c:pt idx="80">
                  <c:v>-0.120205415678277</c:v>
                </c:pt>
                <c:pt idx="81">
                  <c:v>-0.11756262215167801</c:v>
                </c:pt>
                <c:pt idx="82">
                  <c:v>-0.11501725032414301</c:v>
                </c:pt>
                <c:pt idx="83">
                  <c:v>-0.11256394631172401</c:v>
                </c:pt>
                <c:pt idx="84">
                  <c:v>-0.110197096253105</c:v>
                </c:pt>
                <c:pt idx="85">
                  <c:v>-0.107910954519746</c:v>
                </c:pt>
                <c:pt idx="86">
                  <c:v>-0.10569975287464101</c:v>
                </c:pt>
                <c:pt idx="87">
                  <c:v>-0.10355779200648899</c:v>
                </c:pt>
                <c:pt idx="88">
                  <c:v>-0.10147951690759299</c:v>
                </c:pt>
                <c:pt idx="89">
                  <c:v>-9.9459577575423008E-2</c:v>
                </c:pt>
                <c:pt idx="90">
                  <c:v>-9.7492876504248011E-2</c:v>
                </c:pt>
                <c:pt idx="91">
                  <c:v>-9.5574604398935004E-2</c:v>
                </c:pt>
                <c:pt idx="92">
                  <c:v>-9.3700265491847012E-2</c:v>
                </c:pt>
                <c:pt idx="93">
                  <c:v>-9.1865693779384E-2</c:v>
                </c:pt>
                <c:pt idx="94">
                  <c:v>-9.0067061420256E-2</c:v>
                </c:pt>
                <c:pt idx="95">
                  <c:v>-8.8300880455894987E-2</c:v>
                </c:pt>
                <c:pt idx="96">
                  <c:v>-8.6563998926966007E-2</c:v>
                </c:pt>
                <c:pt idx="97">
                  <c:v>-8.4853592370909003E-2</c:v>
                </c:pt>
                <c:pt idx="98">
                  <c:v>-8.3167151595567007E-2</c:v>
                </c:pt>
                <c:pt idx="99">
                  <c:v>-8.1502467534920991E-2</c:v>
                </c:pt>
                <c:pt idx="100">
                  <c:v>-7.985761390586299E-2</c:v>
                </c:pt>
                <c:pt idx="101">
                  <c:v>-7.8230928300956987E-2</c:v>
                </c:pt>
                <c:pt idx="102">
                  <c:v>-7.6620992272032007E-2</c:v>
                </c:pt>
                <c:pt idx="103">
                  <c:v>-7.5026610883813988E-2</c:v>
                </c:pt>
                <c:pt idx="104">
                  <c:v>-7.3446792146135004E-2</c:v>
                </c:pt>
                <c:pt idx="105">
                  <c:v>-7.1880726667804012E-2</c:v>
                </c:pt>
                <c:pt idx="106">
                  <c:v>-7.0327767815178993E-2</c:v>
                </c:pt>
                <c:pt idx="107">
                  <c:v>-6.8787412603914994E-2</c:v>
                </c:pt>
                <c:pt idx="108">
                  <c:v>-6.7259283503137007E-2</c:v>
                </c:pt>
                <c:pt idx="109">
                  <c:v>-6.5743111287446004E-2</c:v>
                </c:pt>
                <c:pt idx="110">
                  <c:v>-6.4238719033356012E-2</c:v>
                </c:pt>
                <c:pt idx="111">
                  <c:v>-6.2746007322880992E-2</c:v>
                </c:pt>
                <c:pt idx="112">
                  <c:v>-6.1264940687662001E-2</c:v>
                </c:pt>
                <c:pt idx="113">
                  <c:v>-5.9795535302063996E-2</c:v>
                </c:pt>
                <c:pt idx="114">
                  <c:v>-5.8337847912637991E-2</c:v>
                </c:pt>
                <c:pt idx="115">
                  <c:v>-5.689196597402299E-2</c:v>
                </c:pt>
                <c:pt idx="116">
                  <c:v>-5.5457998947312986E-2</c:v>
                </c:pt>
                <c:pt idx="117">
                  <c:v>-5.403607070594299E-2</c:v>
                </c:pt>
                <c:pt idx="118">
                  <c:v>-5.2626312985771001E-2</c:v>
                </c:pt>
                <c:pt idx="119">
                  <c:v>-5.1228859810087013E-2</c:v>
                </c:pt>
                <c:pt idx="120">
                  <c:v>-4.984384281638099E-2</c:v>
                </c:pt>
                <c:pt idx="121">
                  <c:v>-4.8471387409596001E-2</c:v>
                </c:pt>
                <c:pt idx="122">
                  <c:v>-4.7111609666005E-2</c:v>
                </c:pt>
                <c:pt idx="123">
                  <c:v>-4.5764613912583005E-2</c:v>
                </c:pt>
                <c:pt idx="124">
                  <c:v>-4.4430490908504996E-2</c:v>
                </c:pt>
                <c:pt idx="125">
                  <c:v>-4.3109316558027994E-2</c:v>
                </c:pt>
                <c:pt idx="126">
                  <c:v>-4.1801151087339006E-2</c:v>
                </c:pt>
                <c:pt idx="127">
                  <c:v>-4.0506038621775001E-2</c:v>
                </c:pt>
                <c:pt idx="128">
                  <c:v>-3.9224007103993999E-2</c:v>
                </c:pt>
                <c:pt idx="129">
                  <c:v>-3.7955068498126993E-2</c:v>
                </c:pt>
                <c:pt idx="130">
                  <c:v>7.8284073900903001E-2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6-499A-9FF3-C7B5DA986B97}"/>
            </c:ext>
          </c:extLst>
        </c:ser>
        <c:ser>
          <c:idx val="1"/>
          <c:order val="1"/>
          <c:tx>
            <c:strRef>
              <c:f>'DSGE HVD wFG - difference'!$AA$1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difference'!$AA$2:$AA$132</c:f>
              <c:numCache>
                <c:formatCode>0.0000</c:formatCode>
                <c:ptCount val="131"/>
                <c:pt idx="0">
                  <c:v>0</c:v>
                </c:pt>
                <c:pt idx="1">
                  <c:v>-0.3283858541989999</c:v>
                </c:pt>
                <c:pt idx="2">
                  <c:v>-0.58603322907088984</c:v>
                </c:pt>
                <c:pt idx="3">
                  <c:v>-0.76974440555519008</c:v>
                </c:pt>
                <c:pt idx="4">
                  <c:v>-0.83008604483623971</c:v>
                </c:pt>
                <c:pt idx="5">
                  <c:v>-0.98188010688643024</c:v>
                </c:pt>
                <c:pt idx="6">
                  <c:v>-1.06891110056065</c:v>
                </c:pt>
                <c:pt idx="7">
                  <c:v>-1.4301164479285702</c:v>
                </c:pt>
                <c:pt idx="8">
                  <c:v>-1.1825533087891897</c:v>
                </c:pt>
                <c:pt idx="9">
                  <c:v>-0.78916533062228966</c:v>
                </c:pt>
                <c:pt idx="10">
                  <c:v>-0.10624982982136988</c:v>
                </c:pt>
                <c:pt idx="11">
                  <c:v>0.29778299727494018</c:v>
                </c:pt>
                <c:pt idx="12">
                  <c:v>0.45990886925887997</c:v>
                </c:pt>
                <c:pt idx="13">
                  <c:v>0.56693387112680993</c:v>
                </c:pt>
                <c:pt idx="14">
                  <c:v>0.66194937953284017</c:v>
                </c:pt>
                <c:pt idx="15">
                  <c:v>0.54334627247021006</c:v>
                </c:pt>
                <c:pt idx="16">
                  <c:v>0.37161703157928017</c:v>
                </c:pt>
                <c:pt idx="17">
                  <c:v>0.56933152280679034</c:v>
                </c:pt>
                <c:pt idx="18">
                  <c:v>0.66788252039856033</c:v>
                </c:pt>
                <c:pt idx="19">
                  <c:v>0.79134173797124019</c:v>
                </c:pt>
                <c:pt idx="20">
                  <c:v>1.1638012664906303</c:v>
                </c:pt>
                <c:pt idx="21">
                  <c:v>1.6546410707793402</c:v>
                </c:pt>
                <c:pt idx="22">
                  <c:v>1.9384086934766702</c:v>
                </c:pt>
                <c:pt idx="23">
                  <c:v>2.0828625561971301</c:v>
                </c:pt>
                <c:pt idx="24">
                  <c:v>2.16168632157156</c:v>
                </c:pt>
                <c:pt idx="25">
                  <c:v>1.9002931195538302</c:v>
                </c:pt>
                <c:pt idx="26">
                  <c:v>1.56026730805775</c:v>
                </c:pt>
                <c:pt idx="27">
                  <c:v>1.47783344136336</c:v>
                </c:pt>
                <c:pt idx="28">
                  <c:v>1.5954668452132801</c:v>
                </c:pt>
                <c:pt idx="29">
                  <c:v>1.7905802984364401</c:v>
                </c:pt>
                <c:pt idx="30">
                  <c:v>2.0436939262369203</c:v>
                </c:pt>
                <c:pt idx="31">
                  <c:v>2.3442511896350302</c:v>
                </c:pt>
                <c:pt idx="32">
                  <c:v>2.5945034622044143</c:v>
                </c:pt>
                <c:pt idx="33">
                  <c:v>2.4052495872506832</c:v>
                </c:pt>
                <c:pt idx="34">
                  <c:v>2.2811287246627403</c:v>
                </c:pt>
                <c:pt idx="35">
                  <c:v>2.3288680402558199</c:v>
                </c:pt>
                <c:pt idx="36">
                  <c:v>2.5537831870849921</c:v>
                </c:pt>
                <c:pt idx="37">
                  <c:v>2.8256784151313092</c:v>
                </c:pt>
                <c:pt idx="38">
                  <c:v>3.033929365773139</c:v>
                </c:pt>
                <c:pt idx="39">
                  <c:v>2.9673802221985923</c:v>
                </c:pt>
                <c:pt idx="40">
                  <c:v>2.874741869873974</c:v>
                </c:pt>
                <c:pt idx="41">
                  <c:v>2.8436161225248031</c:v>
                </c:pt>
                <c:pt idx="42">
                  <c:v>2.8466243495699901</c:v>
                </c:pt>
                <c:pt idx="43">
                  <c:v>2.875271153649241</c:v>
                </c:pt>
                <c:pt idx="44">
                  <c:v>2.8439903353299281</c:v>
                </c:pt>
                <c:pt idx="45">
                  <c:v>2.843931271775384</c:v>
                </c:pt>
                <c:pt idx="46">
                  <c:v>2.9100244015308552</c:v>
                </c:pt>
                <c:pt idx="47">
                  <c:v>2.9075323579921251</c:v>
                </c:pt>
                <c:pt idx="48">
                  <c:v>2.9628554078136831</c:v>
                </c:pt>
                <c:pt idx="49">
                  <c:v>3.1528130728428292</c:v>
                </c:pt>
                <c:pt idx="50">
                  <c:v>3.3371057794296326</c:v>
                </c:pt>
                <c:pt idx="51">
                  <c:v>3.2925323446389205</c:v>
                </c:pt>
                <c:pt idx="52">
                  <c:v>3.3464260934759178</c:v>
                </c:pt>
                <c:pt idx="53">
                  <c:v>3.3035519667645001</c:v>
                </c:pt>
                <c:pt idx="54">
                  <c:v>3.5939733829118623</c:v>
                </c:pt>
                <c:pt idx="55">
                  <c:v>3.5557951583183121</c:v>
                </c:pt>
                <c:pt idx="56">
                  <c:v>3.4504715411508688</c:v>
                </c:pt>
                <c:pt idx="57">
                  <c:v>3.339354115683645</c:v>
                </c:pt>
                <c:pt idx="58">
                  <c:v>3.2995314895664696</c:v>
                </c:pt>
                <c:pt idx="59">
                  <c:v>3.0443010291189649</c:v>
                </c:pt>
                <c:pt idx="60">
                  <c:v>2.5662476472214082</c:v>
                </c:pt>
                <c:pt idx="61">
                  <c:v>1.9567108012297501</c:v>
                </c:pt>
                <c:pt idx="62">
                  <c:v>1.5328809733422202</c:v>
                </c:pt>
                <c:pt idx="63">
                  <c:v>1.1348432084267102</c:v>
                </c:pt>
                <c:pt idx="64">
                  <c:v>1.02040522856585</c:v>
                </c:pt>
                <c:pt idx="65">
                  <c:v>0.94661801637851006</c:v>
                </c:pt>
                <c:pt idx="66">
                  <c:v>0.94844338142527995</c:v>
                </c:pt>
                <c:pt idx="67">
                  <c:v>0.97132890831570995</c:v>
                </c:pt>
                <c:pt idx="68">
                  <c:v>1.0696199574116001</c:v>
                </c:pt>
                <c:pt idx="69">
                  <c:v>0.98282465585261036</c:v>
                </c:pt>
                <c:pt idx="70">
                  <c:v>0.99400936554209007</c:v>
                </c:pt>
                <c:pt idx="71">
                  <c:v>1.0069841157938599</c:v>
                </c:pt>
                <c:pt idx="72">
                  <c:v>1.0214421859580303</c:v>
                </c:pt>
                <c:pt idx="73">
                  <c:v>1.0371237827703701</c:v>
                </c:pt>
                <c:pt idx="74">
                  <c:v>1.0538089104812403</c:v>
                </c:pt>
                <c:pt idx="75">
                  <c:v>1.0713113237600802</c:v>
                </c:pt>
                <c:pt idx="76">
                  <c:v>1.0894733989449903</c:v>
                </c:pt>
                <c:pt idx="77">
                  <c:v>1.10816178417747</c:v>
                </c:pt>
                <c:pt idx="78">
                  <c:v>1.1272637101405403</c:v>
                </c:pt>
                <c:pt idx="79">
                  <c:v>1.14668386108097</c:v>
                </c:pt>
                <c:pt idx="80">
                  <c:v>1.1663417210304403</c:v>
                </c:pt>
                <c:pt idx="81">
                  <c:v>1.1861693230619301</c:v>
                </c:pt>
                <c:pt idx="82">
                  <c:v>1.2061093403759702</c:v>
                </c:pt>
                <c:pt idx="83">
                  <c:v>1.22611346730638</c:v>
                </c:pt>
                <c:pt idx="84">
                  <c:v>1.2461410462179603</c:v>
                </c:pt>
                <c:pt idx="85">
                  <c:v>1.2661579029547201</c:v>
                </c:pt>
                <c:pt idx="86">
                  <c:v>1.2861353591679601</c:v>
                </c:pt>
                <c:pt idx="87">
                  <c:v>1.3060493946629204</c:v>
                </c:pt>
                <c:pt idx="88">
                  <c:v>1.3258799369818601</c:v>
                </c:pt>
                <c:pt idx="89">
                  <c:v>1.34561025890121</c:v>
                </c:pt>
                <c:pt idx="90">
                  <c:v>1.3652264674547201</c:v>
                </c:pt>
                <c:pt idx="91">
                  <c:v>1.3847170705831002</c:v>
                </c:pt>
                <c:pt idx="92">
                  <c:v>1.4040726096215801</c:v>
                </c:pt>
                <c:pt idx="93">
                  <c:v>1.4232853476269001</c:v>
                </c:pt>
                <c:pt idx="94">
                  <c:v>1.4423490050638201</c:v>
                </c:pt>
                <c:pt idx="95">
                  <c:v>1.4612585356585901</c:v>
                </c:pt>
                <c:pt idx="96">
                  <c:v>1.4800099363196901</c:v>
                </c:pt>
                <c:pt idx="97">
                  <c:v>1.4986000859517901</c:v>
                </c:pt>
                <c:pt idx="98">
                  <c:v>1.5170266087751301</c:v>
                </c:pt>
                <c:pt idx="99">
                  <c:v>1.5352877584286202</c:v>
                </c:pt>
                <c:pt idx="100">
                  <c:v>1.5533823197001002</c:v>
                </c:pt>
                <c:pt idx="101">
                  <c:v>1.5713095252067202</c:v>
                </c:pt>
                <c:pt idx="102">
                  <c:v>1.5890689847548101</c:v>
                </c:pt>
                <c:pt idx="103">
                  <c:v>1.6066606254534401</c:v>
                </c:pt>
                <c:pt idx="104">
                  <c:v>1.6240846409484602</c:v>
                </c:pt>
                <c:pt idx="105">
                  <c:v>1.64134144839157</c:v>
                </c:pt>
                <c:pt idx="106">
                  <c:v>1.6584316519696602</c:v>
                </c:pt>
                <c:pt idx="107">
                  <c:v>1.6753560119978401</c:v>
                </c:pt>
                <c:pt idx="108">
                  <c:v>1.6921154187310501</c:v>
                </c:pt>
                <c:pt idx="109">
                  <c:v>1.7087108701774201</c:v>
                </c:pt>
                <c:pt idx="110">
                  <c:v>1.7251434533054002</c:v>
                </c:pt>
                <c:pt idx="111">
                  <c:v>1.7414143281291201</c:v>
                </c:pt>
                <c:pt idx="112">
                  <c:v>1.75752471423453</c:v>
                </c:pt>
                <c:pt idx="113">
                  <c:v>1.7734758793755601</c:v>
                </c:pt>
                <c:pt idx="114">
                  <c:v>1.7892691298255801</c:v>
                </c:pt>
                <c:pt idx="115">
                  <c:v>1.8049058022174402</c:v>
                </c:pt>
                <c:pt idx="116">
                  <c:v>1.8203872566458001</c:v>
                </c:pt>
                <c:pt idx="117">
                  <c:v>1.8357148708397801</c:v>
                </c:pt>
                <c:pt idx="118">
                  <c:v>1.8508900352432403</c:v>
                </c:pt>
                <c:pt idx="119">
                  <c:v>1.8659141488645401</c:v>
                </c:pt>
                <c:pt idx="120">
                  <c:v>1.8807886157787601</c:v>
                </c:pt>
                <c:pt idx="121">
                  <c:v>1.8955148421831101</c:v>
                </c:pt>
                <c:pt idx="122">
                  <c:v>1.9100942339211602</c:v>
                </c:pt>
                <c:pt idx="123">
                  <c:v>1.9245281944046801</c:v>
                </c:pt>
                <c:pt idx="124">
                  <c:v>1.93881812287231</c:v>
                </c:pt>
                <c:pt idx="125">
                  <c:v>1.9529654129338201</c:v>
                </c:pt>
                <c:pt idx="126">
                  <c:v>1.9669714513563101</c:v>
                </c:pt>
                <c:pt idx="127">
                  <c:v>1.98083761705543</c:v>
                </c:pt>
                <c:pt idx="128">
                  <c:v>1.9945652802602902</c:v>
                </c:pt>
                <c:pt idx="129">
                  <c:v>2.0081558018254002</c:v>
                </c:pt>
                <c:pt idx="130">
                  <c:v>3.3536928302706301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86-499A-9FF3-C7B5DA986B97}"/>
            </c:ext>
          </c:extLst>
        </c:ser>
        <c:ser>
          <c:idx val="2"/>
          <c:order val="2"/>
          <c:tx>
            <c:strRef>
              <c:f>'DSGE HVD wFG - difference'!$AB$1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difference'!$AB$2:$AB$132</c:f>
              <c:numCache>
                <c:formatCode>0.0000</c:formatCode>
                <c:ptCount val="131"/>
                <c:pt idx="0">
                  <c:v>0</c:v>
                </c:pt>
                <c:pt idx="1">
                  <c:v>0.79576526451671992</c:v>
                </c:pt>
                <c:pt idx="2">
                  <c:v>1.1668745432780598</c:v>
                </c:pt>
                <c:pt idx="3">
                  <c:v>1.4319827660933599</c:v>
                </c:pt>
                <c:pt idx="4">
                  <c:v>1.4215550871269498</c:v>
                </c:pt>
                <c:pt idx="5">
                  <c:v>1.77775820381183</c:v>
                </c:pt>
                <c:pt idx="6">
                  <c:v>1.98731235084683</c:v>
                </c:pt>
                <c:pt idx="7">
                  <c:v>1.3133089652749099</c:v>
                </c:pt>
                <c:pt idx="8">
                  <c:v>1.1151072354634604</c:v>
                </c:pt>
                <c:pt idx="9">
                  <c:v>0.54703209841304989</c:v>
                </c:pt>
                <c:pt idx="10">
                  <c:v>-0.10133348679447973</c:v>
                </c:pt>
                <c:pt idx="11">
                  <c:v>-0.20443590169267001</c:v>
                </c:pt>
                <c:pt idx="12">
                  <c:v>-0.60944141560769971</c:v>
                </c:pt>
                <c:pt idx="13">
                  <c:v>-1.24686226199197</c:v>
                </c:pt>
                <c:pt idx="14">
                  <c:v>-1.1783318313416697</c:v>
                </c:pt>
                <c:pt idx="15">
                  <c:v>-0.37879776850238978</c:v>
                </c:pt>
                <c:pt idx="16">
                  <c:v>0.85827568407913013</c:v>
                </c:pt>
                <c:pt idx="17">
                  <c:v>1.4360184511475698</c:v>
                </c:pt>
                <c:pt idx="18">
                  <c:v>-0.7554700969788497</c:v>
                </c:pt>
                <c:pt idx="19">
                  <c:v>-2.1573407476517499</c:v>
                </c:pt>
                <c:pt idx="20">
                  <c:v>-3.1250074116523359</c:v>
                </c:pt>
                <c:pt idx="21">
                  <c:v>-3.9880650218784259</c:v>
                </c:pt>
                <c:pt idx="22">
                  <c:v>-4.8870546245127366</c:v>
                </c:pt>
                <c:pt idx="23">
                  <c:v>-5.1130132370713</c:v>
                </c:pt>
                <c:pt idx="24">
                  <c:v>-4.9461055051654155</c:v>
                </c:pt>
                <c:pt idx="25">
                  <c:v>-4.7798273721443758</c:v>
                </c:pt>
                <c:pt idx="26">
                  <c:v>-4.1323746871003646</c:v>
                </c:pt>
                <c:pt idx="27">
                  <c:v>-4.0917819573957557</c:v>
                </c:pt>
                <c:pt idx="28">
                  <c:v>-4.3636744046947378</c:v>
                </c:pt>
                <c:pt idx="29">
                  <c:v>-4.6432060843120562</c:v>
                </c:pt>
                <c:pt idx="30">
                  <c:v>-5.2520687928745797</c:v>
                </c:pt>
                <c:pt idx="31">
                  <c:v>-5.7195203533312595</c:v>
                </c:pt>
                <c:pt idx="32">
                  <c:v>-6.2604026358304097</c:v>
                </c:pt>
                <c:pt idx="33">
                  <c:v>-6.0519484367459597</c:v>
                </c:pt>
                <c:pt idx="34">
                  <c:v>-5.9955452990329396</c:v>
                </c:pt>
                <c:pt idx="35">
                  <c:v>-6.4214629517764301</c:v>
                </c:pt>
                <c:pt idx="36">
                  <c:v>-7.0070998426746502</c:v>
                </c:pt>
                <c:pt idx="37">
                  <c:v>-7.2669021954927198</c:v>
                </c:pt>
                <c:pt idx="38">
                  <c:v>-7.542157277307</c:v>
                </c:pt>
                <c:pt idx="39">
                  <c:v>-7.1592389379818098</c:v>
                </c:pt>
                <c:pt idx="40">
                  <c:v>-6.8997334685648699</c:v>
                </c:pt>
                <c:pt idx="41">
                  <c:v>-6.9041470654895898</c:v>
                </c:pt>
                <c:pt idx="42">
                  <c:v>-6.7795720191599198</c:v>
                </c:pt>
                <c:pt idx="43">
                  <c:v>-6.8317334528325899</c:v>
                </c:pt>
                <c:pt idx="44">
                  <c:v>-6.7012926809298801</c:v>
                </c:pt>
                <c:pt idx="45">
                  <c:v>-6.7049583210476298</c:v>
                </c:pt>
                <c:pt idx="46">
                  <c:v>-6.7929587751175102</c:v>
                </c:pt>
                <c:pt idx="47">
                  <c:v>-6.7671548617532498</c:v>
                </c:pt>
                <c:pt idx="48">
                  <c:v>-6.7681030217041602</c:v>
                </c:pt>
                <c:pt idx="49">
                  <c:v>-7.13807918937695</c:v>
                </c:pt>
                <c:pt idx="50">
                  <c:v>-7.6801779196773499</c:v>
                </c:pt>
                <c:pt idx="51">
                  <c:v>-7.4309428154905897</c:v>
                </c:pt>
                <c:pt idx="52">
                  <c:v>-5.9118323683575698</c:v>
                </c:pt>
                <c:pt idx="53">
                  <c:v>-4.7776191760582041</c:v>
                </c:pt>
                <c:pt idx="54">
                  <c:v>-4.2169899726996007</c:v>
                </c:pt>
                <c:pt idx="55">
                  <c:v>-4.9395801411813762</c:v>
                </c:pt>
                <c:pt idx="56">
                  <c:v>-4.7387682823477837</c:v>
                </c:pt>
                <c:pt idx="57">
                  <c:v>-4.1582284906338449</c:v>
                </c:pt>
                <c:pt idx="58">
                  <c:v>-4.0262115583227951</c:v>
                </c:pt>
                <c:pt idx="59">
                  <c:v>-3.766040297722153</c:v>
                </c:pt>
                <c:pt idx="60">
                  <c:v>-2.93017903456429</c:v>
                </c:pt>
                <c:pt idx="61">
                  <c:v>-1.5702914941375798</c:v>
                </c:pt>
                <c:pt idx="62">
                  <c:v>-0.71335931781583994</c:v>
                </c:pt>
                <c:pt idx="63">
                  <c:v>0.14502416801025042</c:v>
                </c:pt>
                <c:pt idx="64">
                  <c:v>0.57251963402395045</c:v>
                </c:pt>
                <c:pt idx="65">
                  <c:v>0.99691262209504039</c:v>
                </c:pt>
                <c:pt idx="66">
                  <c:v>1.36620162603616</c:v>
                </c:pt>
                <c:pt idx="67">
                  <c:v>1.4445124078092801</c:v>
                </c:pt>
                <c:pt idx="68">
                  <c:v>1.4071323081111498</c:v>
                </c:pt>
                <c:pt idx="69">
                  <c:v>1.5812855123016405</c:v>
                </c:pt>
                <c:pt idx="70">
                  <c:v>1.5248469761560299</c:v>
                </c:pt>
                <c:pt idx="71">
                  <c:v>1.4689728253718801</c:v>
                </c:pt>
                <c:pt idx="72">
                  <c:v>1.4136574160955702</c:v>
                </c:pt>
                <c:pt idx="73">
                  <c:v>1.3588951609120201</c:v>
                </c:pt>
                <c:pt idx="74">
                  <c:v>1.3046805282803104</c:v>
                </c:pt>
                <c:pt idx="75">
                  <c:v>1.2510080419749201</c:v>
                </c:pt>
                <c:pt idx="76">
                  <c:v>1.1978722805325805</c:v>
                </c:pt>
                <c:pt idx="77">
                  <c:v>1.1452678767046605</c:v>
                </c:pt>
                <c:pt idx="78">
                  <c:v>1.0931895169150199</c:v>
                </c:pt>
                <c:pt idx="79">
                  <c:v>1.0416319407232804</c:v>
                </c:pt>
                <c:pt idx="80">
                  <c:v>0.99058994029345016</c:v>
                </c:pt>
                <c:pt idx="81">
                  <c:v>0.94005835986792974</c:v>
                </c:pt>
                <c:pt idx="82">
                  <c:v>0.89003209524666005</c:v>
                </c:pt>
                <c:pt idx="83">
                  <c:v>0.84050609327159975</c:v>
                </c:pt>
                <c:pt idx="84">
                  <c:v>0.79147535131628999</c:v>
                </c:pt>
                <c:pt idx="85">
                  <c:v>0.74293491678053059</c:v>
                </c:pt>
                <c:pt idx="86">
                  <c:v>0.69487988659013045</c:v>
                </c:pt>
                <c:pt idx="87">
                  <c:v>0.64730540670163972</c:v>
                </c:pt>
                <c:pt idx="88">
                  <c:v>0.60020667161203001</c:v>
                </c:pt>
                <c:pt idx="89">
                  <c:v>0.55357892387331997</c:v>
                </c:pt>
                <c:pt idx="90">
                  <c:v>0.50741745361198998</c:v>
                </c:pt>
                <c:pt idx="91">
                  <c:v>0.46171759805327994</c:v>
                </c:pt>
                <c:pt idx="92">
                  <c:v>0.41647474105015014</c:v>
                </c:pt>
                <c:pt idx="93">
                  <c:v>0.37168431261705059</c:v>
                </c:pt>
                <c:pt idx="94">
                  <c:v>0.32734178846829032</c:v>
                </c:pt>
                <c:pt idx="95">
                  <c:v>0.28344268956101004</c:v>
                </c:pt>
                <c:pt idx="96">
                  <c:v>0.23998258164280983</c:v>
                </c:pt>
                <c:pt idx="97">
                  <c:v>0.1969570748037901</c:v>
                </c:pt>
                <c:pt idx="98">
                  <c:v>0.15436182303314983</c:v>
                </c:pt>
                <c:pt idx="99">
                  <c:v>0.11219252378023015</c:v>
                </c:pt>
                <c:pt idx="100">
                  <c:v>7.0444917519830064E-2</c:v>
                </c:pt>
                <c:pt idx="101">
                  <c:v>2.9114787322040314E-2</c:v>
                </c:pt>
                <c:pt idx="102">
                  <c:v>-1.1802041573769628E-2</c:v>
                </c:pt>
                <c:pt idx="103">
                  <c:v>-5.2309702180630246E-2</c:v>
                </c:pt>
                <c:pt idx="104">
                  <c:v>-9.2412286181419834E-2</c:v>
                </c:pt>
                <c:pt idx="105">
                  <c:v>-0.13211384434219964</c:v>
                </c:pt>
                <c:pt idx="106">
                  <c:v>-0.17141838692136968</c:v>
                </c:pt>
                <c:pt idx="107">
                  <c:v>-0.21032988407475006</c:v>
                </c:pt>
                <c:pt idx="108">
                  <c:v>-0.24885226625659973</c:v>
                </c:pt>
                <c:pt idx="109">
                  <c:v>-0.28698942461663002</c:v>
                </c:pt>
                <c:pt idx="110">
                  <c:v>-0.32474521139306001</c:v>
                </c:pt>
                <c:pt idx="111">
                  <c:v>-0.36212344030171995</c:v>
                </c:pt>
                <c:pt idx="112">
                  <c:v>-0.39912788692129997</c:v>
                </c:pt>
                <c:pt idx="113">
                  <c:v>-0.43576228907467973</c:v>
                </c:pt>
                <c:pt idx="114">
                  <c:v>-0.47203034720652992</c:v>
                </c:pt>
                <c:pt idx="115">
                  <c:v>-0.50793572475705995</c:v>
                </c:pt>
                <c:pt idx="116">
                  <c:v>-0.54348204853207971</c:v>
                </c:pt>
                <c:pt idx="117">
                  <c:v>-0.57867290906935986</c:v>
                </c:pt>
                <c:pt idx="118">
                  <c:v>-0.61351186100125998</c:v>
                </c:pt>
                <c:pt idx="119">
                  <c:v>-0.64800242341383996</c:v>
                </c:pt>
                <c:pt idx="120">
                  <c:v>-0.68214808020229967</c:v>
                </c:pt>
                <c:pt idx="121">
                  <c:v>-0.71595228042286996</c:v>
                </c:pt>
                <c:pt idx="122">
                  <c:v>-0.74941843864123969</c:v>
                </c:pt>
                <c:pt idx="123">
                  <c:v>-0.78254993527741989</c:v>
                </c:pt>
                <c:pt idx="124">
                  <c:v>-0.81535011694723991</c:v>
                </c:pt>
                <c:pt idx="125">
                  <c:v>-0.84782229680036991</c:v>
                </c:pt>
                <c:pt idx="126">
                  <c:v>-0.87996975485495987</c:v>
                </c:pt>
                <c:pt idx="127">
                  <c:v>-0.91179573832901006</c:v>
                </c:pt>
                <c:pt idx="128">
                  <c:v>-0.94330346196831005</c:v>
                </c:pt>
                <c:pt idx="129">
                  <c:v>-0.9744961083712198</c:v>
                </c:pt>
                <c:pt idx="130">
                  <c:v>-4.0625681022601698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86-499A-9FF3-C7B5DA986B97}"/>
            </c:ext>
          </c:extLst>
        </c:ser>
        <c:ser>
          <c:idx val="3"/>
          <c:order val="3"/>
          <c:tx>
            <c:strRef>
              <c:f>'DSGE HVD wFG - difference'!$AC$1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difference'!$AC$2:$AC$132</c:f>
              <c:numCache>
                <c:formatCode>0.0000</c:formatCode>
                <c:ptCount val="131"/>
                <c:pt idx="0">
                  <c:v>0</c:v>
                </c:pt>
                <c:pt idx="1">
                  <c:v>1.31770935124636E-2</c:v>
                </c:pt>
                <c:pt idx="2">
                  <c:v>2.8564267875822204E-2</c:v>
                </c:pt>
                <c:pt idx="3">
                  <c:v>2.00731954159898E-2</c:v>
                </c:pt>
                <c:pt idx="4">
                  <c:v>8.8773984303446463E-2</c:v>
                </c:pt>
                <c:pt idx="5">
                  <c:v>9.0674309084659302E-2</c:v>
                </c:pt>
                <c:pt idx="6">
                  <c:v>0.12452821879747181</c:v>
                </c:pt>
                <c:pt idx="7">
                  <c:v>0.236213938038497</c:v>
                </c:pt>
                <c:pt idx="8">
                  <c:v>0.28570571594870497</c:v>
                </c:pt>
                <c:pt idx="9">
                  <c:v>0.25436021742167503</c:v>
                </c:pt>
                <c:pt idx="10">
                  <c:v>0.20950773527354699</c:v>
                </c:pt>
                <c:pt idx="11">
                  <c:v>0.18596905280595</c:v>
                </c:pt>
                <c:pt idx="12">
                  <c:v>0.18037328394687302</c:v>
                </c:pt>
                <c:pt idx="13">
                  <c:v>0.14753664901593538</c:v>
                </c:pt>
                <c:pt idx="14">
                  <c:v>0.17952499154270501</c:v>
                </c:pt>
                <c:pt idx="15">
                  <c:v>0.16084391582929969</c:v>
                </c:pt>
                <c:pt idx="16">
                  <c:v>0.1405393252647047</c:v>
                </c:pt>
                <c:pt idx="17">
                  <c:v>0.16773138059492798</c:v>
                </c:pt>
                <c:pt idx="18">
                  <c:v>0.17738725717337672</c:v>
                </c:pt>
                <c:pt idx="19">
                  <c:v>0.18968546557528698</c:v>
                </c:pt>
                <c:pt idx="20">
                  <c:v>0.19101274243028998</c:v>
                </c:pt>
                <c:pt idx="21">
                  <c:v>0.16317707222883809</c:v>
                </c:pt>
                <c:pt idx="22">
                  <c:v>0.16540226559731341</c:v>
                </c:pt>
                <c:pt idx="23">
                  <c:v>0.14063153907756198</c:v>
                </c:pt>
                <c:pt idx="24">
                  <c:v>0.13575015434936441</c:v>
                </c:pt>
                <c:pt idx="25">
                  <c:v>8.5044369353851165E-2</c:v>
                </c:pt>
                <c:pt idx="26">
                  <c:v>8.1854672375241563E-2</c:v>
                </c:pt>
                <c:pt idx="27">
                  <c:v>5.8664540459767198E-2</c:v>
                </c:pt>
                <c:pt idx="28">
                  <c:v>5.9257729304479104E-2</c:v>
                </c:pt>
                <c:pt idx="29">
                  <c:v>5.1986527877414E-2</c:v>
                </c:pt>
                <c:pt idx="30">
                  <c:v>3.2204162312462301E-2</c:v>
                </c:pt>
                <c:pt idx="31">
                  <c:v>3.5168767832834805E-2</c:v>
                </c:pt>
                <c:pt idx="32">
                  <c:v>3.2190690869508605E-2</c:v>
                </c:pt>
                <c:pt idx="33">
                  <c:v>-8.9825060105947985E-2</c:v>
                </c:pt>
                <c:pt idx="34">
                  <c:v>9.3799254242242502E-2</c:v>
                </c:pt>
                <c:pt idx="35">
                  <c:v>-3.1065745590824992E-2</c:v>
                </c:pt>
                <c:pt idx="36">
                  <c:v>2.9994265042451902E-2</c:v>
                </c:pt>
                <c:pt idx="37">
                  <c:v>9.3738870530918061E-3</c:v>
                </c:pt>
                <c:pt idx="38">
                  <c:v>-8.7079775963884026E-3</c:v>
                </c:pt>
                <c:pt idx="39">
                  <c:v>-1.4730870144946701E-2</c:v>
                </c:pt>
                <c:pt idx="40">
                  <c:v>2.5065922215998702E-2</c:v>
                </c:pt>
                <c:pt idx="41">
                  <c:v>-0.120557709543896</c:v>
                </c:pt>
                <c:pt idx="42">
                  <c:v>5.7353121861412698E-2</c:v>
                </c:pt>
                <c:pt idx="43">
                  <c:v>-1.3284086292624092E-2</c:v>
                </c:pt>
                <c:pt idx="44">
                  <c:v>-1.2098748763308104E-2</c:v>
                </c:pt>
                <c:pt idx="45">
                  <c:v>-3.0556968577098997E-2</c:v>
                </c:pt>
                <c:pt idx="46">
                  <c:v>-1.1371960983398294E-2</c:v>
                </c:pt>
                <c:pt idx="47">
                  <c:v>-7.0284479932018001E-2</c:v>
                </c:pt>
                <c:pt idx="48">
                  <c:v>3.1323962903908403E-2</c:v>
                </c:pt>
                <c:pt idx="49">
                  <c:v>-0.11877526756679899</c:v>
                </c:pt>
                <c:pt idx="50">
                  <c:v>7.0483897517490485E-2</c:v>
                </c:pt>
                <c:pt idx="51">
                  <c:v>-0.17841457085083701</c:v>
                </c:pt>
                <c:pt idx="52">
                  <c:v>-0.13135296940563601</c:v>
                </c:pt>
                <c:pt idx="53">
                  <c:v>-4.2863973986517992E-2</c:v>
                </c:pt>
                <c:pt idx="54">
                  <c:v>7.2588935897300727E-2</c:v>
                </c:pt>
                <c:pt idx="55">
                  <c:v>0.25359463196175902</c:v>
                </c:pt>
                <c:pt idx="56">
                  <c:v>0.31352085134082797</c:v>
                </c:pt>
                <c:pt idx="57">
                  <c:v>0.29123920504373202</c:v>
                </c:pt>
                <c:pt idx="58">
                  <c:v>0.33812409303873903</c:v>
                </c:pt>
                <c:pt idx="59">
                  <c:v>0.24228202513932301</c:v>
                </c:pt>
                <c:pt idx="60">
                  <c:v>0.28811535581305703</c:v>
                </c:pt>
                <c:pt idx="61">
                  <c:v>0.247771876996943</c:v>
                </c:pt>
                <c:pt idx="62">
                  <c:v>0.256219009916832</c:v>
                </c:pt>
                <c:pt idx="63">
                  <c:v>0.25006417268873704</c:v>
                </c:pt>
                <c:pt idx="64">
                  <c:v>0.22296821267516001</c:v>
                </c:pt>
                <c:pt idx="65">
                  <c:v>0.22336100015079299</c:v>
                </c:pt>
                <c:pt idx="66">
                  <c:v>0.208104107715888</c:v>
                </c:pt>
                <c:pt idx="67">
                  <c:v>0.1700283906981212</c:v>
                </c:pt>
                <c:pt idx="68">
                  <c:v>0.212270259509061</c:v>
                </c:pt>
                <c:pt idx="69">
                  <c:v>0.19884878533978401</c:v>
                </c:pt>
                <c:pt idx="70">
                  <c:v>0.18652663674504999</c:v>
                </c:pt>
                <c:pt idx="71">
                  <c:v>0.17478064058356352</c:v>
                </c:pt>
                <c:pt idx="72">
                  <c:v>0.16369465784277221</c:v>
                </c:pt>
                <c:pt idx="73">
                  <c:v>0.15332855435071802</c:v>
                </c:pt>
                <c:pt idx="74">
                  <c:v>0.14372120903879199</c:v>
                </c:pt>
                <c:pt idx="75">
                  <c:v>0.13489335611504272</c:v>
                </c:pt>
                <c:pt idx="76">
                  <c:v>0.12685024389527449</c:v>
                </c:pt>
                <c:pt idx="77">
                  <c:v>0.11958409875928</c:v>
                </c:pt>
                <c:pt idx="78">
                  <c:v>0.1130763876592223</c:v>
                </c:pt>
                <c:pt idx="79">
                  <c:v>0.10729987685323811</c:v>
                </c:pt>
                <c:pt idx="80">
                  <c:v>0.1022204881203103</c:v>
                </c:pt>
                <c:pt idx="81">
                  <c:v>9.7798956685301197E-2</c:v>
                </c:pt>
                <c:pt idx="82">
                  <c:v>9.3992297499515001E-2</c:v>
                </c:pt>
                <c:pt idx="83">
                  <c:v>9.0755088436040798E-2</c:v>
                </c:pt>
                <c:pt idx="84">
                  <c:v>8.8040580423154588E-2</c:v>
                </c:pt>
                <c:pt idx="85">
                  <c:v>8.5801645604410906E-2</c:v>
                </c:pt>
                <c:pt idx="86">
                  <c:v>8.3991575329710244E-2</c:v>
                </c:pt>
                <c:pt idx="87">
                  <c:v>8.2564740193955072E-2</c:v>
                </c:pt>
                <c:pt idx="88">
                  <c:v>8.1477124492495986E-2</c:v>
                </c:pt>
                <c:pt idx="89">
                  <c:v>8.0686747395756916E-2</c:v>
                </c:pt>
                <c:pt idx="90">
                  <c:v>8.0153982896487633E-2</c:v>
                </c:pt>
                <c:pt idx="91">
                  <c:v>7.9841790185913253E-2</c:v>
                </c:pt>
                <c:pt idx="92">
                  <c:v>7.9715865600328145E-2</c:v>
                </c:pt>
                <c:pt idx="93">
                  <c:v>7.9744726674854965E-2</c:v>
                </c:pt>
                <c:pt idx="94">
                  <c:v>7.9899738170511894E-2</c:v>
                </c:pt>
                <c:pt idx="95">
                  <c:v>8.0155089225776785E-2</c:v>
                </c:pt>
                <c:pt idx="96">
                  <c:v>8.0487730043026798E-2</c:v>
                </c:pt>
                <c:pt idx="97">
                  <c:v>8.0877275769481005E-2</c:v>
                </c:pt>
                <c:pt idx="98">
                  <c:v>8.1305884484996704E-2</c:v>
                </c:pt>
                <c:pt idx="99">
                  <c:v>8.1758115476420146E-2</c:v>
                </c:pt>
                <c:pt idx="100">
                  <c:v>8.2220773269280234E-2</c:v>
                </c:pt>
                <c:pt idx="101">
                  <c:v>8.2682742209643181E-2</c:v>
                </c:pt>
                <c:pt idx="102">
                  <c:v>8.3134815747467547E-2</c:v>
                </c:pt>
                <c:pt idx="103">
                  <c:v>8.3569523971866691E-2</c:v>
                </c:pt>
                <c:pt idx="104">
                  <c:v>8.3980962391056346E-2</c:v>
                </c:pt>
                <c:pt idx="105">
                  <c:v>8.4364624437051436E-2</c:v>
                </c:pt>
                <c:pt idx="106">
                  <c:v>8.4717239708028108E-2</c:v>
                </c:pt>
                <c:pt idx="107">
                  <c:v>8.5036619539515218E-2</c:v>
                </c:pt>
                <c:pt idx="108">
                  <c:v>8.5321511118335039E-2</c:v>
                </c:pt>
                <c:pt idx="109">
                  <c:v>8.5571461019120665E-2</c:v>
                </c:pt>
                <c:pt idx="110">
                  <c:v>8.5786688750359205E-2</c:v>
                </c:pt>
                <c:pt idx="111">
                  <c:v>8.5967970643099592E-2</c:v>
                </c:pt>
                <c:pt idx="112">
                  <c:v>8.6116534198272948E-2</c:v>
                </c:pt>
                <c:pt idx="113">
                  <c:v>8.6233962825317062E-2</c:v>
                </c:pt>
                <c:pt idx="114">
                  <c:v>8.6322110752838188E-2</c:v>
                </c:pt>
                <c:pt idx="115">
                  <c:v>8.6383027768547241E-2</c:v>
                </c:pt>
                <c:pt idx="116">
                  <c:v>8.6418893347957382E-2</c:v>
                </c:pt>
                <c:pt idx="117">
                  <c:v>8.6431959656598292E-2</c:v>
                </c:pt>
                <c:pt idx="118">
                  <c:v>8.6424502856175409E-2</c:v>
                </c:pt>
                <c:pt idx="119">
                  <c:v>8.6398782108681127E-2</c:v>
                </c:pt>
                <c:pt idx="120">
                  <c:v>8.6357005651540933E-2</c:v>
                </c:pt>
                <c:pt idx="121">
                  <c:v>8.6301303309258878E-2</c:v>
                </c:pt>
                <c:pt idx="122">
                  <c:v>8.6233704810614362E-2</c:v>
                </c:pt>
                <c:pt idx="123">
                  <c:v>8.6156123293367012E-2</c:v>
                </c:pt>
                <c:pt idx="124">
                  <c:v>8.6070343398906235E-2</c:v>
                </c:pt>
                <c:pt idx="125">
                  <c:v>8.5978013385761345E-2</c:v>
                </c:pt>
                <c:pt idx="126">
                  <c:v>8.5880640721977639E-2</c:v>
                </c:pt>
                <c:pt idx="127">
                  <c:v>8.5779590650788856E-2</c:v>
                </c:pt>
                <c:pt idx="128">
                  <c:v>8.5676087260725287E-2</c:v>
                </c:pt>
                <c:pt idx="129">
                  <c:v>8.5571216629291527E-2</c:v>
                </c:pt>
                <c:pt idx="130">
                  <c:v>7.8929587169350002E-2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86-499A-9FF3-C7B5DA986B97}"/>
            </c:ext>
          </c:extLst>
        </c:ser>
        <c:ser>
          <c:idx val="4"/>
          <c:order val="4"/>
          <c:tx>
            <c:strRef>
              <c:f>'DSGE HVD wFG - difference'!$AD$1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difference'!$AD$2:$AD$132</c:f>
              <c:numCache>
                <c:formatCode>0.0000</c:formatCode>
                <c:ptCount val="131"/>
                <c:pt idx="0">
                  <c:v>0</c:v>
                </c:pt>
                <c:pt idx="1">
                  <c:v>-1.2266275436694499E-4</c:v>
                </c:pt>
                <c:pt idx="2">
                  <c:v>-1.7141973755537985E-5</c:v>
                </c:pt>
                <c:pt idx="3">
                  <c:v>7.5821374658132024E-5</c:v>
                </c:pt>
                <c:pt idx="4">
                  <c:v>-5.3036603464728699E-4</c:v>
                </c:pt>
                <c:pt idx="5">
                  <c:v>-5.0134027494967595E-4</c:v>
                </c:pt>
                <c:pt idx="6">
                  <c:v>-3.2250258434133303E-4</c:v>
                </c:pt>
                <c:pt idx="7">
                  <c:v>7.2196437603571099E-4</c:v>
                </c:pt>
                <c:pt idx="8">
                  <c:v>1.128342670856639E-3</c:v>
                </c:pt>
                <c:pt idx="9">
                  <c:v>1.5088392498003301E-4</c:v>
                </c:pt>
                <c:pt idx="10">
                  <c:v>-1.4189589936565997E-5</c:v>
                </c:pt>
                <c:pt idx="11">
                  <c:v>2.6006503539425981E-4</c:v>
                </c:pt>
                <c:pt idx="12">
                  <c:v>9.281831430753702E-5</c:v>
                </c:pt>
                <c:pt idx="13">
                  <c:v>4.6114233857163101E-4</c:v>
                </c:pt>
                <c:pt idx="14">
                  <c:v>4.33395421433852E-4</c:v>
                </c:pt>
                <c:pt idx="15">
                  <c:v>6.5041834135044026E-5</c:v>
                </c:pt>
                <c:pt idx="16">
                  <c:v>-2.2791681195682897E-4</c:v>
                </c:pt>
                <c:pt idx="17">
                  <c:v>5.5546689499993908E-4</c:v>
                </c:pt>
                <c:pt idx="18">
                  <c:v>-1.1178830417309099E-4</c:v>
                </c:pt>
                <c:pt idx="19">
                  <c:v>3.8269178064606699E-4</c:v>
                </c:pt>
                <c:pt idx="20">
                  <c:v>1.2525896575460771E-4</c:v>
                </c:pt>
                <c:pt idx="21">
                  <c:v>1.1304949153902401E-4</c:v>
                </c:pt>
                <c:pt idx="22">
                  <c:v>3.0212761748735749E-4</c:v>
                </c:pt>
                <c:pt idx="23">
                  <c:v>3.0547552871591251E-4</c:v>
                </c:pt>
                <c:pt idx="24">
                  <c:v>2.887403330141821E-4</c:v>
                </c:pt>
                <c:pt idx="25">
                  <c:v>-3.2651160253456394E-4</c:v>
                </c:pt>
                <c:pt idx="26">
                  <c:v>4.1779441243208304E-4</c:v>
                </c:pt>
                <c:pt idx="27">
                  <c:v>1.946307723956489E-4</c:v>
                </c:pt>
                <c:pt idx="28">
                  <c:v>1.9793133122270089E-6</c:v>
                </c:pt>
                <c:pt idx="29">
                  <c:v>3.0406904039002381E-4</c:v>
                </c:pt>
                <c:pt idx="30">
                  <c:v>3.5519833601840704E-4</c:v>
                </c:pt>
                <c:pt idx="31">
                  <c:v>2.2672251824011082E-4</c:v>
                </c:pt>
                <c:pt idx="32">
                  <c:v>4.3567272400852009E-5</c:v>
                </c:pt>
                <c:pt idx="33">
                  <c:v>1.667613448197856E-4</c:v>
                </c:pt>
                <c:pt idx="34">
                  <c:v>8.5176472064365014E-5</c:v>
                </c:pt>
                <c:pt idx="35">
                  <c:v>1.6281024854718343E-4</c:v>
                </c:pt>
                <c:pt idx="36">
                  <c:v>3.9240997798052011E-5</c:v>
                </c:pt>
                <c:pt idx="37">
                  <c:v>4.8919983459905702E-4</c:v>
                </c:pt>
                <c:pt idx="38">
                  <c:v>1.2729673960889832E-4</c:v>
                </c:pt>
                <c:pt idx="39">
                  <c:v>3.7776047213947101E-4</c:v>
                </c:pt>
                <c:pt idx="40">
                  <c:v>2.1257876464797582E-4</c:v>
                </c:pt>
                <c:pt idx="41">
                  <c:v>1.0365666223112802E-4</c:v>
                </c:pt>
                <c:pt idx="42">
                  <c:v>6.8070597321183012E-5</c:v>
                </c:pt>
                <c:pt idx="43">
                  <c:v>-1.9748967487637697E-4</c:v>
                </c:pt>
                <c:pt idx="44">
                  <c:v>2.5779708314328732E-4</c:v>
                </c:pt>
                <c:pt idx="45">
                  <c:v>-5.160856925422397E-5</c:v>
                </c:pt>
                <c:pt idx="46">
                  <c:v>4.0473936905857801E-4</c:v>
                </c:pt>
                <c:pt idx="47">
                  <c:v>8.7364741874124022E-5</c:v>
                </c:pt>
                <c:pt idx="48">
                  <c:v>3.7411967266058502E-4</c:v>
                </c:pt>
                <c:pt idx="49">
                  <c:v>-4.582624863518997E-5</c:v>
                </c:pt>
                <c:pt idx="50">
                  <c:v>1.0221436561082801E-4</c:v>
                </c:pt>
                <c:pt idx="51">
                  <c:v>-1.2067053552102398E-4</c:v>
                </c:pt>
                <c:pt idx="52">
                  <c:v>-1.3833695403511E-4</c:v>
                </c:pt>
                <c:pt idx="53">
                  <c:v>-1.3264296897887097E-4</c:v>
                </c:pt>
                <c:pt idx="54">
                  <c:v>-6.1898192927065988E-5</c:v>
                </c:pt>
                <c:pt idx="55">
                  <c:v>1.2219239453931531E-4</c:v>
                </c:pt>
                <c:pt idx="56">
                  <c:v>1.6626398203546401E-4</c:v>
                </c:pt>
                <c:pt idx="57">
                  <c:v>3.7552993991145302E-4</c:v>
                </c:pt>
                <c:pt idx="58">
                  <c:v>-4.0922913174849741E-6</c:v>
                </c:pt>
                <c:pt idx="59">
                  <c:v>2.8303961241026016E-5</c:v>
                </c:pt>
                <c:pt idx="60">
                  <c:v>2.5370642925579771E-4</c:v>
                </c:pt>
                <c:pt idx="61">
                  <c:v>9.4750919983080059E-6</c:v>
                </c:pt>
                <c:pt idx="62">
                  <c:v>-4.1026990815802003E-4</c:v>
                </c:pt>
                <c:pt idx="63">
                  <c:v>-3.1561710187565301E-4</c:v>
                </c:pt>
                <c:pt idx="64">
                  <c:v>4.1666276670832014E-5</c:v>
                </c:pt>
                <c:pt idx="65">
                  <c:v>-5.7524205131670968E-5</c:v>
                </c:pt>
                <c:pt idx="66">
                  <c:v>5.7557039932215024E-5</c:v>
                </c:pt>
                <c:pt idx="67">
                  <c:v>2.6443826625447851E-4</c:v>
                </c:pt>
                <c:pt idx="68">
                  <c:v>2.2302888272576223E-4</c:v>
                </c:pt>
                <c:pt idx="69">
                  <c:v>3.5890129727035103E-4</c:v>
                </c:pt>
                <c:pt idx="70">
                  <c:v>3.5104357706970798E-4</c:v>
                </c:pt>
                <c:pt idx="71">
                  <c:v>3.4215287600750002E-4</c:v>
                </c:pt>
                <c:pt idx="72">
                  <c:v>3.32532196262967E-4</c:v>
                </c:pt>
                <c:pt idx="73">
                  <c:v>3.22449939485718E-4</c:v>
                </c:pt>
                <c:pt idx="74">
                  <c:v>3.1213943245873773E-4</c:v>
                </c:pt>
                <c:pt idx="75">
                  <c:v>3.0180008259714821E-4</c:v>
                </c:pt>
                <c:pt idx="76">
                  <c:v>2.9159936710289981E-4</c:v>
                </c:pt>
                <c:pt idx="77">
                  <c:v>2.8167523615226902E-4</c:v>
                </c:pt>
                <c:pt idx="78">
                  <c:v>2.7213870096179333E-4</c:v>
                </c:pt>
                <c:pt idx="79">
                  <c:v>2.6307647537901361E-4</c:v>
                </c:pt>
                <c:pt idx="80">
                  <c:v>2.5455359132474061E-4</c:v>
                </c:pt>
                <c:pt idx="81">
                  <c:v>2.4661593704749482E-4</c:v>
                </c:pt>
                <c:pt idx="82">
                  <c:v>2.392926841303452E-4</c:v>
                </c:pt>
                <c:pt idx="83">
                  <c:v>2.3259858012588921E-4</c:v>
                </c:pt>
                <c:pt idx="84">
                  <c:v>2.2653609134966541E-4</c:v>
                </c:pt>
                <c:pt idx="85">
                  <c:v>2.21097386103288E-4</c:v>
                </c:pt>
                <c:pt idx="86">
                  <c:v>2.1626615311239549E-4</c:v>
                </c:pt>
                <c:pt idx="87">
                  <c:v>2.1201925360646241E-4</c:v>
                </c:pt>
                <c:pt idx="88">
                  <c:v>2.0832820843265728E-4</c:v>
                </c:pt>
                <c:pt idx="89">
                  <c:v>2.0516052400170953E-4</c:v>
                </c:pt>
                <c:pt idx="90">
                  <c:v>2.0248086278990671E-4</c:v>
                </c:pt>
                <c:pt idx="91">
                  <c:v>2.002520656288828E-4</c:v>
                </c:pt>
                <c:pt idx="92">
                  <c:v>1.984360341549749E-4</c:v>
                </c:pt>
                <c:pt idx="93">
                  <c:v>1.9699448260808642E-4</c:v>
                </c:pt>
                <c:pt idx="94">
                  <c:v>1.958895687077773E-4</c:v>
                </c:pt>
                <c:pt idx="95">
                  <c:v>1.9508441363011572E-4</c:v>
                </c:pt>
                <c:pt idx="96">
                  <c:v>1.9454352119822183E-4</c:v>
                </c:pt>
                <c:pt idx="97">
                  <c:v>1.9423310631517792E-4</c:v>
                </c:pt>
                <c:pt idx="98">
                  <c:v>1.9412134244008492E-4</c:v>
                </c:pt>
                <c:pt idx="99">
                  <c:v>1.9417853756380302E-4</c:v>
                </c:pt>
                <c:pt idx="100">
                  <c:v>1.9437724770492122E-4</c:v>
                </c:pt>
                <c:pt idx="101">
                  <c:v>1.9469233644072611E-4</c:v>
                </c:pt>
                <c:pt idx="102">
                  <c:v>1.9510098843184502E-4</c:v>
                </c:pt>
                <c:pt idx="103">
                  <c:v>1.9558268430983482E-4</c:v>
                </c:pt>
                <c:pt idx="104">
                  <c:v>1.9611914368902712E-4</c:v>
                </c:pt>
                <c:pt idx="105">
                  <c:v>1.966942424500311E-4</c:v>
                </c:pt>
                <c:pt idx="106">
                  <c:v>1.9729390983305042E-4</c:v>
                </c:pt>
                <c:pt idx="107">
                  <c:v>1.9790601028338601E-4</c:v>
                </c:pt>
                <c:pt idx="108">
                  <c:v>1.9852021441632152E-4</c:v>
                </c:pt>
                <c:pt idx="109">
                  <c:v>1.9912786291963322E-4</c:v>
                </c:pt>
                <c:pt idx="110">
                  <c:v>1.997218266935546E-4</c:v>
                </c:pt>
                <c:pt idx="111">
                  <c:v>2.0029636604324192E-4</c:v>
                </c:pt>
                <c:pt idx="112">
                  <c:v>2.008469912897109E-4</c:v>
                </c:pt>
                <c:pt idx="113">
                  <c:v>2.0137032675300961E-4</c:v>
                </c:pt>
                <c:pt idx="114">
                  <c:v>2.018639796864496E-4</c:v>
                </c:pt>
                <c:pt idx="115">
                  <c:v>2.0232641540278822E-4</c:v>
                </c:pt>
                <c:pt idx="116">
                  <c:v>2.0275683953153642E-4</c:v>
                </c:pt>
                <c:pt idx="117">
                  <c:v>2.0315508807983661E-4</c:v>
                </c:pt>
                <c:pt idx="118">
                  <c:v>2.0352152573602472E-4</c:v>
                </c:pt>
                <c:pt idx="119">
                  <c:v>2.0385695265322902E-4</c:v>
                </c:pt>
                <c:pt idx="120">
                  <c:v>2.0416251977811982E-4</c:v>
                </c:pt>
                <c:pt idx="121">
                  <c:v>2.0443965264505432E-4</c:v>
                </c:pt>
                <c:pt idx="122">
                  <c:v>2.0468998343611868E-4</c:v>
                </c:pt>
                <c:pt idx="123">
                  <c:v>2.049152910106967E-4</c:v>
                </c:pt>
                <c:pt idx="124">
                  <c:v>2.0511744853194032E-4</c:v>
                </c:pt>
                <c:pt idx="125">
                  <c:v>2.0529837825968076E-4</c:v>
                </c:pt>
                <c:pt idx="126">
                  <c:v>2.0546001303777453E-4</c:v>
                </c:pt>
                <c:pt idx="127">
                  <c:v>2.0560426397659036E-4</c:v>
                </c:pt>
                <c:pt idx="128">
                  <c:v>2.0573299381639198E-4</c:v>
                </c:pt>
                <c:pt idx="129">
                  <c:v>2.0584799545295793E-4</c:v>
                </c:pt>
                <c:pt idx="130">
                  <c:v>2.1463586978441801E-4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86-499A-9FF3-C7B5DA986B97}"/>
            </c:ext>
          </c:extLst>
        </c:ser>
        <c:ser>
          <c:idx val="5"/>
          <c:order val="5"/>
          <c:tx>
            <c:strRef>
              <c:f>'DSGE HVD wFG - difference'!$AE$1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difference'!$AE$2:$AE$132</c:f>
              <c:numCache>
                <c:formatCode>0.0000</c:formatCode>
                <c:ptCount val="131"/>
                <c:pt idx="0">
                  <c:v>0</c:v>
                </c:pt>
                <c:pt idx="1">
                  <c:v>-7.1735839794602529E-17</c:v>
                </c:pt>
                <c:pt idx="2">
                  <c:v>1.2960253255763985E-15</c:v>
                </c:pt>
                <c:pt idx="3">
                  <c:v>2.0913154540829944E-16</c:v>
                </c:pt>
                <c:pt idx="4">
                  <c:v>1.5137518824387992E-15</c:v>
                </c:pt>
                <c:pt idx="5">
                  <c:v>4.6971658981869994E-16</c:v>
                </c:pt>
                <c:pt idx="6">
                  <c:v>1.5950030622932986E-15</c:v>
                </c:pt>
                <c:pt idx="7">
                  <c:v>2.3171776923417982E-15</c:v>
                </c:pt>
                <c:pt idx="8">
                  <c:v>1.4185451930314002E-15</c:v>
                </c:pt>
                <c:pt idx="9">
                  <c:v>1.430197950548199E-15</c:v>
                </c:pt>
                <c:pt idx="10">
                  <c:v>2.6820859640655975E-15</c:v>
                </c:pt>
                <c:pt idx="11">
                  <c:v>1.5027373213894989E-15</c:v>
                </c:pt>
                <c:pt idx="12">
                  <c:v>1.6505309445929977E-15</c:v>
                </c:pt>
                <c:pt idx="13">
                  <c:v>1.872186829242998E-15</c:v>
                </c:pt>
                <c:pt idx="14">
                  <c:v>3.3548999407194989E-15</c:v>
                </c:pt>
                <c:pt idx="15">
                  <c:v>2.1215212525712988E-15</c:v>
                </c:pt>
                <c:pt idx="16">
                  <c:v>3.0992999378598997E-15</c:v>
                </c:pt>
                <c:pt idx="17">
                  <c:v>3.0427350367689002E-15</c:v>
                </c:pt>
                <c:pt idx="18">
                  <c:v>3.993744331109899E-15</c:v>
                </c:pt>
                <c:pt idx="19">
                  <c:v>4.6601555413832987E-15</c:v>
                </c:pt>
                <c:pt idx="20">
                  <c:v>5.2265546319947993E-15</c:v>
                </c:pt>
                <c:pt idx="21">
                  <c:v>5.6844650968584987E-15</c:v>
                </c:pt>
                <c:pt idx="22">
                  <c:v>6.2490975158183984E-15</c:v>
                </c:pt>
                <c:pt idx="23">
                  <c:v>6.6133929509299986E-15</c:v>
                </c:pt>
                <c:pt idx="24">
                  <c:v>6.8622982256748995E-15</c:v>
                </c:pt>
                <c:pt idx="25">
                  <c:v>7.1380397372610982E-15</c:v>
                </c:pt>
                <c:pt idx="26">
                  <c:v>7.2771992480343994E-15</c:v>
                </c:pt>
                <c:pt idx="27">
                  <c:v>6.2771534046771997E-15</c:v>
                </c:pt>
                <c:pt idx="28">
                  <c:v>6.4784115887192985E-15</c:v>
                </c:pt>
                <c:pt idx="29">
                  <c:v>5.3478358808518993E-15</c:v>
                </c:pt>
                <c:pt idx="30">
                  <c:v>6.7659900810305995E-15</c:v>
                </c:pt>
                <c:pt idx="31">
                  <c:v>5.7561474301300989E-15</c:v>
                </c:pt>
                <c:pt idx="32">
                  <c:v>5.9805089335631995E-15</c:v>
                </c:pt>
                <c:pt idx="33">
                  <c:v>6.0652775736012994E-15</c:v>
                </c:pt>
                <c:pt idx="34">
                  <c:v>7.5269505350962596E-15</c:v>
                </c:pt>
                <c:pt idx="35">
                  <c:v>7.8781242041777888E-15</c:v>
                </c:pt>
                <c:pt idx="36">
                  <c:v>6.9681181935003987E-15</c:v>
                </c:pt>
                <c:pt idx="37">
                  <c:v>7.0748920464534988E-15</c:v>
                </c:pt>
                <c:pt idx="38">
                  <c:v>7.211470798073299E-15</c:v>
                </c:pt>
                <c:pt idx="39">
                  <c:v>7.1693070796074986E-15</c:v>
                </c:pt>
                <c:pt idx="40">
                  <c:v>7.2470237375015987E-15</c:v>
                </c:pt>
                <c:pt idx="41">
                  <c:v>7.4719925069754786E-15</c:v>
                </c:pt>
                <c:pt idx="42">
                  <c:v>7.4871484035923484E-15</c:v>
                </c:pt>
                <c:pt idx="43">
                  <c:v>8.880619334979479E-15</c:v>
                </c:pt>
                <c:pt idx="44">
                  <c:v>9.2087807159584695E-15</c:v>
                </c:pt>
                <c:pt idx="45">
                  <c:v>9.3867950706519489E-15</c:v>
                </c:pt>
                <c:pt idx="46">
                  <c:v>9.6061629796615686E-15</c:v>
                </c:pt>
                <c:pt idx="47">
                  <c:v>9.8983960698064885E-15</c:v>
                </c:pt>
                <c:pt idx="48">
                  <c:v>8.7996565258633283E-15</c:v>
                </c:pt>
                <c:pt idx="49">
                  <c:v>8.8661973985789594E-15</c:v>
                </c:pt>
                <c:pt idx="50">
                  <c:v>7.7277569835365697E-15</c:v>
                </c:pt>
                <c:pt idx="51">
                  <c:v>7.7632284658843289E-15</c:v>
                </c:pt>
                <c:pt idx="52">
                  <c:v>6.0166376431020996E-15</c:v>
                </c:pt>
                <c:pt idx="53">
                  <c:v>4.6662820131703983E-15</c:v>
                </c:pt>
                <c:pt idx="54">
                  <c:v>2.2855344476103004E-15</c:v>
                </c:pt>
                <c:pt idx="55">
                  <c:v>4.4064399313514993E-15</c:v>
                </c:pt>
                <c:pt idx="56">
                  <c:v>4.5771535621743996E-15</c:v>
                </c:pt>
                <c:pt idx="57">
                  <c:v>4.3076231536284996E-15</c:v>
                </c:pt>
                <c:pt idx="58">
                  <c:v>5.5564483844676988E-15</c:v>
                </c:pt>
                <c:pt idx="59">
                  <c:v>7.1790586005904985E-15</c:v>
                </c:pt>
                <c:pt idx="60">
                  <c:v>8.7630824923232592E-15</c:v>
                </c:pt>
                <c:pt idx="61">
                  <c:v>1.03305002311124E-14</c:v>
                </c:pt>
                <c:pt idx="62">
                  <c:v>1.1903435673944869E-14</c:v>
                </c:pt>
                <c:pt idx="63">
                  <c:v>1.2400711117854198E-14</c:v>
                </c:pt>
                <c:pt idx="64">
                  <c:v>1.1550415535572499E-14</c:v>
                </c:pt>
                <c:pt idx="65">
                  <c:v>1.1709673161850898E-14</c:v>
                </c:pt>
                <c:pt idx="66">
                  <c:v>1.1721702722252979E-14</c:v>
                </c:pt>
                <c:pt idx="67">
                  <c:v>1.19171414446365E-14</c:v>
                </c:pt>
                <c:pt idx="68">
                  <c:v>1.0737522161141568E-14</c:v>
                </c:pt>
                <c:pt idx="69">
                  <c:v>1.0779747194452519E-14</c:v>
                </c:pt>
                <c:pt idx="70">
                  <c:v>1.101924446554698E-14</c:v>
                </c:pt>
                <c:pt idx="71">
                  <c:v>1.125510694850006E-14</c:v>
                </c:pt>
                <c:pt idx="72">
                  <c:v>1.1487724872189068E-14</c:v>
                </c:pt>
                <c:pt idx="73">
                  <c:v>1.1717424785948099E-14</c:v>
                </c:pt>
                <c:pt idx="74">
                  <c:v>1.1944472161068708E-14</c:v>
                </c:pt>
                <c:pt idx="75">
                  <c:v>1.2169075117416158E-14</c:v>
                </c:pt>
                <c:pt idx="76">
                  <c:v>1.2391388923585288E-14</c:v>
                </c:pt>
                <c:pt idx="77">
                  <c:v>1.2611520984059308E-14</c:v>
                </c:pt>
                <c:pt idx="78">
                  <c:v>1.282953608216529E-14</c:v>
                </c:pt>
                <c:pt idx="79">
                  <c:v>1.3045461694731588E-14</c:v>
                </c:pt>
                <c:pt idx="80">
                  <c:v>1.3259293234381759E-14</c:v>
                </c:pt>
                <c:pt idx="81">
                  <c:v>1.3470999109270439E-14</c:v>
                </c:pt>
                <c:pt idx="82">
                  <c:v>1.3680525518563249E-14</c:v>
                </c:pt>
                <c:pt idx="83">
                  <c:v>1.3887800925765249E-14</c:v>
                </c:pt>
                <c:pt idx="84">
                  <c:v>1.4092740171712469E-14</c:v>
                </c:pt>
                <c:pt idx="85">
                  <c:v>1.429524820519109E-14</c:v>
                </c:pt>
                <c:pt idx="86">
                  <c:v>1.4495223422217308E-14</c:v>
                </c:pt>
                <c:pt idx="87">
                  <c:v>1.469256061542133E-14</c:v>
                </c:pt>
                <c:pt idx="88">
                  <c:v>1.4887153543110988E-14</c:v>
                </c:pt>
                <c:pt idx="89">
                  <c:v>1.5078897133782397E-14</c:v>
                </c:pt>
                <c:pt idx="90">
                  <c:v>1.5267689346393958E-14</c:v>
                </c:pt>
                <c:pt idx="91">
                  <c:v>1.5453432709893108E-14</c:v>
                </c:pt>
                <c:pt idx="92">
                  <c:v>1.5636035567512329E-14</c:v>
                </c:pt>
                <c:pt idx="93">
                  <c:v>1.5815413052438659E-14</c:v>
                </c:pt>
                <c:pt idx="94">
                  <c:v>1.5991487821784738E-14</c:v>
                </c:pt>
                <c:pt idx="95">
                  <c:v>1.616419057550527E-14</c:v>
                </c:pt>
                <c:pt idx="96">
                  <c:v>1.6333460386142052E-14</c:v>
                </c:pt>
                <c:pt idx="97">
                  <c:v>1.6499244864157811E-14</c:v>
                </c:pt>
                <c:pt idx="98">
                  <c:v>1.6661500182230501E-14</c:v>
                </c:pt>
                <c:pt idx="99">
                  <c:v>1.6820190980306423E-14</c:v>
                </c:pt>
                <c:pt idx="100">
                  <c:v>1.6975290171520909E-14</c:v>
                </c:pt>
                <c:pt idx="101">
                  <c:v>1.7126778667344867E-14</c:v>
                </c:pt>
                <c:pt idx="102">
                  <c:v>1.7274645038550467E-14</c:v>
                </c:pt>
                <c:pt idx="103">
                  <c:v>1.741888512684551E-14</c:v>
                </c:pt>
                <c:pt idx="104">
                  <c:v>1.7559501620332976E-14</c:v>
                </c:pt>
                <c:pt idx="105">
                  <c:v>1.7696503604331252E-14</c:v>
                </c:pt>
                <c:pt idx="106">
                  <c:v>1.7829906097558317E-14</c:v>
                </c:pt>
                <c:pt idx="107">
                  <c:v>1.795972958225076E-14</c:v>
                </c:pt>
                <c:pt idx="108">
                  <c:v>1.8085999535463011E-14</c:v>
                </c:pt>
                <c:pt idx="109">
                  <c:v>1.8208745967578029E-14</c:v>
                </c:pt>
                <c:pt idx="110">
                  <c:v>1.8328002972958138E-14</c:v>
                </c:pt>
                <c:pt idx="111">
                  <c:v>1.8443808296673219E-14</c:v>
                </c:pt>
                <c:pt idx="112">
                  <c:v>1.8556202920359639E-14</c:v>
                </c:pt>
                <c:pt idx="113">
                  <c:v>1.8665230669483299E-14</c:v>
                </c:pt>
                <c:pt idx="114">
                  <c:v>1.8770937843597808E-14</c:v>
                </c:pt>
                <c:pt idx="115">
                  <c:v>1.887337287059884E-14</c:v>
                </c:pt>
                <c:pt idx="116">
                  <c:v>1.89725859854712E-14</c:v>
                </c:pt>
                <c:pt idx="117">
                  <c:v>1.906862893359908E-14</c:v>
                </c:pt>
                <c:pt idx="118">
                  <c:v>1.916155469835564E-14</c:v>
                </c:pt>
                <c:pt idx="119">
                  <c:v>1.9251417252398748E-14</c:v>
                </c:pt>
                <c:pt idx="120">
                  <c:v>1.9338271331868048E-14</c:v>
                </c:pt>
                <c:pt idx="121">
                  <c:v>1.9422172232499E-14</c:v>
                </c:pt>
                <c:pt idx="122">
                  <c:v>1.9503175626534808E-14</c:v>
                </c:pt>
                <c:pt idx="123">
                  <c:v>1.9581337399222539E-14</c:v>
                </c:pt>
                <c:pt idx="124">
                  <c:v>1.9656713503618918E-14</c:v>
                </c:pt>
                <c:pt idx="125">
                  <c:v>1.972935983239984E-14</c:v>
                </c:pt>
                <c:pt idx="126">
                  <c:v>1.9799332105360567E-14</c:v>
                </c:pt>
                <c:pt idx="127">
                  <c:v>1.9866685771307209E-14</c:v>
                </c:pt>
                <c:pt idx="128">
                  <c:v>1.9931475923069687E-14</c:v>
                </c:pt>
                <c:pt idx="129">
                  <c:v>1.9993757224410298E-14</c:v>
                </c:pt>
                <c:pt idx="130">
                  <c:v>1.7325995877994099E-14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86-499A-9FF3-C7B5DA986B97}"/>
            </c:ext>
          </c:extLst>
        </c:ser>
        <c:ser>
          <c:idx val="6"/>
          <c:order val="6"/>
          <c:tx>
            <c:strRef>
              <c:f>'DSGE HVD wFG - difference'!$AF$1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difference'!$AF$2:$AF$132</c:f>
              <c:numCache>
                <c:formatCode>0.0000</c:formatCode>
                <c:ptCount val="131"/>
                <c:pt idx="0">
                  <c:v>0</c:v>
                </c:pt>
                <c:pt idx="1">
                  <c:v>7.4025630036150004E-16</c:v>
                </c:pt>
                <c:pt idx="2">
                  <c:v>-1.3726875278510028E-15</c:v>
                </c:pt>
                <c:pt idx="3">
                  <c:v>-1.4051065398517994E-15</c:v>
                </c:pt>
                <c:pt idx="4">
                  <c:v>-5.7508813262157E-15</c:v>
                </c:pt>
                <c:pt idx="5">
                  <c:v>-2.6810759074150019E-15</c:v>
                </c:pt>
                <c:pt idx="6">
                  <c:v>-1.1384225699996602E-14</c:v>
                </c:pt>
                <c:pt idx="7">
                  <c:v>-1.2804896488884399E-14</c:v>
                </c:pt>
                <c:pt idx="8">
                  <c:v>-1.3559270255421398E-14</c:v>
                </c:pt>
                <c:pt idx="9">
                  <c:v>-1.9645320485470599E-14</c:v>
                </c:pt>
                <c:pt idx="10">
                  <c:v>-2.6216512056125899E-14</c:v>
                </c:pt>
                <c:pt idx="11">
                  <c:v>-2.6281319412095899E-14</c:v>
                </c:pt>
                <c:pt idx="12">
                  <c:v>-2.3060958364849998E-14</c:v>
                </c:pt>
                <c:pt idx="13">
                  <c:v>-2.4491602055304198E-14</c:v>
                </c:pt>
                <c:pt idx="14">
                  <c:v>-2.1546395795795999E-14</c:v>
                </c:pt>
                <c:pt idx="15">
                  <c:v>-1.95308784082026E-14</c:v>
                </c:pt>
                <c:pt idx="16">
                  <c:v>-2.40138826711217E-14</c:v>
                </c:pt>
                <c:pt idx="17">
                  <c:v>-2.5026107861480801E-14</c:v>
                </c:pt>
                <c:pt idx="18">
                  <c:v>-2.1891517329433199E-14</c:v>
                </c:pt>
                <c:pt idx="19">
                  <c:v>-2.3368053416558799E-14</c:v>
                </c:pt>
                <c:pt idx="20">
                  <c:v>-2.28222345132227E-14</c:v>
                </c:pt>
                <c:pt idx="21">
                  <c:v>-2.5622649141367401E-14</c:v>
                </c:pt>
                <c:pt idx="22">
                  <c:v>-2.5991646073216401E-14</c:v>
                </c:pt>
                <c:pt idx="23">
                  <c:v>-2.75882649845878E-14</c:v>
                </c:pt>
                <c:pt idx="24">
                  <c:v>-3.0787808411902501E-14</c:v>
                </c:pt>
                <c:pt idx="25">
                  <c:v>-3.2750338563467897E-14</c:v>
                </c:pt>
                <c:pt idx="26">
                  <c:v>-3.3432217533839101E-14</c:v>
                </c:pt>
                <c:pt idx="27">
                  <c:v>-3.2262875557010002E-14</c:v>
                </c:pt>
                <c:pt idx="28">
                  <c:v>-3.4798871170280999E-14</c:v>
                </c:pt>
                <c:pt idx="29">
                  <c:v>-3.36635045220504E-14</c:v>
                </c:pt>
                <c:pt idx="30">
                  <c:v>-3.4920531388585602E-14</c:v>
                </c:pt>
                <c:pt idx="31">
                  <c:v>-3.4111085607861598E-14</c:v>
                </c:pt>
                <c:pt idx="32">
                  <c:v>-3.4016361692244499E-14</c:v>
                </c:pt>
                <c:pt idx="33">
                  <c:v>-3.2148907431894399E-14</c:v>
                </c:pt>
                <c:pt idx="34">
                  <c:v>-3.01265179523155E-14</c:v>
                </c:pt>
                <c:pt idx="35">
                  <c:v>-3.2696183526350704E-14</c:v>
                </c:pt>
                <c:pt idx="36">
                  <c:v>-3.0949279860835003E-14</c:v>
                </c:pt>
                <c:pt idx="37">
                  <c:v>-2.9206572177770797E-14</c:v>
                </c:pt>
                <c:pt idx="38">
                  <c:v>-2.9749118499839795E-14</c:v>
                </c:pt>
                <c:pt idx="39">
                  <c:v>-2.9004935464531704E-14</c:v>
                </c:pt>
                <c:pt idx="40">
                  <c:v>-2.6733051631898701E-14</c:v>
                </c:pt>
                <c:pt idx="41">
                  <c:v>-2.4604351736704E-14</c:v>
                </c:pt>
                <c:pt idx="42">
                  <c:v>-2.4832824418702699E-14</c:v>
                </c:pt>
                <c:pt idx="43">
                  <c:v>-2.6261136356727301E-14</c:v>
                </c:pt>
                <c:pt idx="44">
                  <c:v>-2.17516727376792E-14</c:v>
                </c:pt>
                <c:pt idx="45">
                  <c:v>-2.38234671745244E-14</c:v>
                </c:pt>
                <c:pt idx="46">
                  <c:v>-2.5364790156426101E-14</c:v>
                </c:pt>
                <c:pt idx="47">
                  <c:v>-2.25863217482788E-14</c:v>
                </c:pt>
                <c:pt idx="48">
                  <c:v>-2.1962699227725601E-14</c:v>
                </c:pt>
                <c:pt idx="49">
                  <c:v>-2.3924318763973198E-14</c:v>
                </c:pt>
                <c:pt idx="50">
                  <c:v>-2.2458100456096398E-14</c:v>
                </c:pt>
                <c:pt idx="51">
                  <c:v>-2.0551720687244903E-14</c:v>
                </c:pt>
                <c:pt idx="52">
                  <c:v>-1.3594886932734701E-14</c:v>
                </c:pt>
                <c:pt idx="53">
                  <c:v>-4.1908537016335984E-15</c:v>
                </c:pt>
                <c:pt idx="54">
                  <c:v>5.1986173648052E-15</c:v>
                </c:pt>
                <c:pt idx="55">
                  <c:v>2.2241645393676405E-14</c:v>
                </c:pt>
                <c:pt idx="56">
                  <c:v>3.2306830533614199E-14</c:v>
                </c:pt>
                <c:pt idx="57">
                  <c:v>4.5696422971675404E-14</c:v>
                </c:pt>
                <c:pt idx="58">
                  <c:v>5.4462012087773E-14</c:v>
                </c:pt>
                <c:pt idx="59">
                  <c:v>5.7572155222010006E-14</c:v>
                </c:pt>
                <c:pt idx="60">
                  <c:v>6.4365323435361009E-14</c:v>
                </c:pt>
                <c:pt idx="61">
                  <c:v>7.0622569728216994E-14</c:v>
                </c:pt>
                <c:pt idx="62">
                  <c:v>6.9400831699386996E-14</c:v>
                </c:pt>
                <c:pt idx="63">
                  <c:v>6.8427101972393992E-14</c:v>
                </c:pt>
                <c:pt idx="64">
                  <c:v>6.8223408291210001E-14</c:v>
                </c:pt>
                <c:pt idx="65">
                  <c:v>6.6975156727337994E-14</c:v>
                </c:pt>
                <c:pt idx="66">
                  <c:v>5.9197953043548996E-14</c:v>
                </c:pt>
                <c:pt idx="67">
                  <c:v>5.2122766720777997E-14</c:v>
                </c:pt>
                <c:pt idx="68">
                  <c:v>4.8617869031481404E-14</c:v>
                </c:pt>
                <c:pt idx="69">
                  <c:v>4.3620056280774097E-14</c:v>
                </c:pt>
                <c:pt idx="70">
                  <c:v>3.9488337123271299E-14</c:v>
                </c:pt>
                <c:pt idx="71">
                  <c:v>3.54924244061709E-14</c:v>
                </c:pt>
                <c:pt idx="72">
                  <c:v>3.1633808216688096E-14</c:v>
                </c:pt>
                <c:pt idx="73">
                  <c:v>2.7912355731167497E-14</c:v>
                </c:pt>
                <c:pt idx="74">
                  <c:v>2.4326572838795202E-14</c:v>
                </c:pt>
                <c:pt idx="75">
                  <c:v>2.0873844494628705E-14</c:v>
                </c:pt>
                <c:pt idx="76">
                  <c:v>1.7550653200979406E-14</c:v>
                </c:pt>
                <c:pt idx="77">
                  <c:v>1.4352775552052695E-14</c:v>
                </c:pt>
                <c:pt idx="78">
                  <c:v>1.1275457208252799E-14</c:v>
                </c:pt>
                <c:pt idx="79">
                  <c:v>8.3135670061794942E-15</c:v>
                </c:pt>
                <c:pt idx="80">
                  <c:v>5.4617311699219015E-15</c:v>
                </c:pt>
                <c:pt idx="81">
                  <c:v>2.7144487797879976E-15</c:v>
                </c:pt>
                <c:pt idx="82">
                  <c:v>6.61897862245997E-17</c:v>
                </c:pt>
                <c:pt idx="83">
                  <c:v>-2.4885230614100998E-15</c:v>
                </c:pt>
                <c:pt idx="84">
                  <c:v>-4.9550469610596994E-15</c:v>
                </c:pt>
                <c:pt idx="85">
                  <c:v>-7.3385650625049992E-15</c:v>
                </c:pt>
                <c:pt idx="86">
                  <c:v>-9.6440443344869016E-15</c:v>
                </c:pt>
                <c:pt idx="87">
                  <c:v>-1.1876203941290098E-14</c:v>
                </c:pt>
                <c:pt idx="88">
                  <c:v>-1.4039492834923099E-14</c:v>
                </c:pt>
                <c:pt idx="89">
                  <c:v>-1.6138075340630297E-14</c:v>
                </c:pt>
                <c:pt idx="90">
                  <c:v>-1.8175823593716501E-14</c:v>
                </c:pt>
                <c:pt idx="91">
                  <c:v>-2.0156315771419601E-14</c:v>
                </c:pt>
                <c:pt idx="92">
                  <c:v>-2.2082839152241498E-14</c:v>
                </c:pt>
                <c:pt idx="93">
                  <c:v>-2.3958397124567301E-14</c:v>
                </c:pt>
                <c:pt idx="94">
                  <c:v>-2.5785719354841298E-14</c:v>
                </c:pt>
                <c:pt idx="95">
                  <c:v>-2.7567274411626599E-14</c:v>
                </c:pt>
                <c:pt idx="96">
                  <c:v>-2.9305284224470201E-14</c:v>
                </c:pt>
                <c:pt idx="97">
                  <c:v>-3.10017398348341E-14</c:v>
                </c:pt>
                <c:pt idx="98">
                  <c:v>-3.2658417969835402E-14</c:v>
                </c:pt>
                <c:pt idx="99">
                  <c:v>-3.4276898037800697E-14</c:v>
                </c:pt>
                <c:pt idx="100">
                  <c:v>-3.58585792074522E-14</c:v>
                </c:pt>
                <c:pt idx="101">
                  <c:v>-3.7404697289824496E-14</c:v>
                </c:pt>
                <c:pt idx="102">
                  <c:v>-3.8916341193799802E-14</c:v>
                </c:pt>
                <c:pt idx="103">
                  <c:v>-4.0394468772555739E-14</c:v>
                </c:pt>
                <c:pt idx="104">
                  <c:v>-4.1839921919435923E-14</c:v>
                </c:pt>
                <c:pt idx="105">
                  <c:v>-4.3253440808031239E-14</c:v>
                </c:pt>
                <c:pt idx="106">
                  <c:v>-4.4635677202869928E-14</c:v>
                </c:pt>
                <c:pt idx="107">
                  <c:v>-4.5987206794378009E-14</c:v>
                </c:pt>
                <c:pt idx="108">
                  <c:v>-4.7308540535010471E-14</c:v>
                </c:pt>
                <c:pt idx="109">
                  <c:v>-4.8600134973004009E-14</c:v>
                </c:pt>
                <c:pt idx="110">
                  <c:v>-4.9862401596400489E-14</c:v>
                </c:pt>
                <c:pt idx="111">
                  <c:v>-5.1095715213166978E-14</c:v>
                </c:pt>
                <c:pt idx="112">
                  <c:v>-5.2300421403715051E-14</c:v>
                </c:pt>
                <c:pt idx="113">
                  <c:v>-5.3476843090205352E-14</c:v>
                </c:pt>
                <c:pt idx="114">
                  <c:v>-5.4625286273008199E-14</c:v>
                </c:pt>
                <c:pt idx="115">
                  <c:v>-5.5746044988847572E-14</c:v>
                </c:pt>
                <c:pt idx="116">
                  <c:v>-5.6839405547740591E-14</c:v>
                </c:pt>
                <c:pt idx="117">
                  <c:v>-5.7905650107094245E-14</c:v>
                </c:pt>
                <c:pt idx="118">
                  <c:v>-5.89450596414456E-14</c:v>
                </c:pt>
                <c:pt idx="119">
                  <c:v>-5.9957916365531197E-14</c:v>
                </c:pt>
                <c:pt idx="120">
                  <c:v>-6.0944505666815294E-14</c:v>
                </c:pt>
                <c:pt idx="121">
                  <c:v>-6.1905117601456395E-14</c:v>
                </c:pt>
                <c:pt idx="122">
                  <c:v>-6.2840048005078804E-14</c:v>
                </c:pt>
                <c:pt idx="123">
                  <c:v>-6.3749599266770906E-14</c:v>
                </c:pt>
                <c:pt idx="124">
                  <c:v>-6.46340808115456E-14</c:v>
                </c:pt>
                <c:pt idx="125">
                  <c:v>-6.5493809333177697E-14</c:v>
                </c:pt>
                <c:pt idx="126">
                  <c:v>-6.6329108815939196E-14</c:v>
                </c:pt>
                <c:pt idx="127">
                  <c:v>-6.7140310380361402E-14</c:v>
                </c:pt>
                <c:pt idx="128">
                  <c:v>-6.7927751984809096E-14</c:v>
                </c:pt>
                <c:pt idx="129">
                  <c:v>-6.8691778011401997E-14</c:v>
                </c:pt>
                <c:pt idx="130">
                  <c:v>-4.982871432875E-14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86-499A-9FF3-C7B5DA986B97}"/>
            </c:ext>
          </c:extLst>
        </c:ser>
        <c:ser>
          <c:idx val="7"/>
          <c:order val="7"/>
          <c:tx>
            <c:strRef>
              <c:f>'DSGE HVD wFG - difference'!$AG$1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difference'!$AG$2:$AG$132</c:f>
              <c:numCache>
                <c:formatCode>0.0000</c:formatCode>
                <c:ptCount val="131"/>
                <c:pt idx="0">
                  <c:v>0</c:v>
                </c:pt>
                <c:pt idx="1">
                  <c:v>2.1314585670629955E-15</c:v>
                </c:pt>
                <c:pt idx="2">
                  <c:v>3.1163494945109618E-16</c:v>
                </c:pt>
                <c:pt idx="3">
                  <c:v>1.998066247564405E-15</c:v>
                </c:pt>
                <c:pt idx="4">
                  <c:v>4.8274899150873031E-15</c:v>
                </c:pt>
                <c:pt idx="5">
                  <c:v>1.587201913593498E-15</c:v>
                </c:pt>
                <c:pt idx="6">
                  <c:v>6.8495774795119767E-16</c:v>
                </c:pt>
                <c:pt idx="7">
                  <c:v>-1.419021360503995E-15</c:v>
                </c:pt>
                <c:pt idx="8">
                  <c:v>4.1029677771042952E-15</c:v>
                </c:pt>
                <c:pt idx="9">
                  <c:v>2.8084511857675306E-14</c:v>
                </c:pt>
                <c:pt idx="10">
                  <c:v>4.744448212627131E-14</c:v>
                </c:pt>
                <c:pt idx="11">
                  <c:v>6.0630477173001297E-14</c:v>
                </c:pt>
                <c:pt idx="12">
                  <c:v>7.7589540391283309E-14</c:v>
                </c:pt>
                <c:pt idx="13">
                  <c:v>9.1008290769242314E-14</c:v>
                </c:pt>
                <c:pt idx="14">
                  <c:v>1.041580587737353E-13</c:v>
                </c:pt>
                <c:pt idx="15">
                  <c:v>1.222640664764283E-13</c:v>
                </c:pt>
                <c:pt idx="16">
                  <c:v>1.4430460908243432E-13</c:v>
                </c:pt>
                <c:pt idx="17">
                  <c:v>1.693951259864123E-13</c:v>
                </c:pt>
                <c:pt idx="18">
                  <c:v>2.0360263111927731E-13</c:v>
                </c:pt>
                <c:pt idx="19">
                  <c:v>2.3460764489979231E-13</c:v>
                </c:pt>
                <c:pt idx="20">
                  <c:v>2.5859474288012429E-13</c:v>
                </c:pt>
                <c:pt idx="21">
                  <c:v>2.7555584433489032E-13</c:v>
                </c:pt>
                <c:pt idx="22">
                  <c:v>2.933981644111903E-13</c:v>
                </c:pt>
                <c:pt idx="23">
                  <c:v>3.0613382654280131E-13</c:v>
                </c:pt>
                <c:pt idx="24">
                  <c:v>3.1488998435541633E-13</c:v>
                </c:pt>
                <c:pt idx="25">
                  <c:v>3.280025272777483E-13</c:v>
                </c:pt>
                <c:pt idx="26">
                  <c:v>3.4142361729995334E-13</c:v>
                </c:pt>
                <c:pt idx="27">
                  <c:v>3.5274165948357232E-13</c:v>
                </c:pt>
                <c:pt idx="28">
                  <c:v>3.594717588828303E-13</c:v>
                </c:pt>
                <c:pt idx="29">
                  <c:v>3.7243840017626531E-13</c:v>
                </c:pt>
                <c:pt idx="30">
                  <c:v>3.853750242367593E-13</c:v>
                </c:pt>
                <c:pt idx="31">
                  <c:v>3.9377080598183531E-13</c:v>
                </c:pt>
                <c:pt idx="32">
                  <c:v>3.9790674883572931E-13</c:v>
                </c:pt>
                <c:pt idx="33">
                  <c:v>4.0706825181948135E-13</c:v>
                </c:pt>
                <c:pt idx="34">
                  <c:v>4.0944205633579328E-13</c:v>
                </c:pt>
                <c:pt idx="35">
                  <c:v>4.1232982848682636E-13</c:v>
                </c:pt>
                <c:pt idx="36">
                  <c:v>4.1181407420538732E-13</c:v>
                </c:pt>
                <c:pt idx="37">
                  <c:v>4.094592667549903E-13</c:v>
                </c:pt>
                <c:pt idx="38">
                  <c:v>4.0407117045684431E-13</c:v>
                </c:pt>
                <c:pt idx="39">
                  <c:v>4.0160382087270232E-13</c:v>
                </c:pt>
                <c:pt idx="40">
                  <c:v>3.9541854545749532E-13</c:v>
                </c:pt>
                <c:pt idx="41">
                  <c:v>3.8763528148948636E-13</c:v>
                </c:pt>
                <c:pt idx="42">
                  <c:v>3.7855789787953331E-13</c:v>
                </c:pt>
                <c:pt idx="43">
                  <c:v>3.7040523624379736E-13</c:v>
                </c:pt>
                <c:pt idx="44">
                  <c:v>3.6165660541172536E-13</c:v>
                </c:pt>
                <c:pt idx="45">
                  <c:v>3.5204824958863532E-13</c:v>
                </c:pt>
                <c:pt idx="46">
                  <c:v>3.3852689535690229E-13</c:v>
                </c:pt>
                <c:pt idx="47">
                  <c:v>3.2680824961312231E-13</c:v>
                </c:pt>
                <c:pt idx="48">
                  <c:v>3.1160040235513531E-13</c:v>
                </c:pt>
                <c:pt idx="49">
                  <c:v>2.9905946697269334E-13</c:v>
                </c:pt>
                <c:pt idx="50">
                  <c:v>2.8302843812325329E-13</c:v>
                </c:pt>
                <c:pt idx="51">
                  <c:v>2.6282910528351831E-13</c:v>
                </c:pt>
                <c:pt idx="52">
                  <c:v>3.2129602178527133E-13</c:v>
                </c:pt>
                <c:pt idx="53">
                  <c:v>3.6545525511284827E-13</c:v>
                </c:pt>
                <c:pt idx="54">
                  <c:v>3.9468901341105926E-13</c:v>
                </c:pt>
                <c:pt idx="55">
                  <c:v>3.5831425645620627E-13</c:v>
                </c:pt>
                <c:pt idx="56">
                  <c:v>3.5206755371578733E-13</c:v>
                </c:pt>
                <c:pt idx="57">
                  <c:v>3.678965147496623E-13</c:v>
                </c:pt>
                <c:pt idx="58">
                  <c:v>3.749652726949643E-13</c:v>
                </c:pt>
                <c:pt idx="59">
                  <c:v>3.6775912026422034E-13</c:v>
                </c:pt>
                <c:pt idx="60">
                  <c:v>3.6789337003085529E-13</c:v>
                </c:pt>
                <c:pt idx="61">
                  <c:v>3.6913821485504127E-13</c:v>
                </c:pt>
                <c:pt idx="62">
                  <c:v>3.7511923699348227E-13</c:v>
                </c:pt>
                <c:pt idx="63">
                  <c:v>3.6969721415313427E-13</c:v>
                </c:pt>
                <c:pt idx="64">
                  <c:v>3.6686142069367428E-13</c:v>
                </c:pt>
                <c:pt idx="65">
                  <c:v>3.6624799891080931E-13</c:v>
                </c:pt>
                <c:pt idx="66">
                  <c:v>3.639631642959783E-13</c:v>
                </c:pt>
                <c:pt idx="67">
                  <c:v>3.5855460348120627E-13</c:v>
                </c:pt>
                <c:pt idx="68">
                  <c:v>3.6109075200363431E-13</c:v>
                </c:pt>
                <c:pt idx="69">
                  <c:v>3.557332167174813E-13</c:v>
                </c:pt>
                <c:pt idx="70">
                  <c:v>3.5447774206759433E-13</c:v>
                </c:pt>
                <c:pt idx="71">
                  <c:v>3.5309741676387831E-13</c:v>
                </c:pt>
                <c:pt idx="72">
                  <c:v>3.516016159156873E-13</c:v>
                </c:pt>
                <c:pt idx="73">
                  <c:v>3.4999943382289233E-13</c:v>
                </c:pt>
                <c:pt idx="74">
                  <c:v>3.482996021411233E-13</c:v>
                </c:pt>
                <c:pt idx="75">
                  <c:v>3.4651042983908029E-13</c:v>
                </c:pt>
                <c:pt idx="76">
                  <c:v>3.4463976170937931E-13</c:v>
                </c:pt>
                <c:pt idx="77">
                  <c:v>3.4269495252173129E-13</c:v>
                </c:pt>
                <c:pt idx="78">
                  <c:v>3.4068285421603532E-13</c:v>
                </c:pt>
                <c:pt idx="79">
                  <c:v>3.386098138230143E-13</c:v>
                </c:pt>
                <c:pt idx="80">
                  <c:v>3.3648168007082234E-13</c:v>
                </c:pt>
                <c:pt idx="81">
                  <c:v>3.343038168874233E-13</c:v>
                </c:pt>
                <c:pt idx="82">
                  <c:v>3.3208112224024333E-13</c:v>
                </c:pt>
                <c:pt idx="83">
                  <c:v>3.2981805096690329E-13</c:v>
                </c:pt>
                <c:pt idx="84">
                  <c:v>3.2751864044412429E-13</c:v>
                </c:pt>
                <c:pt idx="85">
                  <c:v>3.2518653811667629E-13</c:v>
                </c:pt>
                <c:pt idx="86">
                  <c:v>3.2282503006542734E-13</c:v>
                </c:pt>
                <c:pt idx="87">
                  <c:v>3.2043706993392232E-13</c:v>
                </c:pt>
                <c:pt idx="88">
                  <c:v>3.1802530765746132E-13</c:v>
                </c:pt>
                <c:pt idx="89">
                  <c:v>3.155921175484843E-13</c:v>
                </c:pt>
                <c:pt idx="90">
                  <c:v>3.1313962538813734E-13</c:v>
                </c:pt>
                <c:pt idx="91">
                  <c:v>3.1066973425740931E-13</c:v>
                </c:pt>
                <c:pt idx="92">
                  <c:v>3.0818414891313731E-13</c:v>
                </c:pt>
                <c:pt idx="93">
                  <c:v>3.056843985756093E-13</c:v>
                </c:pt>
                <c:pt idx="94">
                  <c:v>3.0317185804642931E-13</c:v>
                </c:pt>
                <c:pt idx="95">
                  <c:v>3.0064776711872134E-13</c:v>
                </c:pt>
                <c:pt idx="96">
                  <c:v>2.9811324827752132E-13</c:v>
                </c:pt>
                <c:pt idx="97">
                  <c:v>2.9556932271730734E-13</c:v>
                </c:pt>
                <c:pt idx="98">
                  <c:v>2.9301692472669031E-13</c:v>
                </c:pt>
                <c:pt idx="99">
                  <c:v>2.904569145082523E-13</c:v>
                </c:pt>
                <c:pt idx="100">
                  <c:v>2.878900895149423E-13</c:v>
                </c:pt>
                <c:pt idx="101">
                  <c:v>2.8531719439398231E-13</c:v>
                </c:pt>
                <c:pt idx="102">
                  <c:v>2.8273892963553333E-13</c:v>
                </c:pt>
                <c:pt idx="103">
                  <c:v>2.8015595902682232E-13</c:v>
                </c:pt>
                <c:pt idx="104">
                  <c:v>2.7756891601362431E-13</c:v>
                </c:pt>
                <c:pt idx="105">
                  <c:v>2.7497840907025033E-13</c:v>
                </c:pt>
                <c:pt idx="106">
                  <c:v>2.7238502617693929E-13</c:v>
                </c:pt>
                <c:pt idx="107">
                  <c:v>2.6978933850004932E-13</c:v>
                </c:pt>
                <c:pt idx="108">
                  <c:v>2.6719190336609133E-13</c:v>
                </c:pt>
                <c:pt idx="109">
                  <c:v>2.6459326661549431E-13</c:v>
                </c:pt>
                <c:pt idx="110">
                  <c:v>2.6199396441649932E-13</c:v>
                </c:pt>
                <c:pt idx="111">
                  <c:v>2.5939452461365733E-13</c:v>
                </c:pt>
                <c:pt idx="112">
                  <c:v>2.5679546767945334E-13</c:v>
                </c:pt>
                <c:pt idx="113">
                  <c:v>2.541973073315203E-13</c:v>
                </c:pt>
                <c:pt idx="114">
                  <c:v>2.516005508719793E-13</c:v>
                </c:pt>
                <c:pt idx="115">
                  <c:v>2.4900569929965929E-13</c:v>
                </c:pt>
                <c:pt idx="116">
                  <c:v>2.4641324724037433E-13</c:v>
                </c:pt>
                <c:pt idx="117">
                  <c:v>2.4382368273519231E-13</c:v>
                </c:pt>
                <c:pt idx="118">
                  <c:v>2.4123748692161234E-13</c:v>
                </c:pt>
                <c:pt idx="119">
                  <c:v>2.3865513363797332E-13</c:v>
                </c:pt>
                <c:pt idx="120">
                  <c:v>2.3607708897710029E-13</c:v>
                </c:pt>
                <c:pt idx="121">
                  <c:v>2.3350381081126231E-13</c:v>
                </c:pt>
                <c:pt idx="122">
                  <c:v>2.3093574830695732E-13</c:v>
                </c:pt>
                <c:pt idx="123">
                  <c:v>2.2837334144476832E-13</c:v>
                </c:pt>
                <c:pt idx="124">
                  <c:v>2.2581702055666433E-13</c:v>
                </c:pt>
                <c:pt idx="125">
                  <c:v>2.2326720589053431E-13</c:v>
                </c:pt>
                <c:pt idx="126">
                  <c:v>2.2072430720946631E-13</c:v>
                </c:pt>
                <c:pt idx="127">
                  <c:v>2.1818872343129632E-13</c:v>
                </c:pt>
                <c:pt idx="128">
                  <c:v>2.1566084231225831E-13</c:v>
                </c:pt>
                <c:pt idx="129">
                  <c:v>2.1314104017704033E-13</c:v>
                </c:pt>
                <c:pt idx="130">
                  <c:v>-9.7037389211994698E-14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86-499A-9FF3-C7B5DA986B97}"/>
            </c:ext>
          </c:extLst>
        </c:ser>
        <c:ser>
          <c:idx val="8"/>
          <c:order val="8"/>
          <c:tx>
            <c:strRef>
              <c:f>'DSGE HVD wFG - difference'!$AH$1</c:f>
              <c:strCache>
                <c:ptCount val="1"/>
                <c:pt idx="0">
                  <c:v>Others + Initial condition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difference'!$AH$2:$AH$132</c:f>
              <c:numCache>
                <c:formatCode>0.0000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7.7636183317881503E-16</c:v>
                </c:pt>
                <c:pt idx="8">
                  <c:v>-2.1294429607376999E-14</c:v>
                </c:pt>
                <c:pt idx="9">
                  <c:v>-4.4403667757146502E-14</c:v>
                </c:pt>
                <c:pt idx="10">
                  <c:v>-5.9618656107273299E-14</c:v>
                </c:pt>
                <c:pt idx="11">
                  <c:v>-7.3239750493027697E-14</c:v>
                </c:pt>
                <c:pt idx="12">
                  <c:v>-8.4268615707084902E-14</c:v>
                </c:pt>
                <c:pt idx="13">
                  <c:v>-9.7186564698991196E-14</c:v>
                </c:pt>
                <c:pt idx="14">
                  <c:v>-1.1405432672727601E-13</c:v>
                </c:pt>
                <c:pt idx="15">
                  <c:v>-1.3647369746216201E-13</c:v>
                </c:pt>
                <c:pt idx="16">
                  <c:v>-1.64267872339328E-13</c:v>
                </c:pt>
                <c:pt idx="17">
                  <c:v>-2.0004663341269801E-13</c:v>
                </c:pt>
                <c:pt idx="18">
                  <c:v>-2.2938072691082002E-13</c:v>
                </c:pt>
                <c:pt idx="19">
                  <c:v>-2.5337353065096799E-13</c:v>
                </c:pt>
                <c:pt idx="20">
                  <c:v>-2.7550140975662702E-13</c:v>
                </c:pt>
                <c:pt idx="21">
                  <c:v>-2.9658133257553401E-13</c:v>
                </c:pt>
                <c:pt idx="22">
                  <c:v>-3.1269215626787999E-13</c:v>
                </c:pt>
                <c:pt idx="23">
                  <c:v>-3.2783220112512602E-13</c:v>
                </c:pt>
                <c:pt idx="24">
                  <c:v>-3.43866263607084E-13</c:v>
                </c:pt>
                <c:pt idx="25">
                  <c:v>-3.5719469387770302E-13</c:v>
                </c:pt>
                <c:pt idx="26">
                  <c:v>-3.7103739852331501E-13</c:v>
                </c:pt>
                <c:pt idx="27">
                  <c:v>-3.8534044999039898E-13</c:v>
                </c:pt>
                <c:pt idx="28">
                  <c:v>-4.0110094421799598E-13</c:v>
                </c:pt>
                <c:pt idx="29">
                  <c:v>-4.1493367934386102E-13</c:v>
                </c:pt>
                <c:pt idx="30">
                  <c:v>-4.26321514786833E-13</c:v>
                </c:pt>
                <c:pt idx="31">
                  <c:v>-4.3588912737481198E-13</c:v>
                </c:pt>
                <c:pt idx="32">
                  <c:v>-4.4432101373959598E-13</c:v>
                </c:pt>
                <c:pt idx="33">
                  <c:v>-4.49803020729563E-13</c:v>
                </c:pt>
                <c:pt idx="34">
                  <c:v>-4.5377589917091498E-13</c:v>
                </c:pt>
                <c:pt idx="35">
                  <c:v>-4.5504501819448301E-13</c:v>
                </c:pt>
                <c:pt idx="36">
                  <c:v>-4.52802175517431E-13</c:v>
                </c:pt>
                <c:pt idx="37">
                  <c:v>-4.4927206307632198E-13</c:v>
                </c:pt>
                <c:pt idx="38">
                  <c:v>-4.4446403581831199E-13</c:v>
                </c:pt>
                <c:pt idx="39">
                  <c:v>-4.3785214756392899E-13</c:v>
                </c:pt>
                <c:pt idx="40">
                  <c:v>-4.2999047859286999E-13</c:v>
                </c:pt>
                <c:pt idx="41">
                  <c:v>-4.2127139578939798E-13</c:v>
                </c:pt>
                <c:pt idx="42">
                  <c:v>-4.1052150109102498E-13</c:v>
                </c:pt>
                <c:pt idx="43">
                  <c:v>-3.99027217307683E-13</c:v>
                </c:pt>
                <c:pt idx="44">
                  <c:v>-3.86741466171704E-13</c:v>
                </c:pt>
                <c:pt idx="45">
                  <c:v>-3.7307392461265101E-13</c:v>
                </c:pt>
                <c:pt idx="46">
                  <c:v>-3.5906098696102398E-13</c:v>
                </c:pt>
                <c:pt idx="47">
                  <c:v>-3.4402554312080601E-13</c:v>
                </c:pt>
                <c:pt idx="48">
                  <c:v>-3.2841393330656599E-13</c:v>
                </c:pt>
                <c:pt idx="49">
                  <c:v>-3.11455602275748E-13</c:v>
                </c:pt>
                <c:pt idx="50">
                  <c:v>-2.91439555484267E-13</c:v>
                </c:pt>
                <c:pt idx="51">
                  <c:v>-2.7348870939107402E-13</c:v>
                </c:pt>
                <c:pt idx="52">
                  <c:v>-2.3458151477656201E-13</c:v>
                </c:pt>
                <c:pt idx="53">
                  <c:v>-1.98198755323661E-13</c:v>
                </c:pt>
                <c:pt idx="54">
                  <c:v>-1.6498838598775101E-13</c:v>
                </c:pt>
                <c:pt idx="55">
                  <c:v>-1.4561196096200199E-13</c:v>
                </c:pt>
                <c:pt idx="56">
                  <c:v>-1.18789880683383E-13</c:v>
                </c:pt>
                <c:pt idx="57">
                  <c:v>-8.6442577997398701E-14</c:v>
                </c:pt>
                <c:pt idx="58">
                  <c:v>-5.5155032314737099E-14</c:v>
                </c:pt>
                <c:pt idx="59">
                  <c:v>-2.6930281093925299E-14</c:v>
                </c:pt>
                <c:pt idx="60">
                  <c:v>4.1119716052820597E-15</c:v>
                </c:pt>
                <c:pt idx="61">
                  <c:v>2.5887008509607899E-14</c:v>
                </c:pt>
                <c:pt idx="62">
                  <c:v>4.5671971619812899E-14</c:v>
                </c:pt>
                <c:pt idx="63">
                  <c:v>6.4263972656001999E-14</c:v>
                </c:pt>
                <c:pt idx="64">
                  <c:v>8.4291977048868006E-14</c:v>
                </c:pt>
                <c:pt idx="65">
                  <c:v>1.05360377545073E-13</c:v>
                </c:pt>
                <c:pt idx="66">
                  <c:v>1.25030899338175E-13</c:v>
                </c:pt>
                <c:pt idx="67">
                  <c:v>1.42377327018377E-13</c:v>
                </c:pt>
                <c:pt idx="68">
                  <c:v>1.63360737656261E-13</c:v>
                </c:pt>
                <c:pt idx="69">
                  <c:v>1.82603288546925E-13</c:v>
                </c:pt>
                <c:pt idx="70">
                  <c:v>1.9629165290941801E-13</c:v>
                </c:pt>
                <c:pt idx="71">
                  <c:v>2.0929081782728801E-13</c:v>
                </c:pt>
                <c:pt idx="72">
                  <c:v>2.21606626172307E-13</c:v>
                </c:pt>
                <c:pt idx="73">
                  <c:v>2.3325034969132601E-13</c:v>
                </c:pt>
                <c:pt idx="74">
                  <c:v>2.4423772505904302E-13</c:v>
                </c:pt>
                <c:pt idx="75">
                  <c:v>2.5458807538887902E-13</c:v>
                </c:pt>
                <c:pt idx="76">
                  <c:v>2.6432351804534E-13</c:v>
                </c:pt>
                <c:pt idx="77">
                  <c:v>2.73468257758395E-13</c:v>
                </c:pt>
                <c:pt idx="78">
                  <c:v>2.8204796259164199E-13</c:v>
                </c:pt>
                <c:pt idx="79">
                  <c:v>2.9008921920563599E-13</c:v>
                </c:pt>
                <c:pt idx="80">
                  <c:v>2.97619063036666E-13</c:v>
                </c:pt>
                <c:pt idx="81">
                  <c:v>3.0466457843567802E-13</c:v>
                </c:pt>
                <c:pt idx="82">
                  <c:v>3.11252563443118E-13</c:v>
                </c:pt>
                <c:pt idx="83">
                  <c:v>3.17409253678352E-13</c:v>
                </c:pt>
                <c:pt idx="84">
                  <c:v>3.2316009976659099E-13</c:v>
                </c:pt>
                <c:pt idx="85">
                  <c:v>3.2852959278458999E-13</c:v>
                </c:pt>
                <c:pt idx="86">
                  <c:v>3.3354113235543299E-13</c:v>
                </c:pt>
                <c:pt idx="87">
                  <c:v>3.3821693224169998E-13</c:v>
                </c:pt>
                <c:pt idx="88">
                  <c:v>3.4257795855766298E-13</c:v>
                </c:pt>
                <c:pt idx="89">
                  <c:v>3.4664389602970901E-13</c:v>
                </c:pt>
                <c:pt idx="90">
                  <c:v>3.50433138067073E-13</c:v>
                </c:pt>
                <c:pt idx="91">
                  <c:v>3.5396279675157499E-13</c:v>
                </c:pt>
                <c:pt idx="92">
                  <c:v>3.5724872920642499E-13</c:v>
                </c:pt>
                <c:pt idx="93">
                  <c:v>3.60305577153134E-13</c:v>
                </c:pt>
                <c:pt idx="94">
                  <c:v>3.6314681680634902E-13</c:v>
                </c:pt>
                <c:pt idx="95">
                  <c:v>3.6578481658455701E-13</c:v>
                </c:pt>
                <c:pt idx="96">
                  <c:v>3.6823090042658902E-13</c:v>
                </c:pt>
                <c:pt idx="97">
                  <c:v>3.7049541479731398E-13</c:v>
                </c:pt>
                <c:pt idx="98">
                  <c:v>3.7258779773913199E-13</c:v>
                </c:pt>
                <c:pt idx="99">
                  <c:v>3.7451664857784099E-13</c:v>
                </c:pt>
                <c:pt idx="100">
                  <c:v>3.7628979712178299E-13</c:v>
                </c:pt>
                <c:pt idx="101">
                  <c:v>3.7791437140184002E-13</c:v>
                </c:pt>
                <c:pt idx="102">
                  <c:v>3.7939686318726702E-13</c:v>
                </c:pt>
                <c:pt idx="103">
                  <c:v>3.8074319067922998E-13</c:v>
                </c:pt>
                <c:pt idx="104">
                  <c:v>3.8195875793110198E-13</c:v>
                </c:pt>
                <c:pt idx="105">
                  <c:v>3.8304851067325302E-13</c:v>
                </c:pt>
                <c:pt idx="106">
                  <c:v>3.8401698833131701E-13</c:v>
                </c:pt>
                <c:pt idx="107">
                  <c:v>3.8486837212210499E-13</c:v>
                </c:pt>
                <c:pt idx="108">
                  <c:v>3.8560652919173202E-13</c:v>
                </c:pt>
                <c:pt idx="109">
                  <c:v>3.86235052827424E-13</c:v>
                </c:pt>
                <c:pt idx="110">
                  <c:v>3.86757298829239E-13</c:v>
                </c:pt>
                <c:pt idx="111">
                  <c:v>3.8717641817176998E-13</c:v>
                </c:pt>
                <c:pt idx="112">
                  <c:v>3.8749538612010398E-13</c:v>
                </c:pt>
                <c:pt idx="113">
                  <c:v>3.8771702798993302E-13</c:v>
                </c:pt>
                <c:pt idx="114">
                  <c:v>3.8784404175999E-13</c:v>
                </c:pt>
                <c:pt idx="115">
                  <c:v>3.8787901775677701E-13</c:v>
                </c:pt>
                <c:pt idx="116">
                  <c:v>3.8782445563793401E-13</c:v>
                </c:pt>
                <c:pt idx="117">
                  <c:v>3.8768277890232698E-13</c:v>
                </c:pt>
                <c:pt idx="118">
                  <c:v>3.8745634715288201E-13</c:v>
                </c:pt>
                <c:pt idx="119">
                  <c:v>3.8714746633295899E-13</c:v>
                </c:pt>
                <c:pt idx="120">
                  <c:v>3.8675839714937702E-13</c:v>
                </c:pt>
                <c:pt idx="121">
                  <c:v>3.86291361885581E-13</c:v>
                </c:pt>
                <c:pt idx="122">
                  <c:v>3.8574854979732502E-13</c:v>
                </c:pt>
                <c:pt idx="123">
                  <c:v>3.8513212127117401E-13</c:v>
                </c:pt>
                <c:pt idx="124">
                  <c:v>3.8444421091334499E-13</c:v>
                </c:pt>
                <c:pt idx="125">
                  <c:v>3.8368692972331999E-13</c:v>
                </c:pt>
                <c:pt idx="126">
                  <c:v>3.8286236649346502E-13</c:v>
                </c:pt>
                <c:pt idx="127">
                  <c:v>3.8197258856286798E-13</c:v>
                </c:pt>
                <c:pt idx="128">
                  <c:v>3.81019642040861E-13</c:v>
                </c:pt>
                <c:pt idx="129">
                  <c:v>3.8000555160342102E-13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86-499A-9FF3-C7B5DA986B97}"/>
            </c:ext>
          </c:extLst>
        </c:ser>
        <c:ser>
          <c:idx val="9"/>
          <c:order val="9"/>
          <c:tx>
            <c:strRef>
              <c:f>'DSGE HVD wFG - difference'!$AI$1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wFG - difference'!$AI$2:$AI$132</c:f>
              <c:numCache>
                <c:formatCode>0.0000</c:formatCode>
                <c:ptCount val="131"/>
                <c:pt idx="0">
                  <c:v>0</c:v>
                </c:pt>
                <c:pt idx="1">
                  <c:v>0.48978218335125645</c:v>
                </c:pt>
                <c:pt idx="2">
                  <c:v>0.61600877345133853</c:v>
                </c:pt>
                <c:pt idx="3">
                  <c:v>0.6971293574080174</c:v>
                </c:pt>
                <c:pt idx="4">
                  <c:v>0.69326783498998434</c:v>
                </c:pt>
                <c:pt idx="5">
                  <c:v>0.90274973698904282</c:v>
                </c:pt>
                <c:pt idx="6">
                  <c:v>1.0696834663388939</c:v>
                </c:pt>
                <c:pt idx="7">
                  <c:v>0.12972289242224191</c:v>
                </c:pt>
                <c:pt idx="8">
                  <c:v>0.22423100116461128</c:v>
                </c:pt>
                <c:pt idx="9">
                  <c:v>1.667552267530609E-2</c:v>
                </c:pt>
                <c:pt idx="10">
                  <c:v>6.5412311412478986E-3</c:v>
                </c:pt>
                <c:pt idx="11">
                  <c:v>0.29366589724979786</c:v>
                </c:pt>
                <c:pt idx="12">
                  <c:v>4.8888130620684728E-2</c:v>
                </c:pt>
                <c:pt idx="13">
                  <c:v>-0.50816342896796296</c:v>
                </c:pt>
                <c:pt idx="14">
                  <c:v>-0.31154484390568205</c:v>
                </c:pt>
                <c:pt idx="15">
                  <c:v>0.35799572635024662</c:v>
                </c:pt>
                <c:pt idx="16">
                  <c:v>1.3886487361278435</c:v>
                </c:pt>
                <c:pt idx="17">
                  <c:v>2.2034298369123575</c:v>
                </c:pt>
                <c:pt idx="18">
                  <c:v>0.10993476648606443</c:v>
                </c:pt>
                <c:pt idx="19">
                  <c:v>-1.152881482064372</c:v>
                </c:pt>
                <c:pt idx="20">
                  <c:v>-1.7488126066569696</c:v>
                </c:pt>
                <c:pt idx="21">
                  <c:v>-2.1477655200432593</c:v>
                </c:pt>
                <c:pt idx="22">
                  <c:v>-2.765289947042247</c:v>
                </c:pt>
                <c:pt idx="23">
                  <c:v>-2.8660499132499546</c:v>
                </c:pt>
                <c:pt idx="24">
                  <c:v>-2.6329609124481466</c:v>
                </c:pt>
                <c:pt idx="25">
                  <c:v>-2.7883695608513102</c:v>
                </c:pt>
                <c:pt idx="26">
                  <c:v>-2.475787022496851</c:v>
                </c:pt>
                <c:pt idx="27">
                  <c:v>-2.5500724790383535</c:v>
                </c:pt>
                <c:pt idx="28">
                  <c:v>-2.7158050196162438</c:v>
                </c:pt>
                <c:pt idx="29">
                  <c:v>-2.8061524512934111</c:v>
                </c:pt>
                <c:pt idx="30">
                  <c:v>-3.181798840133014</c:v>
                </c:pt>
                <c:pt idx="31">
                  <c:v>-3.3531286504120006</c:v>
                </c:pt>
                <c:pt idx="32">
                  <c:v>-3.6491338081548066</c:v>
                </c:pt>
                <c:pt idx="33">
                  <c:v>-3.7430133048818819</c:v>
                </c:pt>
                <c:pt idx="34">
                  <c:v>-3.6441206208879247</c:v>
                </c:pt>
                <c:pt idx="35">
                  <c:v>-4.1454572329531478</c:v>
                </c:pt>
                <c:pt idx="36">
                  <c:v>-4.4667065907982764</c:v>
                </c:pt>
                <c:pt idx="37">
                  <c:v>-4.4723307804834551</c:v>
                </c:pt>
                <c:pt idx="38">
                  <c:v>-4.5577725329089809</c:v>
                </c:pt>
                <c:pt idx="39">
                  <c:v>-4.2327168263956834</c:v>
                </c:pt>
                <c:pt idx="40">
                  <c:v>-4.0329711611500967</c:v>
                </c:pt>
                <c:pt idx="41">
                  <c:v>-4.2123968515501735</c:v>
                </c:pt>
                <c:pt idx="42">
                  <c:v>-3.9169922733439453</c:v>
                </c:pt>
                <c:pt idx="43">
                  <c:v>-4.0158439422007453</c:v>
                </c:pt>
                <c:pt idx="44">
                  <c:v>-3.9030005140748605</c:v>
                </c:pt>
                <c:pt idx="45">
                  <c:v>-3.9367840948261681</c:v>
                </c:pt>
                <c:pt idx="46">
                  <c:v>-3.9426427301582501</c:v>
                </c:pt>
                <c:pt idx="47">
                  <c:v>-3.9762186193923319</c:v>
                </c:pt>
                <c:pt idx="48">
                  <c:v>-3.8412105388024989</c:v>
                </c:pt>
                <c:pt idx="49">
                  <c:v>-4.1474928413292043</c:v>
                </c:pt>
                <c:pt idx="50">
                  <c:v>-4.3265194360210328</c:v>
                </c:pt>
                <c:pt idx="51">
                  <c:v>-4.3574050301770537</c:v>
                </c:pt>
                <c:pt idx="52">
                  <c:v>-2.7688735382888279</c:v>
                </c:pt>
                <c:pt idx="53">
                  <c:v>-1.6200671005930933</c:v>
                </c:pt>
                <c:pt idx="54">
                  <c:v>-0.68402637704598357</c:v>
                </c:pt>
                <c:pt idx="55">
                  <c:v>-1.3150569698361714</c:v>
                </c:pt>
                <c:pt idx="56">
                  <c:v>-1.1892509032538772</c:v>
                </c:pt>
                <c:pt idx="57">
                  <c:v>-0.73485644749297496</c:v>
                </c:pt>
                <c:pt idx="58">
                  <c:v>-0.55861532578148099</c:v>
                </c:pt>
                <c:pt idx="59">
                  <c:v>-0.65124629143130963</c:v>
                </c:pt>
                <c:pt idx="60">
                  <c:v>-0.24664928993912391</c:v>
                </c:pt>
                <c:pt idx="61">
                  <c:v>0.48972780246336145</c:v>
                </c:pt>
                <c:pt idx="62">
                  <c:v>0.95851306623187527</c:v>
                </c:pt>
                <c:pt idx="63">
                  <c:v>1.4017057036647047</c:v>
                </c:pt>
                <c:pt idx="64">
                  <c:v>1.6670626472264682</c:v>
                </c:pt>
                <c:pt idx="65">
                  <c:v>2.0262882793458581</c:v>
                </c:pt>
                <c:pt idx="66">
                  <c:v>2.3829356186446153</c:v>
                </c:pt>
                <c:pt idx="67">
                  <c:v>2.4356072442258707</c:v>
                </c:pt>
                <c:pt idx="68">
                  <c:v>2.54068285977996</c:v>
                </c:pt>
                <c:pt idx="69">
                  <c:v>2.606900651213738</c:v>
                </c:pt>
                <c:pt idx="70">
                  <c:v>2.5531158971247803</c:v>
                </c:pt>
                <c:pt idx="71">
                  <c:v>2.5021804018880003</c:v>
                </c:pt>
                <c:pt idx="72">
                  <c:v>2.453853591836896</c:v>
                </c:pt>
                <c:pt idx="73">
                  <c:v>2.4079210071360908</c:v>
                </c:pt>
                <c:pt idx="74">
                  <c:v>2.3641898059317938</c:v>
                </c:pt>
                <c:pt idx="75">
                  <c:v>2.322485204539432</c:v>
                </c:pt>
                <c:pt idx="76">
                  <c:v>2.2826476738723334</c:v>
                </c:pt>
                <c:pt idx="77">
                  <c:v>2.2445307426077337</c:v>
                </c:pt>
                <c:pt idx="78">
                  <c:v>2.2079992832442219</c:v>
                </c:pt>
                <c:pt idx="79">
                  <c:v>2.1729281789347619</c:v>
                </c:pt>
                <c:pt idx="80">
                  <c:v>2.1392012873579014</c:v>
                </c:pt>
                <c:pt idx="81">
                  <c:v>2.1067106334011854</c:v>
                </c:pt>
                <c:pt idx="82">
                  <c:v>2.0753557754827896</c:v>
                </c:pt>
                <c:pt idx="83">
                  <c:v>2.0450433012830809</c:v>
                </c:pt>
                <c:pt idx="84">
                  <c:v>2.0156864177963101</c:v>
                </c:pt>
                <c:pt idx="85">
                  <c:v>1.9872046082066794</c:v>
                </c:pt>
                <c:pt idx="86">
                  <c:v>1.9595233343669334</c:v>
                </c:pt>
                <c:pt idx="87">
                  <c:v>1.9325737688062941</c:v>
                </c:pt>
                <c:pt idx="88">
                  <c:v>1.9062925443878871</c:v>
                </c:pt>
                <c:pt idx="89">
                  <c:v>1.8806215131195265</c:v>
                </c:pt>
                <c:pt idx="90">
                  <c:v>1.8555075083224002</c:v>
                </c:pt>
                <c:pt idx="91">
                  <c:v>1.8309021064896471</c:v>
                </c:pt>
                <c:pt idx="92">
                  <c:v>1.8067613868150252</c:v>
                </c:pt>
                <c:pt idx="93">
                  <c:v>1.7830456876226877</c:v>
                </c:pt>
                <c:pt idx="94">
                  <c:v>1.7597193598517307</c:v>
                </c:pt>
                <c:pt idx="95">
                  <c:v>1.736750518403767</c:v>
                </c:pt>
                <c:pt idx="96">
                  <c:v>1.7141107926004127</c:v>
                </c:pt>
                <c:pt idx="97">
                  <c:v>1.6917750772611186</c:v>
                </c:pt>
                <c:pt idx="98">
                  <c:v>1.6697212860407995</c:v>
                </c:pt>
                <c:pt idx="99">
                  <c:v>1.6479301086885612</c:v>
                </c:pt>
                <c:pt idx="100">
                  <c:v>1.6263847738316977</c:v>
                </c:pt>
                <c:pt idx="101">
                  <c:v>1.6050708187745304</c:v>
                </c:pt>
                <c:pt idx="102">
                  <c:v>1.5839758676455484</c:v>
                </c:pt>
                <c:pt idx="103">
                  <c:v>1.5630894190458104</c:v>
                </c:pt>
                <c:pt idx="104">
                  <c:v>1.5424026441562859</c:v>
                </c:pt>
                <c:pt idx="105">
                  <c:v>1.5219081960617002</c:v>
                </c:pt>
                <c:pt idx="106">
                  <c:v>1.5016000308516022</c:v>
                </c:pt>
                <c:pt idx="107">
                  <c:v>1.4814732408696003</c:v>
                </c:pt>
                <c:pt idx="108">
                  <c:v>1.4615239003046883</c:v>
                </c:pt>
                <c:pt idx="109">
                  <c:v>1.4417489231560048</c:v>
                </c:pt>
                <c:pt idx="110">
                  <c:v>1.4221459334566542</c:v>
                </c:pt>
                <c:pt idx="111">
                  <c:v>1.402713147514276</c:v>
                </c:pt>
                <c:pt idx="112">
                  <c:v>1.3834492678157415</c:v>
                </c:pt>
                <c:pt idx="113">
                  <c:v>1.3643533881514933</c:v>
                </c:pt>
                <c:pt idx="114">
                  <c:v>1.3454249094395405</c:v>
                </c:pt>
                <c:pt idx="115">
                  <c:v>1.3266634656709073</c:v>
                </c:pt>
                <c:pt idx="116">
                  <c:v>1.3080688593544927</c:v>
                </c:pt>
                <c:pt idx="117">
                  <c:v>1.2896410058097481</c:v>
                </c:pt>
                <c:pt idx="118">
                  <c:v>1.2713798856387097</c:v>
                </c:pt>
                <c:pt idx="119">
                  <c:v>1.2532855047025329</c:v>
                </c:pt>
                <c:pt idx="120">
                  <c:v>1.23535786093198</c:v>
                </c:pt>
                <c:pt idx="121">
                  <c:v>1.2175969173131254</c:v>
                </c:pt>
                <c:pt idx="122">
                  <c:v>1.2000025804085392</c:v>
                </c:pt>
                <c:pt idx="123">
                  <c:v>1.1825746837996243</c:v>
                </c:pt>
                <c:pt idx="124">
                  <c:v>1.1653129758645688</c:v>
                </c:pt>
                <c:pt idx="125">
                  <c:v>1.1482171113400044</c:v>
                </c:pt>
                <c:pt idx="126">
                  <c:v>1.1312866461495834</c:v>
                </c:pt>
                <c:pt idx="127">
                  <c:v>1.1145210350199632</c:v>
                </c:pt>
                <c:pt idx="128">
                  <c:v>1.0979196314430766</c:v>
                </c:pt>
                <c:pt idx="129">
                  <c:v>1.0814816895813424</c:v>
                </c:pt>
                <c:pt idx="130">
                  <c:v>-0.55144697504963158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86-499A-9FF3-C7B5DA986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44484018654167E-2"/>
          <c:y val="0.25560990636031283"/>
          <c:w val="0.8936201263795438"/>
          <c:h val="0.620517961646905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wFG - difference'!$Z$1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difference'!$Z$2:$Z$132</c:f>
              <c:numCache>
                <c:formatCode>0.0000</c:formatCode>
                <c:ptCount val="131"/>
                <c:pt idx="0">
                  <c:v>0</c:v>
                </c:pt>
                <c:pt idx="1">
                  <c:v>9.3483422754370021E-3</c:v>
                </c:pt>
                <c:pt idx="2">
                  <c:v>6.6203333421015059E-3</c:v>
                </c:pt>
                <c:pt idx="3">
                  <c:v>1.4741980079198802E-2</c:v>
                </c:pt>
                <c:pt idx="4">
                  <c:v>1.3555174430474604E-2</c:v>
                </c:pt>
                <c:pt idx="5">
                  <c:v>1.6698671253934004E-2</c:v>
                </c:pt>
                <c:pt idx="6">
                  <c:v>2.7076499839592504E-2</c:v>
                </c:pt>
                <c:pt idx="7">
                  <c:v>9.5944726613805958E-3</c:v>
                </c:pt>
                <c:pt idx="8">
                  <c:v>4.8430158708083065E-3</c:v>
                </c:pt>
                <c:pt idx="9">
                  <c:v>4.2976535379253E-3</c:v>
                </c:pt>
                <c:pt idx="10">
                  <c:v>4.6310020735227941E-3</c:v>
                </c:pt>
                <c:pt idx="11">
                  <c:v>1.4089683826220806E-2</c:v>
                </c:pt>
                <c:pt idx="12">
                  <c:v>1.7954574708352003E-2</c:v>
                </c:pt>
                <c:pt idx="13">
                  <c:v>2.3767170542718902E-2</c:v>
                </c:pt>
                <c:pt idx="14">
                  <c:v>2.48792209390368E-2</c:v>
                </c:pt>
                <c:pt idx="15">
                  <c:v>3.2538264719023199E-2</c:v>
                </c:pt>
                <c:pt idx="16">
                  <c:v>1.8444612016726099E-2</c:v>
                </c:pt>
                <c:pt idx="17">
                  <c:v>2.9793015468121999E-2</c:v>
                </c:pt>
                <c:pt idx="18">
                  <c:v>2.0246874197193801E-2</c:v>
                </c:pt>
                <c:pt idx="19">
                  <c:v>2.3049370260242001E-2</c:v>
                </c:pt>
                <c:pt idx="20">
                  <c:v>2.1255537108725998E-2</c:v>
                </c:pt>
                <c:pt idx="21">
                  <c:v>2.2368309335490603E-2</c:v>
                </c:pt>
                <c:pt idx="22">
                  <c:v>1.7651590779058202E-2</c:v>
                </c:pt>
                <c:pt idx="23">
                  <c:v>2.31637530179798E-2</c:v>
                </c:pt>
                <c:pt idx="24">
                  <c:v>1.5419376463382997E-2</c:v>
                </c:pt>
                <c:pt idx="25">
                  <c:v>6.4468339879732023E-3</c:v>
                </c:pt>
                <c:pt idx="26">
                  <c:v>1.4047889758145998E-2</c:v>
                </c:pt>
                <c:pt idx="27">
                  <c:v>5.0168657619383966E-3</c:v>
                </c:pt>
                <c:pt idx="28">
                  <c:v>-6.8571687525078029E-3</c:v>
                </c:pt>
                <c:pt idx="29">
                  <c:v>-5.8172623355287056E-3</c:v>
                </c:pt>
                <c:pt idx="30">
                  <c:v>-5.9833341437660059E-3</c:v>
                </c:pt>
                <c:pt idx="31">
                  <c:v>-1.3254977066775198E-2</c:v>
                </c:pt>
                <c:pt idx="32">
                  <c:v>-1.5468892670645593E-2</c:v>
                </c:pt>
                <c:pt idx="33">
                  <c:v>-6.6561566254086935E-3</c:v>
                </c:pt>
                <c:pt idx="34">
                  <c:v>-2.3588477231964999E-2</c:v>
                </c:pt>
                <c:pt idx="35">
                  <c:v>-2.1959386090191005E-2</c:v>
                </c:pt>
                <c:pt idx="36">
                  <c:v>-4.3423441248803998E-2</c:v>
                </c:pt>
                <c:pt idx="37">
                  <c:v>-4.0970087009674E-2</c:v>
                </c:pt>
                <c:pt idx="38">
                  <c:v>-4.0963940518278993E-2</c:v>
                </c:pt>
                <c:pt idx="39">
                  <c:v>-2.6505000939600995E-2</c:v>
                </c:pt>
                <c:pt idx="40">
                  <c:v>-3.3258063439792998E-2</c:v>
                </c:pt>
                <c:pt idx="41">
                  <c:v>-3.1411855703670999E-2</c:v>
                </c:pt>
                <c:pt idx="42">
                  <c:v>-4.1465796212699996E-2</c:v>
                </c:pt>
                <c:pt idx="43">
                  <c:v>-4.5900067049849003E-2</c:v>
                </c:pt>
                <c:pt idx="44">
                  <c:v>-3.3857216794706005E-2</c:v>
                </c:pt>
                <c:pt idx="45">
                  <c:v>-4.5148468407534004E-2</c:v>
                </c:pt>
                <c:pt idx="46">
                  <c:v>-4.874113495721899E-2</c:v>
                </c:pt>
                <c:pt idx="47">
                  <c:v>-4.6399000441032998E-2</c:v>
                </c:pt>
                <c:pt idx="48">
                  <c:v>-6.7661007488560992E-2</c:v>
                </c:pt>
                <c:pt idx="49">
                  <c:v>-4.3405630979621995E-2</c:v>
                </c:pt>
                <c:pt idx="50">
                  <c:v>-5.4033407656394999E-2</c:v>
                </c:pt>
                <c:pt idx="51">
                  <c:v>-4.0459317939002995E-2</c:v>
                </c:pt>
                <c:pt idx="52">
                  <c:v>-7.1975957047583999E-2</c:v>
                </c:pt>
                <c:pt idx="53">
                  <c:v>-0.10300327434406001</c:v>
                </c:pt>
                <c:pt idx="54">
                  <c:v>-0.13353682496285599</c:v>
                </c:pt>
                <c:pt idx="55">
                  <c:v>-0.18498881132964498</c:v>
                </c:pt>
                <c:pt idx="56">
                  <c:v>-0.214641277380096</c:v>
                </c:pt>
                <c:pt idx="57">
                  <c:v>-0.20759680752675</c:v>
                </c:pt>
                <c:pt idx="58">
                  <c:v>-0.17005525777295699</c:v>
                </c:pt>
                <c:pt idx="59">
                  <c:v>-0.17181735192909101</c:v>
                </c:pt>
                <c:pt idx="60">
                  <c:v>-0.17108696483899999</c:v>
                </c:pt>
                <c:pt idx="61">
                  <c:v>-0.14447285671822599</c:v>
                </c:pt>
                <c:pt idx="62">
                  <c:v>-0.11681732930368099</c:v>
                </c:pt>
                <c:pt idx="63">
                  <c:v>-0.12791022835963201</c:v>
                </c:pt>
                <c:pt idx="64">
                  <c:v>-0.14887209431569401</c:v>
                </c:pt>
                <c:pt idx="65">
                  <c:v>-0.140545835073904</c:v>
                </c:pt>
                <c:pt idx="66">
                  <c:v>-0.13987105357320501</c:v>
                </c:pt>
                <c:pt idx="67">
                  <c:v>-0.15052690086406001</c:v>
                </c:pt>
                <c:pt idx="68">
                  <c:v>-0.14856269413515999</c:v>
                </c:pt>
                <c:pt idx="69">
                  <c:v>-0.15641720357816</c:v>
                </c:pt>
                <c:pt idx="70">
                  <c:v>-0.152618124896061</c:v>
                </c:pt>
                <c:pt idx="71">
                  <c:v>-0.14889933273792</c:v>
                </c:pt>
                <c:pt idx="72">
                  <c:v>-0.14527320025635601</c:v>
                </c:pt>
                <c:pt idx="73">
                  <c:v>-0.141748940837126</c:v>
                </c:pt>
                <c:pt idx="74">
                  <c:v>-0.13833298130163599</c:v>
                </c:pt>
                <c:pt idx="75">
                  <c:v>-0.135029317393842</c:v>
                </c:pt>
                <c:pt idx="76">
                  <c:v>-0.13183984886825401</c:v>
                </c:pt>
                <c:pt idx="77">
                  <c:v>-0.12876469227047199</c:v>
                </c:pt>
                <c:pt idx="78">
                  <c:v>-0.125802470172169</c:v>
                </c:pt>
                <c:pt idx="79">
                  <c:v>-0.12295057619875499</c:v>
                </c:pt>
                <c:pt idx="80">
                  <c:v>-0.120205415678277</c:v>
                </c:pt>
                <c:pt idx="81">
                  <c:v>-0.11756262215167801</c:v>
                </c:pt>
                <c:pt idx="82">
                  <c:v>-0.11501725032414301</c:v>
                </c:pt>
                <c:pt idx="83">
                  <c:v>-0.11256394631172401</c:v>
                </c:pt>
                <c:pt idx="84">
                  <c:v>-0.110197096253105</c:v>
                </c:pt>
                <c:pt idx="85">
                  <c:v>-0.107910954519746</c:v>
                </c:pt>
                <c:pt idx="86">
                  <c:v>-0.10569975287464101</c:v>
                </c:pt>
                <c:pt idx="87">
                  <c:v>-0.10355779200648899</c:v>
                </c:pt>
                <c:pt idx="88">
                  <c:v>-0.10147951690759299</c:v>
                </c:pt>
                <c:pt idx="89">
                  <c:v>-9.9459577575423008E-2</c:v>
                </c:pt>
                <c:pt idx="90">
                  <c:v>-9.7492876504248011E-2</c:v>
                </c:pt>
                <c:pt idx="91">
                  <c:v>-9.5574604398935004E-2</c:v>
                </c:pt>
                <c:pt idx="92">
                  <c:v>-9.3700265491847012E-2</c:v>
                </c:pt>
                <c:pt idx="93">
                  <c:v>-9.1865693779384E-2</c:v>
                </c:pt>
                <c:pt idx="94">
                  <c:v>-9.0067061420256E-2</c:v>
                </c:pt>
                <c:pt idx="95">
                  <c:v>-8.8300880455894987E-2</c:v>
                </c:pt>
                <c:pt idx="96">
                  <c:v>-8.6563998926966007E-2</c:v>
                </c:pt>
                <c:pt idx="97">
                  <c:v>-8.4853592370909003E-2</c:v>
                </c:pt>
                <c:pt idx="98">
                  <c:v>-8.3167151595567007E-2</c:v>
                </c:pt>
                <c:pt idx="99">
                  <c:v>-8.1502467534920991E-2</c:v>
                </c:pt>
                <c:pt idx="100">
                  <c:v>-7.985761390586299E-2</c:v>
                </c:pt>
                <c:pt idx="101">
                  <c:v>-7.8230928300956987E-2</c:v>
                </c:pt>
                <c:pt idx="102">
                  <c:v>-7.6620992272032007E-2</c:v>
                </c:pt>
                <c:pt idx="103">
                  <c:v>-7.5026610883813988E-2</c:v>
                </c:pt>
                <c:pt idx="104">
                  <c:v>-7.3446792146135004E-2</c:v>
                </c:pt>
                <c:pt idx="105">
                  <c:v>-7.1880726667804012E-2</c:v>
                </c:pt>
                <c:pt idx="106">
                  <c:v>-7.0327767815178993E-2</c:v>
                </c:pt>
                <c:pt idx="107">
                  <c:v>-6.8787412603914994E-2</c:v>
                </c:pt>
                <c:pt idx="108">
                  <c:v>-6.7259283503137007E-2</c:v>
                </c:pt>
                <c:pt idx="109">
                  <c:v>-6.5743111287446004E-2</c:v>
                </c:pt>
                <c:pt idx="110">
                  <c:v>-6.4238719033356012E-2</c:v>
                </c:pt>
                <c:pt idx="111">
                  <c:v>-6.2746007322880992E-2</c:v>
                </c:pt>
                <c:pt idx="112">
                  <c:v>-6.1264940687662001E-2</c:v>
                </c:pt>
                <c:pt idx="113">
                  <c:v>-5.9795535302063996E-2</c:v>
                </c:pt>
                <c:pt idx="114">
                  <c:v>-5.8337847912637991E-2</c:v>
                </c:pt>
                <c:pt idx="115">
                  <c:v>-5.689196597402299E-2</c:v>
                </c:pt>
                <c:pt idx="116">
                  <c:v>-5.5457998947312986E-2</c:v>
                </c:pt>
                <c:pt idx="117">
                  <c:v>-5.403607070594299E-2</c:v>
                </c:pt>
                <c:pt idx="118">
                  <c:v>-5.2626312985771001E-2</c:v>
                </c:pt>
                <c:pt idx="119">
                  <c:v>-5.1228859810087013E-2</c:v>
                </c:pt>
                <c:pt idx="120">
                  <c:v>-4.984384281638099E-2</c:v>
                </c:pt>
                <c:pt idx="121">
                  <c:v>-4.8471387409596001E-2</c:v>
                </c:pt>
                <c:pt idx="122">
                  <c:v>-4.7111609666005E-2</c:v>
                </c:pt>
                <c:pt idx="123">
                  <c:v>-4.5764613912583005E-2</c:v>
                </c:pt>
                <c:pt idx="124">
                  <c:v>-4.4430490908504996E-2</c:v>
                </c:pt>
                <c:pt idx="125">
                  <c:v>-4.3109316558027994E-2</c:v>
                </c:pt>
                <c:pt idx="126">
                  <c:v>-4.1801151087339006E-2</c:v>
                </c:pt>
                <c:pt idx="127">
                  <c:v>-4.0506038621775001E-2</c:v>
                </c:pt>
                <c:pt idx="128">
                  <c:v>-3.9224007103993999E-2</c:v>
                </c:pt>
                <c:pt idx="129">
                  <c:v>-3.7955068498126993E-2</c:v>
                </c:pt>
                <c:pt idx="130">
                  <c:v>7.8284073900903001E-2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9-42D4-BF88-F082717EEC33}"/>
            </c:ext>
          </c:extLst>
        </c:ser>
        <c:ser>
          <c:idx val="1"/>
          <c:order val="1"/>
          <c:tx>
            <c:strRef>
              <c:f>'DSGE HVD wFG - difference'!$AA$1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difference'!$AA$2:$AA$132</c:f>
              <c:numCache>
                <c:formatCode>0.0000</c:formatCode>
                <c:ptCount val="131"/>
                <c:pt idx="0">
                  <c:v>0</c:v>
                </c:pt>
                <c:pt idx="1">
                  <c:v>-0.3283858541989999</c:v>
                </c:pt>
                <c:pt idx="2">
                  <c:v>-0.58603322907088984</c:v>
                </c:pt>
                <c:pt idx="3">
                  <c:v>-0.76974440555519008</c:v>
                </c:pt>
                <c:pt idx="4">
                  <c:v>-0.83008604483623971</c:v>
                </c:pt>
                <c:pt idx="5">
                  <c:v>-0.98188010688643024</c:v>
                </c:pt>
                <c:pt idx="6">
                  <c:v>-1.06891110056065</c:v>
                </c:pt>
                <c:pt idx="7">
                  <c:v>-1.4301164479285702</c:v>
                </c:pt>
                <c:pt idx="8">
                  <c:v>-1.1825533087891897</c:v>
                </c:pt>
                <c:pt idx="9">
                  <c:v>-0.78916533062228966</c:v>
                </c:pt>
                <c:pt idx="10">
                  <c:v>-0.10624982982136988</c:v>
                </c:pt>
                <c:pt idx="11">
                  <c:v>0.29778299727494018</c:v>
                </c:pt>
                <c:pt idx="12">
                  <c:v>0.45990886925887997</c:v>
                </c:pt>
                <c:pt idx="13">
                  <c:v>0.56693387112680993</c:v>
                </c:pt>
                <c:pt idx="14">
                  <c:v>0.66194937953284017</c:v>
                </c:pt>
                <c:pt idx="15">
                  <c:v>0.54334627247021006</c:v>
                </c:pt>
                <c:pt idx="16">
                  <c:v>0.37161703157928017</c:v>
                </c:pt>
                <c:pt idx="17">
                  <c:v>0.56933152280679034</c:v>
                </c:pt>
                <c:pt idx="18">
                  <c:v>0.66788252039856033</c:v>
                </c:pt>
                <c:pt idx="19">
                  <c:v>0.79134173797124019</c:v>
                </c:pt>
                <c:pt idx="20">
                  <c:v>1.1638012664906303</c:v>
                </c:pt>
                <c:pt idx="21">
                  <c:v>1.6546410707793402</c:v>
                </c:pt>
                <c:pt idx="22">
                  <c:v>1.9384086934766702</c:v>
                </c:pt>
                <c:pt idx="23">
                  <c:v>2.0828625561971301</c:v>
                </c:pt>
                <c:pt idx="24">
                  <c:v>2.16168632157156</c:v>
                </c:pt>
                <c:pt idx="25">
                  <c:v>1.9002931195538302</c:v>
                </c:pt>
                <c:pt idx="26">
                  <c:v>1.56026730805775</c:v>
                </c:pt>
                <c:pt idx="27">
                  <c:v>1.47783344136336</c:v>
                </c:pt>
                <c:pt idx="28">
                  <c:v>1.5954668452132801</c:v>
                </c:pt>
                <c:pt idx="29">
                  <c:v>1.7905802984364401</c:v>
                </c:pt>
                <c:pt idx="30">
                  <c:v>2.0436939262369203</c:v>
                </c:pt>
                <c:pt idx="31">
                  <c:v>2.3442511896350302</c:v>
                </c:pt>
                <c:pt idx="32">
                  <c:v>2.5945034622044143</c:v>
                </c:pt>
                <c:pt idx="33">
                  <c:v>2.4052495872506832</c:v>
                </c:pt>
                <c:pt idx="34">
                  <c:v>2.2811287246627403</c:v>
                </c:pt>
                <c:pt idx="35">
                  <c:v>2.3288680402558199</c:v>
                </c:pt>
                <c:pt idx="36">
                  <c:v>2.5537831870849921</c:v>
                </c:pt>
                <c:pt idx="37">
                  <c:v>2.8256784151313092</c:v>
                </c:pt>
                <c:pt idx="38">
                  <c:v>3.033929365773139</c:v>
                </c:pt>
                <c:pt idx="39">
                  <c:v>2.9673802221985923</c:v>
                </c:pt>
                <c:pt idx="40">
                  <c:v>2.874741869873974</c:v>
                </c:pt>
                <c:pt idx="41">
                  <c:v>2.8436161225248031</c:v>
                </c:pt>
                <c:pt idx="42">
                  <c:v>2.8466243495699901</c:v>
                </c:pt>
                <c:pt idx="43">
                  <c:v>2.875271153649241</c:v>
                </c:pt>
                <c:pt idx="44">
                  <c:v>2.8439903353299281</c:v>
                </c:pt>
                <c:pt idx="45">
                  <c:v>2.843931271775384</c:v>
                </c:pt>
                <c:pt idx="46">
                  <c:v>2.9100244015308552</c:v>
                </c:pt>
                <c:pt idx="47">
                  <c:v>2.9075323579921251</c:v>
                </c:pt>
                <c:pt idx="48">
                  <c:v>2.9628554078136831</c:v>
                </c:pt>
                <c:pt idx="49">
                  <c:v>3.1528130728428292</c:v>
                </c:pt>
                <c:pt idx="50">
                  <c:v>3.3371057794296326</c:v>
                </c:pt>
                <c:pt idx="51">
                  <c:v>3.2925323446389205</c:v>
                </c:pt>
                <c:pt idx="52">
                  <c:v>3.3464260934759178</c:v>
                </c:pt>
                <c:pt idx="53">
                  <c:v>3.3035519667645001</c:v>
                </c:pt>
                <c:pt idx="54">
                  <c:v>3.5939733829118623</c:v>
                </c:pt>
                <c:pt idx="55">
                  <c:v>3.5557951583183121</c:v>
                </c:pt>
                <c:pt idx="56">
                  <c:v>3.4504715411508688</c:v>
                </c:pt>
                <c:pt idx="57">
                  <c:v>3.339354115683645</c:v>
                </c:pt>
                <c:pt idx="58">
                  <c:v>3.2995314895664696</c:v>
                </c:pt>
                <c:pt idx="59">
                  <c:v>3.0443010291189649</c:v>
                </c:pt>
                <c:pt idx="60">
                  <c:v>2.5662476472214082</c:v>
                </c:pt>
                <c:pt idx="61">
                  <c:v>1.9567108012297501</c:v>
                </c:pt>
                <c:pt idx="62">
                  <c:v>1.5328809733422202</c:v>
                </c:pt>
                <c:pt idx="63">
                  <c:v>1.1348432084267102</c:v>
                </c:pt>
                <c:pt idx="64">
                  <c:v>1.02040522856585</c:v>
                </c:pt>
                <c:pt idx="65">
                  <c:v>0.94661801637851006</c:v>
                </c:pt>
                <c:pt idx="66">
                  <c:v>0.94844338142527995</c:v>
                </c:pt>
                <c:pt idx="67">
                  <c:v>0.97132890831570995</c:v>
                </c:pt>
                <c:pt idx="68">
                  <c:v>1.0696199574116001</c:v>
                </c:pt>
                <c:pt idx="69">
                  <c:v>0.98282465585261036</c:v>
                </c:pt>
                <c:pt idx="70">
                  <c:v>0.99400936554209007</c:v>
                </c:pt>
                <c:pt idx="71">
                  <c:v>1.0069841157938599</c:v>
                </c:pt>
                <c:pt idx="72">
                  <c:v>1.0214421859580303</c:v>
                </c:pt>
                <c:pt idx="73">
                  <c:v>1.0371237827703701</c:v>
                </c:pt>
                <c:pt idx="74">
                  <c:v>1.0538089104812403</c:v>
                </c:pt>
                <c:pt idx="75">
                  <c:v>1.0713113237600802</c:v>
                </c:pt>
                <c:pt idx="76">
                  <c:v>1.0894733989449903</c:v>
                </c:pt>
                <c:pt idx="77">
                  <c:v>1.10816178417747</c:v>
                </c:pt>
                <c:pt idx="78">
                  <c:v>1.1272637101405403</c:v>
                </c:pt>
                <c:pt idx="79">
                  <c:v>1.14668386108097</c:v>
                </c:pt>
                <c:pt idx="80">
                  <c:v>1.1663417210304403</c:v>
                </c:pt>
                <c:pt idx="81">
                  <c:v>1.1861693230619301</c:v>
                </c:pt>
                <c:pt idx="82">
                  <c:v>1.2061093403759702</c:v>
                </c:pt>
                <c:pt idx="83">
                  <c:v>1.22611346730638</c:v>
                </c:pt>
                <c:pt idx="84">
                  <c:v>1.2461410462179603</c:v>
                </c:pt>
                <c:pt idx="85">
                  <c:v>1.2661579029547201</c:v>
                </c:pt>
                <c:pt idx="86">
                  <c:v>1.2861353591679601</c:v>
                </c:pt>
                <c:pt idx="87">
                  <c:v>1.3060493946629204</c:v>
                </c:pt>
                <c:pt idx="88">
                  <c:v>1.3258799369818601</c:v>
                </c:pt>
                <c:pt idx="89">
                  <c:v>1.34561025890121</c:v>
                </c:pt>
                <c:pt idx="90">
                  <c:v>1.3652264674547201</c:v>
                </c:pt>
                <c:pt idx="91">
                  <c:v>1.3847170705831002</c:v>
                </c:pt>
                <c:pt idx="92">
                  <c:v>1.4040726096215801</c:v>
                </c:pt>
                <c:pt idx="93">
                  <c:v>1.4232853476269001</c:v>
                </c:pt>
                <c:pt idx="94">
                  <c:v>1.4423490050638201</c:v>
                </c:pt>
                <c:pt idx="95">
                  <c:v>1.4612585356585901</c:v>
                </c:pt>
                <c:pt idx="96">
                  <c:v>1.4800099363196901</c:v>
                </c:pt>
                <c:pt idx="97">
                  <c:v>1.4986000859517901</c:v>
                </c:pt>
                <c:pt idx="98">
                  <c:v>1.5170266087751301</c:v>
                </c:pt>
                <c:pt idx="99">
                  <c:v>1.5352877584286202</c:v>
                </c:pt>
                <c:pt idx="100">
                  <c:v>1.5533823197001002</c:v>
                </c:pt>
                <c:pt idx="101">
                  <c:v>1.5713095252067202</c:v>
                </c:pt>
                <c:pt idx="102">
                  <c:v>1.5890689847548101</c:v>
                </c:pt>
                <c:pt idx="103">
                  <c:v>1.6066606254534401</c:v>
                </c:pt>
                <c:pt idx="104">
                  <c:v>1.6240846409484602</c:v>
                </c:pt>
                <c:pt idx="105">
                  <c:v>1.64134144839157</c:v>
                </c:pt>
                <c:pt idx="106">
                  <c:v>1.6584316519696602</c:v>
                </c:pt>
                <c:pt idx="107">
                  <c:v>1.6753560119978401</c:v>
                </c:pt>
                <c:pt idx="108">
                  <c:v>1.6921154187310501</c:v>
                </c:pt>
                <c:pt idx="109">
                  <c:v>1.7087108701774201</c:v>
                </c:pt>
                <c:pt idx="110">
                  <c:v>1.7251434533054002</c:v>
                </c:pt>
                <c:pt idx="111">
                  <c:v>1.7414143281291201</c:v>
                </c:pt>
                <c:pt idx="112">
                  <c:v>1.75752471423453</c:v>
                </c:pt>
                <c:pt idx="113">
                  <c:v>1.7734758793755601</c:v>
                </c:pt>
                <c:pt idx="114">
                  <c:v>1.7892691298255801</c:v>
                </c:pt>
                <c:pt idx="115">
                  <c:v>1.8049058022174402</c:v>
                </c:pt>
                <c:pt idx="116">
                  <c:v>1.8203872566458001</c:v>
                </c:pt>
                <c:pt idx="117">
                  <c:v>1.8357148708397801</c:v>
                </c:pt>
                <c:pt idx="118">
                  <c:v>1.8508900352432403</c:v>
                </c:pt>
                <c:pt idx="119">
                  <c:v>1.8659141488645401</c:v>
                </c:pt>
                <c:pt idx="120">
                  <c:v>1.8807886157787601</c:v>
                </c:pt>
                <c:pt idx="121">
                  <c:v>1.8955148421831101</c:v>
                </c:pt>
                <c:pt idx="122">
                  <c:v>1.9100942339211602</c:v>
                </c:pt>
                <c:pt idx="123">
                  <c:v>1.9245281944046801</c:v>
                </c:pt>
                <c:pt idx="124">
                  <c:v>1.93881812287231</c:v>
                </c:pt>
                <c:pt idx="125">
                  <c:v>1.9529654129338201</c:v>
                </c:pt>
                <c:pt idx="126">
                  <c:v>1.9669714513563101</c:v>
                </c:pt>
                <c:pt idx="127">
                  <c:v>1.98083761705543</c:v>
                </c:pt>
                <c:pt idx="128">
                  <c:v>1.9945652802602902</c:v>
                </c:pt>
                <c:pt idx="129">
                  <c:v>2.0081558018254002</c:v>
                </c:pt>
                <c:pt idx="130">
                  <c:v>3.3536928302706301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09-42D4-BF88-F082717EEC33}"/>
            </c:ext>
          </c:extLst>
        </c:ser>
        <c:ser>
          <c:idx val="2"/>
          <c:order val="2"/>
          <c:tx>
            <c:strRef>
              <c:f>'DSGE HVD wFG - difference'!$AB$1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difference'!$AB$2:$AB$132</c:f>
              <c:numCache>
                <c:formatCode>0.0000</c:formatCode>
                <c:ptCount val="131"/>
                <c:pt idx="0">
                  <c:v>0</c:v>
                </c:pt>
                <c:pt idx="1">
                  <c:v>0.79576526451671992</c:v>
                </c:pt>
                <c:pt idx="2">
                  <c:v>1.1668745432780598</c:v>
                </c:pt>
                <c:pt idx="3">
                  <c:v>1.4319827660933599</c:v>
                </c:pt>
                <c:pt idx="4">
                  <c:v>1.4215550871269498</c:v>
                </c:pt>
                <c:pt idx="5">
                  <c:v>1.77775820381183</c:v>
                </c:pt>
                <c:pt idx="6">
                  <c:v>1.98731235084683</c:v>
                </c:pt>
                <c:pt idx="7">
                  <c:v>1.3133089652749099</c:v>
                </c:pt>
                <c:pt idx="8">
                  <c:v>1.1151072354634604</c:v>
                </c:pt>
                <c:pt idx="9">
                  <c:v>0.54703209841304989</c:v>
                </c:pt>
                <c:pt idx="10">
                  <c:v>-0.10133348679447973</c:v>
                </c:pt>
                <c:pt idx="11">
                  <c:v>-0.20443590169267001</c:v>
                </c:pt>
                <c:pt idx="12">
                  <c:v>-0.60944141560769971</c:v>
                </c:pt>
                <c:pt idx="13">
                  <c:v>-1.24686226199197</c:v>
                </c:pt>
                <c:pt idx="14">
                  <c:v>-1.1783318313416697</c:v>
                </c:pt>
                <c:pt idx="15">
                  <c:v>-0.37879776850238978</c:v>
                </c:pt>
                <c:pt idx="16">
                  <c:v>0.85827568407913013</c:v>
                </c:pt>
                <c:pt idx="17">
                  <c:v>1.4360184511475698</c:v>
                </c:pt>
                <c:pt idx="18">
                  <c:v>-0.7554700969788497</c:v>
                </c:pt>
                <c:pt idx="19">
                  <c:v>-2.1573407476517499</c:v>
                </c:pt>
                <c:pt idx="20">
                  <c:v>-3.1250074116523359</c:v>
                </c:pt>
                <c:pt idx="21">
                  <c:v>-3.9880650218784259</c:v>
                </c:pt>
                <c:pt idx="22">
                  <c:v>-4.8870546245127366</c:v>
                </c:pt>
                <c:pt idx="23">
                  <c:v>-5.1130132370713</c:v>
                </c:pt>
                <c:pt idx="24">
                  <c:v>-4.9461055051654155</c:v>
                </c:pt>
                <c:pt idx="25">
                  <c:v>-4.7798273721443758</c:v>
                </c:pt>
                <c:pt idx="26">
                  <c:v>-4.1323746871003646</c:v>
                </c:pt>
                <c:pt idx="27">
                  <c:v>-4.0917819573957557</c:v>
                </c:pt>
                <c:pt idx="28">
                  <c:v>-4.3636744046947378</c:v>
                </c:pt>
                <c:pt idx="29">
                  <c:v>-4.6432060843120562</c:v>
                </c:pt>
                <c:pt idx="30">
                  <c:v>-5.2520687928745797</c:v>
                </c:pt>
                <c:pt idx="31">
                  <c:v>-5.7195203533312595</c:v>
                </c:pt>
                <c:pt idx="32">
                  <c:v>-6.2604026358304097</c:v>
                </c:pt>
                <c:pt idx="33">
                  <c:v>-6.0519484367459597</c:v>
                </c:pt>
                <c:pt idx="34">
                  <c:v>-5.9955452990329396</c:v>
                </c:pt>
                <c:pt idx="35">
                  <c:v>-6.4214629517764301</c:v>
                </c:pt>
                <c:pt idx="36">
                  <c:v>-7.0070998426746502</c:v>
                </c:pt>
                <c:pt idx="37">
                  <c:v>-7.2669021954927198</c:v>
                </c:pt>
                <c:pt idx="38">
                  <c:v>-7.542157277307</c:v>
                </c:pt>
                <c:pt idx="39">
                  <c:v>-7.1592389379818098</c:v>
                </c:pt>
                <c:pt idx="40">
                  <c:v>-6.8997334685648699</c:v>
                </c:pt>
                <c:pt idx="41">
                  <c:v>-6.9041470654895898</c:v>
                </c:pt>
                <c:pt idx="42">
                  <c:v>-6.7795720191599198</c:v>
                </c:pt>
                <c:pt idx="43">
                  <c:v>-6.8317334528325899</c:v>
                </c:pt>
                <c:pt idx="44">
                  <c:v>-6.7012926809298801</c:v>
                </c:pt>
                <c:pt idx="45">
                  <c:v>-6.7049583210476298</c:v>
                </c:pt>
                <c:pt idx="46">
                  <c:v>-6.7929587751175102</c:v>
                </c:pt>
                <c:pt idx="47">
                  <c:v>-6.7671548617532498</c:v>
                </c:pt>
                <c:pt idx="48">
                  <c:v>-6.7681030217041602</c:v>
                </c:pt>
                <c:pt idx="49">
                  <c:v>-7.13807918937695</c:v>
                </c:pt>
                <c:pt idx="50">
                  <c:v>-7.6801779196773499</c:v>
                </c:pt>
                <c:pt idx="51">
                  <c:v>-7.4309428154905897</c:v>
                </c:pt>
                <c:pt idx="52">
                  <c:v>-5.9118323683575698</c:v>
                </c:pt>
                <c:pt idx="53">
                  <c:v>-4.7776191760582041</c:v>
                </c:pt>
                <c:pt idx="54">
                  <c:v>-4.2169899726996007</c:v>
                </c:pt>
                <c:pt idx="55">
                  <c:v>-4.9395801411813762</c:v>
                </c:pt>
                <c:pt idx="56">
                  <c:v>-4.7387682823477837</c:v>
                </c:pt>
                <c:pt idx="57">
                  <c:v>-4.1582284906338449</c:v>
                </c:pt>
                <c:pt idx="58">
                  <c:v>-4.0262115583227951</c:v>
                </c:pt>
                <c:pt idx="59">
                  <c:v>-3.766040297722153</c:v>
                </c:pt>
                <c:pt idx="60">
                  <c:v>-2.93017903456429</c:v>
                </c:pt>
                <c:pt idx="61">
                  <c:v>-1.5702914941375798</c:v>
                </c:pt>
                <c:pt idx="62">
                  <c:v>-0.71335931781583994</c:v>
                </c:pt>
                <c:pt idx="63">
                  <c:v>0.14502416801025042</c:v>
                </c:pt>
                <c:pt idx="64">
                  <c:v>0.57251963402395045</c:v>
                </c:pt>
                <c:pt idx="65">
                  <c:v>0.99691262209504039</c:v>
                </c:pt>
                <c:pt idx="66">
                  <c:v>1.36620162603616</c:v>
                </c:pt>
                <c:pt idx="67">
                  <c:v>1.4445124078092801</c:v>
                </c:pt>
                <c:pt idx="68">
                  <c:v>1.4071323081111498</c:v>
                </c:pt>
                <c:pt idx="69">
                  <c:v>1.5812855123016405</c:v>
                </c:pt>
                <c:pt idx="70">
                  <c:v>1.5248469761560299</c:v>
                </c:pt>
                <c:pt idx="71">
                  <c:v>1.4689728253718801</c:v>
                </c:pt>
                <c:pt idx="72">
                  <c:v>1.4136574160955702</c:v>
                </c:pt>
                <c:pt idx="73">
                  <c:v>1.3588951609120201</c:v>
                </c:pt>
                <c:pt idx="74">
                  <c:v>1.3046805282803104</c:v>
                </c:pt>
                <c:pt idx="75">
                  <c:v>1.2510080419749201</c:v>
                </c:pt>
                <c:pt idx="76">
                  <c:v>1.1978722805325805</c:v>
                </c:pt>
                <c:pt idx="77">
                  <c:v>1.1452678767046605</c:v>
                </c:pt>
                <c:pt idx="78">
                  <c:v>1.0931895169150199</c:v>
                </c:pt>
                <c:pt idx="79">
                  <c:v>1.0416319407232804</c:v>
                </c:pt>
                <c:pt idx="80">
                  <c:v>0.99058994029345016</c:v>
                </c:pt>
                <c:pt idx="81">
                  <c:v>0.94005835986792974</c:v>
                </c:pt>
                <c:pt idx="82">
                  <c:v>0.89003209524666005</c:v>
                </c:pt>
                <c:pt idx="83">
                  <c:v>0.84050609327159975</c:v>
                </c:pt>
                <c:pt idx="84">
                  <c:v>0.79147535131628999</c:v>
                </c:pt>
                <c:pt idx="85">
                  <c:v>0.74293491678053059</c:v>
                </c:pt>
                <c:pt idx="86">
                  <c:v>0.69487988659013045</c:v>
                </c:pt>
                <c:pt idx="87">
                  <c:v>0.64730540670163972</c:v>
                </c:pt>
                <c:pt idx="88">
                  <c:v>0.60020667161203001</c:v>
                </c:pt>
                <c:pt idx="89">
                  <c:v>0.55357892387331997</c:v>
                </c:pt>
                <c:pt idx="90">
                  <c:v>0.50741745361198998</c:v>
                </c:pt>
                <c:pt idx="91">
                  <c:v>0.46171759805327994</c:v>
                </c:pt>
                <c:pt idx="92">
                  <c:v>0.41647474105015014</c:v>
                </c:pt>
                <c:pt idx="93">
                  <c:v>0.37168431261705059</c:v>
                </c:pt>
                <c:pt idx="94">
                  <c:v>0.32734178846829032</c:v>
                </c:pt>
                <c:pt idx="95">
                  <c:v>0.28344268956101004</c:v>
                </c:pt>
                <c:pt idx="96">
                  <c:v>0.23998258164280983</c:v>
                </c:pt>
                <c:pt idx="97">
                  <c:v>0.1969570748037901</c:v>
                </c:pt>
                <c:pt idx="98">
                  <c:v>0.15436182303314983</c:v>
                </c:pt>
                <c:pt idx="99">
                  <c:v>0.11219252378023015</c:v>
                </c:pt>
                <c:pt idx="100">
                  <c:v>7.0444917519830064E-2</c:v>
                </c:pt>
                <c:pt idx="101">
                  <c:v>2.9114787322040314E-2</c:v>
                </c:pt>
                <c:pt idx="102">
                  <c:v>-1.1802041573769628E-2</c:v>
                </c:pt>
                <c:pt idx="103">
                  <c:v>-5.2309702180630246E-2</c:v>
                </c:pt>
                <c:pt idx="104">
                  <c:v>-9.2412286181419834E-2</c:v>
                </c:pt>
                <c:pt idx="105">
                  <c:v>-0.13211384434219964</c:v>
                </c:pt>
                <c:pt idx="106">
                  <c:v>-0.17141838692136968</c:v>
                </c:pt>
                <c:pt idx="107">
                  <c:v>-0.21032988407475006</c:v>
                </c:pt>
                <c:pt idx="108">
                  <c:v>-0.24885226625659973</c:v>
                </c:pt>
                <c:pt idx="109">
                  <c:v>-0.28698942461663002</c:v>
                </c:pt>
                <c:pt idx="110">
                  <c:v>-0.32474521139306001</c:v>
                </c:pt>
                <c:pt idx="111">
                  <c:v>-0.36212344030171995</c:v>
                </c:pt>
                <c:pt idx="112">
                  <c:v>-0.39912788692129997</c:v>
                </c:pt>
                <c:pt idx="113">
                  <c:v>-0.43576228907467973</c:v>
                </c:pt>
                <c:pt idx="114">
                  <c:v>-0.47203034720652992</c:v>
                </c:pt>
                <c:pt idx="115">
                  <c:v>-0.50793572475705995</c:v>
                </c:pt>
                <c:pt idx="116">
                  <c:v>-0.54348204853207971</c:v>
                </c:pt>
                <c:pt idx="117">
                  <c:v>-0.57867290906935986</c:v>
                </c:pt>
                <c:pt idx="118">
                  <c:v>-0.61351186100125998</c:v>
                </c:pt>
                <c:pt idx="119">
                  <c:v>-0.64800242341383996</c:v>
                </c:pt>
                <c:pt idx="120">
                  <c:v>-0.68214808020229967</c:v>
                </c:pt>
                <c:pt idx="121">
                  <c:v>-0.71595228042286996</c:v>
                </c:pt>
                <c:pt idx="122">
                  <c:v>-0.74941843864123969</c:v>
                </c:pt>
                <c:pt idx="123">
                  <c:v>-0.78254993527741989</c:v>
                </c:pt>
                <c:pt idx="124">
                  <c:v>-0.81535011694723991</c:v>
                </c:pt>
                <c:pt idx="125">
                  <c:v>-0.84782229680036991</c:v>
                </c:pt>
                <c:pt idx="126">
                  <c:v>-0.87996975485495987</c:v>
                </c:pt>
                <c:pt idx="127">
                  <c:v>-0.91179573832901006</c:v>
                </c:pt>
                <c:pt idx="128">
                  <c:v>-0.94330346196831005</c:v>
                </c:pt>
                <c:pt idx="129">
                  <c:v>-0.9744961083712198</c:v>
                </c:pt>
                <c:pt idx="130">
                  <c:v>-4.0625681022601698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09-42D4-BF88-F082717EEC33}"/>
            </c:ext>
          </c:extLst>
        </c:ser>
        <c:ser>
          <c:idx val="3"/>
          <c:order val="3"/>
          <c:tx>
            <c:strRef>
              <c:f>'DSGE HVD wFG - difference'!$AC$1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difference'!$AC$2:$AC$132</c:f>
              <c:numCache>
                <c:formatCode>0.0000</c:formatCode>
                <c:ptCount val="131"/>
                <c:pt idx="0">
                  <c:v>0</c:v>
                </c:pt>
                <c:pt idx="1">
                  <c:v>1.31770935124636E-2</c:v>
                </c:pt>
                <c:pt idx="2">
                  <c:v>2.8564267875822204E-2</c:v>
                </c:pt>
                <c:pt idx="3">
                  <c:v>2.00731954159898E-2</c:v>
                </c:pt>
                <c:pt idx="4">
                  <c:v>8.8773984303446463E-2</c:v>
                </c:pt>
                <c:pt idx="5">
                  <c:v>9.0674309084659302E-2</c:v>
                </c:pt>
                <c:pt idx="6">
                  <c:v>0.12452821879747181</c:v>
                </c:pt>
                <c:pt idx="7">
                  <c:v>0.236213938038497</c:v>
                </c:pt>
                <c:pt idx="8">
                  <c:v>0.28570571594870497</c:v>
                </c:pt>
                <c:pt idx="9">
                  <c:v>0.25436021742167503</c:v>
                </c:pt>
                <c:pt idx="10">
                  <c:v>0.20950773527354699</c:v>
                </c:pt>
                <c:pt idx="11">
                  <c:v>0.18596905280595</c:v>
                </c:pt>
                <c:pt idx="12">
                  <c:v>0.18037328394687302</c:v>
                </c:pt>
                <c:pt idx="13">
                  <c:v>0.14753664901593538</c:v>
                </c:pt>
                <c:pt idx="14">
                  <c:v>0.17952499154270501</c:v>
                </c:pt>
                <c:pt idx="15">
                  <c:v>0.16084391582929969</c:v>
                </c:pt>
                <c:pt idx="16">
                  <c:v>0.1405393252647047</c:v>
                </c:pt>
                <c:pt idx="17">
                  <c:v>0.16773138059492798</c:v>
                </c:pt>
                <c:pt idx="18">
                  <c:v>0.17738725717337672</c:v>
                </c:pt>
                <c:pt idx="19">
                  <c:v>0.18968546557528698</c:v>
                </c:pt>
                <c:pt idx="20">
                  <c:v>0.19101274243028998</c:v>
                </c:pt>
                <c:pt idx="21">
                  <c:v>0.16317707222883809</c:v>
                </c:pt>
                <c:pt idx="22">
                  <c:v>0.16540226559731341</c:v>
                </c:pt>
                <c:pt idx="23">
                  <c:v>0.14063153907756198</c:v>
                </c:pt>
                <c:pt idx="24">
                  <c:v>0.13575015434936441</c:v>
                </c:pt>
                <c:pt idx="25">
                  <c:v>8.5044369353851165E-2</c:v>
                </c:pt>
                <c:pt idx="26">
                  <c:v>8.1854672375241563E-2</c:v>
                </c:pt>
                <c:pt idx="27">
                  <c:v>5.8664540459767198E-2</c:v>
                </c:pt>
                <c:pt idx="28">
                  <c:v>5.9257729304479104E-2</c:v>
                </c:pt>
                <c:pt idx="29">
                  <c:v>5.1986527877414E-2</c:v>
                </c:pt>
                <c:pt idx="30">
                  <c:v>3.2204162312462301E-2</c:v>
                </c:pt>
                <c:pt idx="31">
                  <c:v>3.5168767832834805E-2</c:v>
                </c:pt>
                <c:pt idx="32">
                  <c:v>3.2190690869508605E-2</c:v>
                </c:pt>
                <c:pt idx="33">
                  <c:v>-8.9825060105947985E-2</c:v>
                </c:pt>
                <c:pt idx="34">
                  <c:v>9.3799254242242502E-2</c:v>
                </c:pt>
                <c:pt idx="35">
                  <c:v>-3.1065745590824992E-2</c:v>
                </c:pt>
                <c:pt idx="36">
                  <c:v>2.9994265042451902E-2</c:v>
                </c:pt>
                <c:pt idx="37">
                  <c:v>9.3738870530918061E-3</c:v>
                </c:pt>
                <c:pt idx="38">
                  <c:v>-8.7079775963884026E-3</c:v>
                </c:pt>
                <c:pt idx="39">
                  <c:v>-1.4730870144946701E-2</c:v>
                </c:pt>
                <c:pt idx="40">
                  <c:v>2.5065922215998702E-2</c:v>
                </c:pt>
                <c:pt idx="41">
                  <c:v>-0.120557709543896</c:v>
                </c:pt>
                <c:pt idx="42">
                  <c:v>5.7353121861412698E-2</c:v>
                </c:pt>
                <c:pt idx="43">
                  <c:v>-1.3284086292624092E-2</c:v>
                </c:pt>
                <c:pt idx="44">
                  <c:v>-1.2098748763308104E-2</c:v>
                </c:pt>
                <c:pt idx="45">
                  <c:v>-3.0556968577098997E-2</c:v>
                </c:pt>
                <c:pt idx="46">
                  <c:v>-1.1371960983398294E-2</c:v>
                </c:pt>
                <c:pt idx="47">
                  <c:v>-7.0284479932018001E-2</c:v>
                </c:pt>
                <c:pt idx="48">
                  <c:v>3.1323962903908403E-2</c:v>
                </c:pt>
                <c:pt idx="49">
                  <c:v>-0.11877526756679899</c:v>
                </c:pt>
                <c:pt idx="50">
                  <c:v>7.0483897517490485E-2</c:v>
                </c:pt>
                <c:pt idx="51">
                  <c:v>-0.17841457085083701</c:v>
                </c:pt>
                <c:pt idx="52">
                  <c:v>-0.13135296940563601</c:v>
                </c:pt>
                <c:pt idx="53">
                  <c:v>-4.2863973986517992E-2</c:v>
                </c:pt>
                <c:pt idx="54">
                  <c:v>7.2588935897300727E-2</c:v>
                </c:pt>
                <c:pt idx="55">
                  <c:v>0.25359463196175902</c:v>
                </c:pt>
                <c:pt idx="56">
                  <c:v>0.31352085134082797</c:v>
                </c:pt>
                <c:pt idx="57">
                  <c:v>0.29123920504373202</c:v>
                </c:pt>
                <c:pt idx="58">
                  <c:v>0.33812409303873903</c:v>
                </c:pt>
                <c:pt idx="59">
                  <c:v>0.24228202513932301</c:v>
                </c:pt>
                <c:pt idx="60">
                  <c:v>0.28811535581305703</c:v>
                </c:pt>
                <c:pt idx="61">
                  <c:v>0.247771876996943</c:v>
                </c:pt>
                <c:pt idx="62">
                  <c:v>0.256219009916832</c:v>
                </c:pt>
                <c:pt idx="63">
                  <c:v>0.25006417268873704</c:v>
                </c:pt>
                <c:pt idx="64">
                  <c:v>0.22296821267516001</c:v>
                </c:pt>
                <c:pt idx="65">
                  <c:v>0.22336100015079299</c:v>
                </c:pt>
                <c:pt idx="66">
                  <c:v>0.208104107715888</c:v>
                </c:pt>
                <c:pt idx="67">
                  <c:v>0.1700283906981212</c:v>
                </c:pt>
                <c:pt idx="68">
                  <c:v>0.212270259509061</c:v>
                </c:pt>
                <c:pt idx="69">
                  <c:v>0.19884878533978401</c:v>
                </c:pt>
                <c:pt idx="70">
                  <c:v>0.18652663674504999</c:v>
                </c:pt>
                <c:pt idx="71">
                  <c:v>0.17478064058356352</c:v>
                </c:pt>
                <c:pt idx="72">
                  <c:v>0.16369465784277221</c:v>
                </c:pt>
                <c:pt idx="73">
                  <c:v>0.15332855435071802</c:v>
                </c:pt>
                <c:pt idx="74">
                  <c:v>0.14372120903879199</c:v>
                </c:pt>
                <c:pt idx="75">
                  <c:v>0.13489335611504272</c:v>
                </c:pt>
                <c:pt idx="76">
                  <c:v>0.12685024389527449</c:v>
                </c:pt>
                <c:pt idx="77">
                  <c:v>0.11958409875928</c:v>
                </c:pt>
                <c:pt idx="78">
                  <c:v>0.1130763876592223</c:v>
                </c:pt>
                <c:pt idx="79">
                  <c:v>0.10729987685323811</c:v>
                </c:pt>
                <c:pt idx="80">
                  <c:v>0.1022204881203103</c:v>
                </c:pt>
                <c:pt idx="81">
                  <c:v>9.7798956685301197E-2</c:v>
                </c:pt>
                <c:pt idx="82">
                  <c:v>9.3992297499515001E-2</c:v>
                </c:pt>
                <c:pt idx="83">
                  <c:v>9.0755088436040798E-2</c:v>
                </c:pt>
                <c:pt idx="84">
                  <c:v>8.8040580423154588E-2</c:v>
                </c:pt>
                <c:pt idx="85">
                  <c:v>8.5801645604410906E-2</c:v>
                </c:pt>
                <c:pt idx="86">
                  <c:v>8.3991575329710244E-2</c:v>
                </c:pt>
                <c:pt idx="87">
                  <c:v>8.2564740193955072E-2</c:v>
                </c:pt>
                <c:pt idx="88">
                  <c:v>8.1477124492495986E-2</c:v>
                </c:pt>
                <c:pt idx="89">
                  <c:v>8.0686747395756916E-2</c:v>
                </c:pt>
                <c:pt idx="90">
                  <c:v>8.0153982896487633E-2</c:v>
                </c:pt>
                <c:pt idx="91">
                  <c:v>7.9841790185913253E-2</c:v>
                </c:pt>
                <c:pt idx="92">
                  <c:v>7.9715865600328145E-2</c:v>
                </c:pt>
                <c:pt idx="93">
                  <c:v>7.9744726674854965E-2</c:v>
                </c:pt>
                <c:pt idx="94">
                  <c:v>7.9899738170511894E-2</c:v>
                </c:pt>
                <c:pt idx="95">
                  <c:v>8.0155089225776785E-2</c:v>
                </c:pt>
                <c:pt idx="96">
                  <c:v>8.0487730043026798E-2</c:v>
                </c:pt>
                <c:pt idx="97">
                  <c:v>8.0877275769481005E-2</c:v>
                </c:pt>
                <c:pt idx="98">
                  <c:v>8.1305884484996704E-2</c:v>
                </c:pt>
                <c:pt idx="99">
                  <c:v>8.1758115476420146E-2</c:v>
                </c:pt>
                <c:pt idx="100">
                  <c:v>8.2220773269280234E-2</c:v>
                </c:pt>
                <c:pt idx="101">
                  <c:v>8.2682742209643181E-2</c:v>
                </c:pt>
                <c:pt idx="102">
                  <c:v>8.3134815747467547E-2</c:v>
                </c:pt>
                <c:pt idx="103">
                  <c:v>8.3569523971866691E-2</c:v>
                </c:pt>
                <c:pt idx="104">
                  <c:v>8.3980962391056346E-2</c:v>
                </c:pt>
                <c:pt idx="105">
                  <c:v>8.4364624437051436E-2</c:v>
                </c:pt>
                <c:pt idx="106">
                  <c:v>8.4717239708028108E-2</c:v>
                </c:pt>
                <c:pt idx="107">
                  <c:v>8.5036619539515218E-2</c:v>
                </c:pt>
                <c:pt idx="108">
                  <c:v>8.5321511118335039E-2</c:v>
                </c:pt>
                <c:pt idx="109">
                  <c:v>8.5571461019120665E-2</c:v>
                </c:pt>
                <c:pt idx="110">
                  <c:v>8.5786688750359205E-2</c:v>
                </c:pt>
                <c:pt idx="111">
                  <c:v>8.5967970643099592E-2</c:v>
                </c:pt>
                <c:pt idx="112">
                  <c:v>8.6116534198272948E-2</c:v>
                </c:pt>
                <c:pt idx="113">
                  <c:v>8.6233962825317062E-2</c:v>
                </c:pt>
                <c:pt idx="114">
                  <c:v>8.6322110752838188E-2</c:v>
                </c:pt>
                <c:pt idx="115">
                  <c:v>8.6383027768547241E-2</c:v>
                </c:pt>
                <c:pt idx="116">
                  <c:v>8.6418893347957382E-2</c:v>
                </c:pt>
                <c:pt idx="117">
                  <c:v>8.6431959656598292E-2</c:v>
                </c:pt>
                <c:pt idx="118">
                  <c:v>8.6424502856175409E-2</c:v>
                </c:pt>
                <c:pt idx="119">
                  <c:v>8.6398782108681127E-2</c:v>
                </c:pt>
                <c:pt idx="120">
                  <c:v>8.6357005651540933E-2</c:v>
                </c:pt>
                <c:pt idx="121">
                  <c:v>8.6301303309258878E-2</c:v>
                </c:pt>
                <c:pt idx="122">
                  <c:v>8.6233704810614362E-2</c:v>
                </c:pt>
                <c:pt idx="123">
                  <c:v>8.6156123293367012E-2</c:v>
                </c:pt>
                <c:pt idx="124">
                  <c:v>8.6070343398906235E-2</c:v>
                </c:pt>
                <c:pt idx="125">
                  <c:v>8.5978013385761345E-2</c:v>
                </c:pt>
                <c:pt idx="126">
                  <c:v>8.5880640721977639E-2</c:v>
                </c:pt>
                <c:pt idx="127">
                  <c:v>8.5779590650788856E-2</c:v>
                </c:pt>
                <c:pt idx="128">
                  <c:v>8.5676087260725287E-2</c:v>
                </c:pt>
                <c:pt idx="129">
                  <c:v>8.5571216629291527E-2</c:v>
                </c:pt>
                <c:pt idx="130">
                  <c:v>7.8929587169350002E-2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09-42D4-BF88-F082717EEC33}"/>
            </c:ext>
          </c:extLst>
        </c:ser>
        <c:ser>
          <c:idx val="4"/>
          <c:order val="4"/>
          <c:tx>
            <c:strRef>
              <c:f>'DSGE HVD wFG - difference'!$AD$1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difference'!$AD$2:$AD$132</c:f>
              <c:numCache>
                <c:formatCode>0.0000</c:formatCode>
                <c:ptCount val="131"/>
                <c:pt idx="0">
                  <c:v>0</c:v>
                </c:pt>
                <c:pt idx="1">
                  <c:v>-1.2266275436694499E-4</c:v>
                </c:pt>
                <c:pt idx="2">
                  <c:v>-1.7141973755537985E-5</c:v>
                </c:pt>
                <c:pt idx="3">
                  <c:v>7.5821374658132024E-5</c:v>
                </c:pt>
                <c:pt idx="4">
                  <c:v>-5.3036603464728699E-4</c:v>
                </c:pt>
                <c:pt idx="5">
                  <c:v>-5.0134027494967595E-4</c:v>
                </c:pt>
                <c:pt idx="6">
                  <c:v>-3.2250258434133303E-4</c:v>
                </c:pt>
                <c:pt idx="7">
                  <c:v>7.2196437603571099E-4</c:v>
                </c:pt>
                <c:pt idx="8">
                  <c:v>1.128342670856639E-3</c:v>
                </c:pt>
                <c:pt idx="9">
                  <c:v>1.5088392498003301E-4</c:v>
                </c:pt>
                <c:pt idx="10">
                  <c:v>-1.4189589936565997E-5</c:v>
                </c:pt>
                <c:pt idx="11">
                  <c:v>2.6006503539425981E-4</c:v>
                </c:pt>
                <c:pt idx="12">
                  <c:v>9.281831430753702E-5</c:v>
                </c:pt>
                <c:pt idx="13">
                  <c:v>4.6114233857163101E-4</c:v>
                </c:pt>
                <c:pt idx="14">
                  <c:v>4.33395421433852E-4</c:v>
                </c:pt>
                <c:pt idx="15">
                  <c:v>6.5041834135044026E-5</c:v>
                </c:pt>
                <c:pt idx="16">
                  <c:v>-2.2791681195682897E-4</c:v>
                </c:pt>
                <c:pt idx="17">
                  <c:v>5.5546689499993908E-4</c:v>
                </c:pt>
                <c:pt idx="18">
                  <c:v>-1.1178830417309099E-4</c:v>
                </c:pt>
                <c:pt idx="19">
                  <c:v>3.8269178064606699E-4</c:v>
                </c:pt>
                <c:pt idx="20">
                  <c:v>1.2525896575460771E-4</c:v>
                </c:pt>
                <c:pt idx="21">
                  <c:v>1.1304949153902401E-4</c:v>
                </c:pt>
                <c:pt idx="22">
                  <c:v>3.0212761748735749E-4</c:v>
                </c:pt>
                <c:pt idx="23">
                  <c:v>3.0547552871591251E-4</c:v>
                </c:pt>
                <c:pt idx="24">
                  <c:v>2.887403330141821E-4</c:v>
                </c:pt>
                <c:pt idx="25">
                  <c:v>-3.2651160253456394E-4</c:v>
                </c:pt>
                <c:pt idx="26">
                  <c:v>4.1779441243208304E-4</c:v>
                </c:pt>
                <c:pt idx="27">
                  <c:v>1.946307723956489E-4</c:v>
                </c:pt>
                <c:pt idx="28">
                  <c:v>1.9793133122270089E-6</c:v>
                </c:pt>
                <c:pt idx="29">
                  <c:v>3.0406904039002381E-4</c:v>
                </c:pt>
                <c:pt idx="30">
                  <c:v>3.5519833601840704E-4</c:v>
                </c:pt>
                <c:pt idx="31">
                  <c:v>2.2672251824011082E-4</c:v>
                </c:pt>
                <c:pt idx="32">
                  <c:v>4.3567272400852009E-5</c:v>
                </c:pt>
                <c:pt idx="33">
                  <c:v>1.667613448197856E-4</c:v>
                </c:pt>
                <c:pt idx="34">
                  <c:v>8.5176472064365014E-5</c:v>
                </c:pt>
                <c:pt idx="35">
                  <c:v>1.6281024854718343E-4</c:v>
                </c:pt>
                <c:pt idx="36">
                  <c:v>3.9240997798052011E-5</c:v>
                </c:pt>
                <c:pt idx="37">
                  <c:v>4.8919983459905702E-4</c:v>
                </c:pt>
                <c:pt idx="38">
                  <c:v>1.2729673960889832E-4</c:v>
                </c:pt>
                <c:pt idx="39">
                  <c:v>3.7776047213947101E-4</c:v>
                </c:pt>
                <c:pt idx="40">
                  <c:v>2.1257876464797582E-4</c:v>
                </c:pt>
                <c:pt idx="41">
                  <c:v>1.0365666223112802E-4</c:v>
                </c:pt>
                <c:pt idx="42">
                  <c:v>6.8070597321183012E-5</c:v>
                </c:pt>
                <c:pt idx="43">
                  <c:v>-1.9748967487637697E-4</c:v>
                </c:pt>
                <c:pt idx="44">
                  <c:v>2.5779708314328732E-4</c:v>
                </c:pt>
                <c:pt idx="45">
                  <c:v>-5.160856925422397E-5</c:v>
                </c:pt>
                <c:pt idx="46">
                  <c:v>4.0473936905857801E-4</c:v>
                </c:pt>
                <c:pt idx="47">
                  <c:v>8.7364741874124022E-5</c:v>
                </c:pt>
                <c:pt idx="48">
                  <c:v>3.7411967266058502E-4</c:v>
                </c:pt>
                <c:pt idx="49">
                  <c:v>-4.582624863518997E-5</c:v>
                </c:pt>
                <c:pt idx="50">
                  <c:v>1.0221436561082801E-4</c:v>
                </c:pt>
                <c:pt idx="51">
                  <c:v>-1.2067053552102398E-4</c:v>
                </c:pt>
                <c:pt idx="52">
                  <c:v>-1.3833695403511E-4</c:v>
                </c:pt>
                <c:pt idx="53">
                  <c:v>-1.3264296897887097E-4</c:v>
                </c:pt>
                <c:pt idx="54">
                  <c:v>-6.1898192927065988E-5</c:v>
                </c:pt>
                <c:pt idx="55">
                  <c:v>1.2219239453931531E-4</c:v>
                </c:pt>
                <c:pt idx="56">
                  <c:v>1.6626398203546401E-4</c:v>
                </c:pt>
                <c:pt idx="57">
                  <c:v>3.7552993991145302E-4</c:v>
                </c:pt>
                <c:pt idx="58">
                  <c:v>-4.0922913174849741E-6</c:v>
                </c:pt>
                <c:pt idx="59">
                  <c:v>2.8303961241026016E-5</c:v>
                </c:pt>
                <c:pt idx="60">
                  <c:v>2.5370642925579771E-4</c:v>
                </c:pt>
                <c:pt idx="61">
                  <c:v>9.4750919983080059E-6</c:v>
                </c:pt>
                <c:pt idx="62">
                  <c:v>-4.1026990815802003E-4</c:v>
                </c:pt>
                <c:pt idx="63">
                  <c:v>-3.1561710187565301E-4</c:v>
                </c:pt>
                <c:pt idx="64">
                  <c:v>4.1666276670832014E-5</c:v>
                </c:pt>
                <c:pt idx="65">
                  <c:v>-5.7524205131670968E-5</c:v>
                </c:pt>
                <c:pt idx="66">
                  <c:v>5.7557039932215024E-5</c:v>
                </c:pt>
                <c:pt idx="67">
                  <c:v>2.6443826625447851E-4</c:v>
                </c:pt>
                <c:pt idx="68">
                  <c:v>2.2302888272576223E-4</c:v>
                </c:pt>
                <c:pt idx="69">
                  <c:v>3.5890129727035103E-4</c:v>
                </c:pt>
                <c:pt idx="70">
                  <c:v>3.5104357706970798E-4</c:v>
                </c:pt>
                <c:pt idx="71">
                  <c:v>3.4215287600750002E-4</c:v>
                </c:pt>
                <c:pt idx="72">
                  <c:v>3.32532196262967E-4</c:v>
                </c:pt>
                <c:pt idx="73">
                  <c:v>3.22449939485718E-4</c:v>
                </c:pt>
                <c:pt idx="74">
                  <c:v>3.1213943245873773E-4</c:v>
                </c:pt>
                <c:pt idx="75">
                  <c:v>3.0180008259714821E-4</c:v>
                </c:pt>
                <c:pt idx="76">
                  <c:v>2.9159936710289981E-4</c:v>
                </c:pt>
                <c:pt idx="77">
                  <c:v>2.8167523615226902E-4</c:v>
                </c:pt>
                <c:pt idx="78">
                  <c:v>2.7213870096179333E-4</c:v>
                </c:pt>
                <c:pt idx="79">
                  <c:v>2.6307647537901361E-4</c:v>
                </c:pt>
                <c:pt idx="80">
                  <c:v>2.5455359132474061E-4</c:v>
                </c:pt>
                <c:pt idx="81">
                  <c:v>2.4661593704749482E-4</c:v>
                </c:pt>
                <c:pt idx="82">
                  <c:v>2.392926841303452E-4</c:v>
                </c:pt>
                <c:pt idx="83">
                  <c:v>2.3259858012588921E-4</c:v>
                </c:pt>
                <c:pt idx="84">
                  <c:v>2.2653609134966541E-4</c:v>
                </c:pt>
                <c:pt idx="85">
                  <c:v>2.21097386103288E-4</c:v>
                </c:pt>
                <c:pt idx="86">
                  <c:v>2.1626615311239549E-4</c:v>
                </c:pt>
                <c:pt idx="87">
                  <c:v>2.1201925360646241E-4</c:v>
                </c:pt>
                <c:pt idx="88">
                  <c:v>2.0832820843265728E-4</c:v>
                </c:pt>
                <c:pt idx="89">
                  <c:v>2.0516052400170953E-4</c:v>
                </c:pt>
                <c:pt idx="90">
                  <c:v>2.0248086278990671E-4</c:v>
                </c:pt>
                <c:pt idx="91">
                  <c:v>2.002520656288828E-4</c:v>
                </c:pt>
                <c:pt idx="92">
                  <c:v>1.984360341549749E-4</c:v>
                </c:pt>
                <c:pt idx="93">
                  <c:v>1.9699448260808642E-4</c:v>
                </c:pt>
                <c:pt idx="94">
                  <c:v>1.958895687077773E-4</c:v>
                </c:pt>
                <c:pt idx="95">
                  <c:v>1.9508441363011572E-4</c:v>
                </c:pt>
                <c:pt idx="96">
                  <c:v>1.9454352119822183E-4</c:v>
                </c:pt>
                <c:pt idx="97">
                  <c:v>1.9423310631517792E-4</c:v>
                </c:pt>
                <c:pt idx="98">
                  <c:v>1.9412134244008492E-4</c:v>
                </c:pt>
                <c:pt idx="99">
                  <c:v>1.9417853756380302E-4</c:v>
                </c:pt>
                <c:pt idx="100">
                  <c:v>1.9437724770492122E-4</c:v>
                </c:pt>
                <c:pt idx="101">
                  <c:v>1.9469233644072611E-4</c:v>
                </c:pt>
                <c:pt idx="102">
                  <c:v>1.9510098843184502E-4</c:v>
                </c:pt>
                <c:pt idx="103">
                  <c:v>1.9558268430983482E-4</c:v>
                </c:pt>
                <c:pt idx="104">
                  <c:v>1.9611914368902712E-4</c:v>
                </c:pt>
                <c:pt idx="105">
                  <c:v>1.966942424500311E-4</c:v>
                </c:pt>
                <c:pt idx="106">
                  <c:v>1.9729390983305042E-4</c:v>
                </c:pt>
                <c:pt idx="107">
                  <c:v>1.9790601028338601E-4</c:v>
                </c:pt>
                <c:pt idx="108">
                  <c:v>1.9852021441632152E-4</c:v>
                </c:pt>
                <c:pt idx="109">
                  <c:v>1.9912786291963322E-4</c:v>
                </c:pt>
                <c:pt idx="110">
                  <c:v>1.997218266935546E-4</c:v>
                </c:pt>
                <c:pt idx="111">
                  <c:v>2.0029636604324192E-4</c:v>
                </c:pt>
                <c:pt idx="112">
                  <c:v>2.008469912897109E-4</c:v>
                </c:pt>
                <c:pt idx="113">
                  <c:v>2.0137032675300961E-4</c:v>
                </c:pt>
                <c:pt idx="114">
                  <c:v>2.018639796864496E-4</c:v>
                </c:pt>
                <c:pt idx="115">
                  <c:v>2.0232641540278822E-4</c:v>
                </c:pt>
                <c:pt idx="116">
                  <c:v>2.0275683953153642E-4</c:v>
                </c:pt>
                <c:pt idx="117">
                  <c:v>2.0315508807983661E-4</c:v>
                </c:pt>
                <c:pt idx="118">
                  <c:v>2.0352152573602472E-4</c:v>
                </c:pt>
                <c:pt idx="119">
                  <c:v>2.0385695265322902E-4</c:v>
                </c:pt>
                <c:pt idx="120">
                  <c:v>2.0416251977811982E-4</c:v>
                </c:pt>
                <c:pt idx="121">
                  <c:v>2.0443965264505432E-4</c:v>
                </c:pt>
                <c:pt idx="122">
                  <c:v>2.0468998343611868E-4</c:v>
                </c:pt>
                <c:pt idx="123">
                  <c:v>2.049152910106967E-4</c:v>
                </c:pt>
                <c:pt idx="124">
                  <c:v>2.0511744853194032E-4</c:v>
                </c:pt>
                <c:pt idx="125">
                  <c:v>2.0529837825968076E-4</c:v>
                </c:pt>
                <c:pt idx="126">
                  <c:v>2.0546001303777453E-4</c:v>
                </c:pt>
                <c:pt idx="127">
                  <c:v>2.0560426397659036E-4</c:v>
                </c:pt>
                <c:pt idx="128">
                  <c:v>2.0573299381639198E-4</c:v>
                </c:pt>
                <c:pt idx="129">
                  <c:v>2.0584799545295793E-4</c:v>
                </c:pt>
                <c:pt idx="130">
                  <c:v>2.1463586978441801E-4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09-42D4-BF88-F082717EEC33}"/>
            </c:ext>
          </c:extLst>
        </c:ser>
        <c:ser>
          <c:idx val="5"/>
          <c:order val="5"/>
          <c:tx>
            <c:strRef>
              <c:f>'DSGE HVD wFG - difference'!$AE$1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difference'!$AE$2:$AE$132</c:f>
              <c:numCache>
                <c:formatCode>0.0000</c:formatCode>
                <c:ptCount val="131"/>
                <c:pt idx="0">
                  <c:v>0</c:v>
                </c:pt>
                <c:pt idx="1">
                  <c:v>-7.1735839794602529E-17</c:v>
                </c:pt>
                <c:pt idx="2">
                  <c:v>1.2960253255763985E-15</c:v>
                </c:pt>
                <c:pt idx="3">
                  <c:v>2.0913154540829944E-16</c:v>
                </c:pt>
                <c:pt idx="4">
                  <c:v>1.5137518824387992E-15</c:v>
                </c:pt>
                <c:pt idx="5">
                  <c:v>4.6971658981869994E-16</c:v>
                </c:pt>
                <c:pt idx="6">
                  <c:v>1.5950030622932986E-15</c:v>
                </c:pt>
                <c:pt idx="7">
                  <c:v>2.3171776923417982E-15</c:v>
                </c:pt>
                <c:pt idx="8">
                  <c:v>1.4185451930314002E-15</c:v>
                </c:pt>
                <c:pt idx="9">
                  <c:v>1.430197950548199E-15</c:v>
                </c:pt>
                <c:pt idx="10">
                  <c:v>2.6820859640655975E-15</c:v>
                </c:pt>
                <c:pt idx="11">
                  <c:v>1.5027373213894989E-15</c:v>
                </c:pt>
                <c:pt idx="12">
                  <c:v>1.6505309445929977E-15</c:v>
                </c:pt>
                <c:pt idx="13">
                  <c:v>1.872186829242998E-15</c:v>
                </c:pt>
                <c:pt idx="14">
                  <c:v>3.3548999407194989E-15</c:v>
                </c:pt>
                <c:pt idx="15">
                  <c:v>2.1215212525712988E-15</c:v>
                </c:pt>
                <c:pt idx="16">
                  <c:v>3.0992999378598997E-15</c:v>
                </c:pt>
                <c:pt idx="17">
                  <c:v>3.0427350367689002E-15</c:v>
                </c:pt>
                <c:pt idx="18">
                  <c:v>3.993744331109899E-15</c:v>
                </c:pt>
                <c:pt idx="19">
                  <c:v>4.6601555413832987E-15</c:v>
                </c:pt>
                <c:pt idx="20">
                  <c:v>5.2265546319947993E-15</c:v>
                </c:pt>
                <c:pt idx="21">
                  <c:v>5.6844650968584987E-15</c:v>
                </c:pt>
                <c:pt idx="22">
                  <c:v>6.2490975158183984E-15</c:v>
                </c:pt>
                <c:pt idx="23">
                  <c:v>6.6133929509299986E-15</c:v>
                </c:pt>
                <c:pt idx="24">
                  <c:v>6.8622982256748995E-15</c:v>
                </c:pt>
                <c:pt idx="25">
                  <c:v>7.1380397372610982E-15</c:v>
                </c:pt>
                <c:pt idx="26">
                  <c:v>7.2771992480343994E-15</c:v>
                </c:pt>
                <c:pt idx="27">
                  <c:v>6.2771534046771997E-15</c:v>
                </c:pt>
                <c:pt idx="28">
                  <c:v>6.4784115887192985E-15</c:v>
                </c:pt>
                <c:pt idx="29">
                  <c:v>5.3478358808518993E-15</c:v>
                </c:pt>
                <c:pt idx="30">
                  <c:v>6.7659900810305995E-15</c:v>
                </c:pt>
                <c:pt idx="31">
                  <c:v>5.7561474301300989E-15</c:v>
                </c:pt>
                <c:pt idx="32">
                  <c:v>5.9805089335631995E-15</c:v>
                </c:pt>
                <c:pt idx="33">
                  <c:v>6.0652775736012994E-15</c:v>
                </c:pt>
                <c:pt idx="34">
                  <c:v>7.5269505350962596E-15</c:v>
                </c:pt>
                <c:pt idx="35">
                  <c:v>7.8781242041777888E-15</c:v>
                </c:pt>
                <c:pt idx="36">
                  <c:v>6.9681181935003987E-15</c:v>
                </c:pt>
                <c:pt idx="37">
                  <c:v>7.0748920464534988E-15</c:v>
                </c:pt>
                <c:pt idx="38">
                  <c:v>7.211470798073299E-15</c:v>
                </c:pt>
                <c:pt idx="39">
                  <c:v>7.1693070796074986E-15</c:v>
                </c:pt>
                <c:pt idx="40">
                  <c:v>7.2470237375015987E-15</c:v>
                </c:pt>
                <c:pt idx="41">
                  <c:v>7.4719925069754786E-15</c:v>
                </c:pt>
                <c:pt idx="42">
                  <c:v>7.4871484035923484E-15</c:v>
                </c:pt>
                <c:pt idx="43">
                  <c:v>8.880619334979479E-15</c:v>
                </c:pt>
                <c:pt idx="44">
                  <c:v>9.2087807159584695E-15</c:v>
                </c:pt>
                <c:pt idx="45">
                  <c:v>9.3867950706519489E-15</c:v>
                </c:pt>
                <c:pt idx="46">
                  <c:v>9.6061629796615686E-15</c:v>
                </c:pt>
                <c:pt idx="47">
                  <c:v>9.8983960698064885E-15</c:v>
                </c:pt>
                <c:pt idx="48">
                  <c:v>8.7996565258633283E-15</c:v>
                </c:pt>
                <c:pt idx="49">
                  <c:v>8.8661973985789594E-15</c:v>
                </c:pt>
                <c:pt idx="50">
                  <c:v>7.7277569835365697E-15</c:v>
                </c:pt>
                <c:pt idx="51">
                  <c:v>7.7632284658843289E-15</c:v>
                </c:pt>
                <c:pt idx="52">
                  <c:v>6.0166376431020996E-15</c:v>
                </c:pt>
                <c:pt idx="53">
                  <c:v>4.6662820131703983E-15</c:v>
                </c:pt>
                <c:pt idx="54">
                  <c:v>2.2855344476103004E-15</c:v>
                </c:pt>
                <c:pt idx="55">
                  <c:v>4.4064399313514993E-15</c:v>
                </c:pt>
                <c:pt idx="56">
                  <c:v>4.5771535621743996E-15</c:v>
                </c:pt>
                <c:pt idx="57">
                  <c:v>4.3076231536284996E-15</c:v>
                </c:pt>
                <c:pt idx="58">
                  <c:v>5.5564483844676988E-15</c:v>
                </c:pt>
                <c:pt idx="59">
                  <c:v>7.1790586005904985E-15</c:v>
                </c:pt>
                <c:pt idx="60">
                  <c:v>8.7630824923232592E-15</c:v>
                </c:pt>
                <c:pt idx="61">
                  <c:v>1.03305002311124E-14</c:v>
                </c:pt>
                <c:pt idx="62">
                  <c:v>1.1903435673944869E-14</c:v>
                </c:pt>
                <c:pt idx="63">
                  <c:v>1.2400711117854198E-14</c:v>
                </c:pt>
                <c:pt idx="64">
                  <c:v>1.1550415535572499E-14</c:v>
                </c:pt>
                <c:pt idx="65">
                  <c:v>1.1709673161850898E-14</c:v>
                </c:pt>
                <c:pt idx="66">
                  <c:v>1.1721702722252979E-14</c:v>
                </c:pt>
                <c:pt idx="67">
                  <c:v>1.19171414446365E-14</c:v>
                </c:pt>
                <c:pt idx="68">
                  <c:v>1.0737522161141568E-14</c:v>
                </c:pt>
                <c:pt idx="69">
                  <c:v>1.0779747194452519E-14</c:v>
                </c:pt>
                <c:pt idx="70">
                  <c:v>1.101924446554698E-14</c:v>
                </c:pt>
                <c:pt idx="71">
                  <c:v>1.125510694850006E-14</c:v>
                </c:pt>
                <c:pt idx="72">
                  <c:v>1.1487724872189068E-14</c:v>
                </c:pt>
                <c:pt idx="73">
                  <c:v>1.1717424785948099E-14</c:v>
                </c:pt>
                <c:pt idx="74">
                  <c:v>1.1944472161068708E-14</c:v>
                </c:pt>
                <c:pt idx="75">
                  <c:v>1.2169075117416158E-14</c:v>
                </c:pt>
                <c:pt idx="76">
                  <c:v>1.2391388923585288E-14</c:v>
                </c:pt>
                <c:pt idx="77">
                  <c:v>1.2611520984059308E-14</c:v>
                </c:pt>
                <c:pt idx="78">
                  <c:v>1.282953608216529E-14</c:v>
                </c:pt>
                <c:pt idx="79">
                  <c:v>1.3045461694731588E-14</c:v>
                </c:pt>
                <c:pt idx="80">
                  <c:v>1.3259293234381759E-14</c:v>
                </c:pt>
                <c:pt idx="81">
                  <c:v>1.3470999109270439E-14</c:v>
                </c:pt>
                <c:pt idx="82">
                  <c:v>1.3680525518563249E-14</c:v>
                </c:pt>
                <c:pt idx="83">
                  <c:v>1.3887800925765249E-14</c:v>
                </c:pt>
                <c:pt idx="84">
                  <c:v>1.4092740171712469E-14</c:v>
                </c:pt>
                <c:pt idx="85">
                  <c:v>1.429524820519109E-14</c:v>
                </c:pt>
                <c:pt idx="86">
                  <c:v>1.4495223422217308E-14</c:v>
                </c:pt>
                <c:pt idx="87">
                  <c:v>1.469256061542133E-14</c:v>
                </c:pt>
                <c:pt idx="88">
                  <c:v>1.4887153543110988E-14</c:v>
                </c:pt>
                <c:pt idx="89">
                  <c:v>1.5078897133782397E-14</c:v>
                </c:pt>
                <c:pt idx="90">
                  <c:v>1.5267689346393958E-14</c:v>
                </c:pt>
                <c:pt idx="91">
                  <c:v>1.5453432709893108E-14</c:v>
                </c:pt>
                <c:pt idx="92">
                  <c:v>1.5636035567512329E-14</c:v>
                </c:pt>
                <c:pt idx="93">
                  <c:v>1.5815413052438659E-14</c:v>
                </c:pt>
                <c:pt idx="94">
                  <c:v>1.5991487821784738E-14</c:v>
                </c:pt>
                <c:pt idx="95">
                  <c:v>1.616419057550527E-14</c:v>
                </c:pt>
                <c:pt idx="96">
                  <c:v>1.6333460386142052E-14</c:v>
                </c:pt>
                <c:pt idx="97">
                  <c:v>1.6499244864157811E-14</c:v>
                </c:pt>
                <c:pt idx="98">
                  <c:v>1.6661500182230501E-14</c:v>
                </c:pt>
                <c:pt idx="99">
                  <c:v>1.6820190980306423E-14</c:v>
                </c:pt>
                <c:pt idx="100">
                  <c:v>1.6975290171520909E-14</c:v>
                </c:pt>
                <c:pt idx="101">
                  <c:v>1.7126778667344867E-14</c:v>
                </c:pt>
                <c:pt idx="102">
                  <c:v>1.7274645038550467E-14</c:v>
                </c:pt>
                <c:pt idx="103">
                  <c:v>1.741888512684551E-14</c:v>
                </c:pt>
                <c:pt idx="104">
                  <c:v>1.7559501620332976E-14</c:v>
                </c:pt>
                <c:pt idx="105">
                  <c:v>1.7696503604331252E-14</c:v>
                </c:pt>
                <c:pt idx="106">
                  <c:v>1.7829906097558317E-14</c:v>
                </c:pt>
                <c:pt idx="107">
                  <c:v>1.795972958225076E-14</c:v>
                </c:pt>
                <c:pt idx="108">
                  <c:v>1.8085999535463011E-14</c:v>
                </c:pt>
                <c:pt idx="109">
                  <c:v>1.8208745967578029E-14</c:v>
                </c:pt>
                <c:pt idx="110">
                  <c:v>1.8328002972958138E-14</c:v>
                </c:pt>
                <c:pt idx="111">
                  <c:v>1.8443808296673219E-14</c:v>
                </c:pt>
                <c:pt idx="112">
                  <c:v>1.8556202920359639E-14</c:v>
                </c:pt>
                <c:pt idx="113">
                  <c:v>1.8665230669483299E-14</c:v>
                </c:pt>
                <c:pt idx="114">
                  <c:v>1.8770937843597808E-14</c:v>
                </c:pt>
                <c:pt idx="115">
                  <c:v>1.887337287059884E-14</c:v>
                </c:pt>
                <c:pt idx="116">
                  <c:v>1.89725859854712E-14</c:v>
                </c:pt>
                <c:pt idx="117">
                  <c:v>1.906862893359908E-14</c:v>
                </c:pt>
                <c:pt idx="118">
                  <c:v>1.916155469835564E-14</c:v>
                </c:pt>
                <c:pt idx="119">
                  <c:v>1.9251417252398748E-14</c:v>
                </c:pt>
                <c:pt idx="120">
                  <c:v>1.9338271331868048E-14</c:v>
                </c:pt>
                <c:pt idx="121">
                  <c:v>1.9422172232499E-14</c:v>
                </c:pt>
                <c:pt idx="122">
                  <c:v>1.9503175626534808E-14</c:v>
                </c:pt>
                <c:pt idx="123">
                  <c:v>1.9581337399222539E-14</c:v>
                </c:pt>
                <c:pt idx="124">
                  <c:v>1.9656713503618918E-14</c:v>
                </c:pt>
                <c:pt idx="125">
                  <c:v>1.972935983239984E-14</c:v>
                </c:pt>
                <c:pt idx="126">
                  <c:v>1.9799332105360567E-14</c:v>
                </c:pt>
                <c:pt idx="127">
                  <c:v>1.9866685771307209E-14</c:v>
                </c:pt>
                <c:pt idx="128">
                  <c:v>1.9931475923069687E-14</c:v>
                </c:pt>
                <c:pt idx="129">
                  <c:v>1.9993757224410298E-14</c:v>
                </c:pt>
                <c:pt idx="130">
                  <c:v>1.7325995877994099E-14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09-42D4-BF88-F082717EEC33}"/>
            </c:ext>
          </c:extLst>
        </c:ser>
        <c:ser>
          <c:idx val="6"/>
          <c:order val="6"/>
          <c:tx>
            <c:strRef>
              <c:f>'DSGE HVD wFG - difference'!$AF$1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difference'!$AF$2:$AF$132</c:f>
              <c:numCache>
                <c:formatCode>0.0000</c:formatCode>
                <c:ptCount val="131"/>
                <c:pt idx="0">
                  <c:v>0</c:v>
                </c:pt>
                <c:pt idx="1">
                  <c:v>7.4025630036150004E-16</c:v>
                </c:pt>
                <c:pt idx="2">
                  <c:v>-1.3726875278510028E-15</c:v>
                </c:pt>
                <c:pt idx="3">
                  <c:v>-1.4051065398517994E-15</c:v>
                </c:pt>
                <c:pt idx="4">
                  <c:v>-5.7508813262157E-15</c:v>
                </c:pt>
                <c:pt idx="5">
                  <c:v>-2.6810759074150019E-15</c:v>
                </c:pt>
                <c:pt idx="6">
                  <c:v>-1.1384225699996602E-14</c:v>
                </c:pt>
                <c:pt idx="7">
                  <c:v>-1.2804896488884399E-14</c:v>
                </c:pt>
                <c:pt idx="8">
                  <c:v>-1.3559270255421398E-14</c:v>
                </c:pt>
                <c:pt idx="9">
                  <c:v>-1.9645320485470599E-14</c:v>
                </c:pt>
                <c:pt idx="10">
                  <c:v>-2.6216512056125899E-14</c:v>
                </c:pt>
                <c:pt idx="11">
                  <c:v>-2.6281319412095899E-14</c:v>
                </c:pt>
                <c:pt idx="12">
                  <c:v>-2.3060958364849998E-14</c:v>
                </c:pt>
                <c:pt idx="13">
                  <c:v>-2.4491602055304198E-14</c:v>
                </c:pt>
                <c:pt idx="14">
                  <c:v>-2.1546395795795999E-14</c:v>
                </c:pt>
                <c:pt idx="15">
                  <c:v>-1.95308784082026E-14</c:v>
                </c:pt>
                <c:pt idx="16">
                  <c:v>-2.40138826711217E-14</c:v>
                </c:pt>
                <c:pt idx="17">
                  <c:v>-2.5026107861480801E-14</c:v>
                </c:pt>
                <c:pt idx="18">
                  <c:v>-2.1891517329433199E-14</c:v>
                </c:pt>
                <c:pt idx="19">
                  <c:v>-2.3368053416558799E-14</c:v>
                </c:pt>
                <c:pt idx="20">
                  <c:v>-2.28222345132227E-14</c:v>
                </c:pt>
                <c:pt idx="21">
                  <c:v>-2.5622649141367401E-14</c:v>
                </c:pt>
                <c:pt idx="22">
                  <c:v>-2.5991646073216401E-14</c:v>
                </c:pt>
                <c:pt idx="23">
                  <c:v>-2.75882649845878E-14</c:v>
                </c:pt>
                <c:pt idx="24">
                  <c:v>-3.0787808411902501E-14</c:v>
                </c:pt>
                <c:pt idx="25">
                  <c:v>-3.2750338563467897E-14</c:v>
                </c:pt>
                <c:pt idx="26">
                  <c:v>-3.3432217533839101E-14</c:v>
                </c:pt>
                <c:pt idx="27">
                  <c:v>-3.2262875557010002E-14</c:v>
                </c:pt>
                <c:pt idx="28">
                  <c:v>-3.4798871170280999E-14</c:v>
                </c:pt>
                <c:pt idx="29">
                  <c:v>-3.36635045220504E-14</c:v>
                </c:pt>
                <c:pt idx="30">
                  <c:v>-3.4920531388585602E-14</c:v>
                </c:pt>
                <c:pt idx="31">
                  <c:v>-3.4111085607861598E-14</c:v>
                </c:pt>
                <c:pt idx="32">
                  <c:v>-3.4016361692244499E-14</c:v>
                </c:pt>
                <c:pt idx="33">
                  <c:v>-3.2148907431894399E-14</c:v>
                </c:pt>
                <c:pt idx="34">
                  <c:v>-3.01265179523155E-14</c:v>
                </c:pt>
                <c:pt idx="35">
                  <c:v>-3.2696183526350704E-14</c:v>
                </c:pt>
                <c:pt idx="36">
                  <c:v>-3.0949279860835003E-14</c:v>
                </c:pt>
                <c:pt idx="37">
                  <c:v>-2.9206572177770797E-14</c:v>
                </c:pt>
                <c:pt idx="38">
                  <c:v>-2.9749118499839795E-14</c:v>
                </c:pt>
                <c:pt idx="39">
                  <c:v>-2.9004935464531704E-14</c:v>
                </c:pt>
                <c:pt idx="40">
                  <c:v>-2.6733051631898701E-14</c:v>
                </c:pt>
                <c:pt idx="41">
                  <c:v>-2.4604351736704E-14</c:v>
                </c:pt>
                <c:pt idx="42">
                  <c:v>-2.4832824418702699E-14</c:v>
                </c:pt>
                <c:pt idx="43">
                  <c:v>-2.6261136356727301E-14</c:v>
                </c:pt>
                <c:pt idx="44">
                  <c:v>-2.17516727376792E-14</c:v>
                </c:pt>
                <c:pt idx="45">
                  <c:v>-2.38234671745244E-14</c:v>
                </c:pt>
                <c:pt idx="46">
                  <c:v>-2.5364790156426101E-14</c:v>
                </c:pt>
                <c:pt idx="47">
                  <c:v>-2.25863217482788E-14</c:v>
                </c:pt>
                <c:pt idx="48">
                  <c:v>-2.1962699227725601E-14</c:v>
                </c:pt>
                <c:pt idx="49">
                  <c:v>-2.3924318763973198E-14</c:v>
                </c:pt>
                <c:pt idx="50">
                  <c:v>-2.2458100456096398E-14</c:v>
                </c:pt>
                <c:pt idx="51">
                  <c:v>-2.0551720687244903E-14</c:v>
                </c:pt>
                <c:pt idx="52">
                  <c:v>-1.3594886932734701E-14</c:v>
                </c:pt>
                <c:pt idx="53">
                  <c:v>-4.1908537016335984E-15</c:v>
                </c:pt>
                <c:pt idx="54">
                  <c:v>5.1986173648052E-15</c:v>
                </c:pt>
                <c:pt idx="55">
                  <c:v>2.2241645393676405E-14</c:v>
                </c:pt>
                <c:pt idx="56">
                  <c:v>3.2306830533614199E-14</c:v>
                </c:pt>
                <c:pt idx="57">
                  <c:v>4.5696422971675404E-14</c:v>
                </c:pt>
                <c:pt idx="58">
                  <c:v>5.4462012087773E-14</c:v>
                </c:pt>
                <c:pt idx="59">
                  <c:v>5.7572155222010006E-14</c:v>
                </c:pt>
                <c:pt idx="60">
                  <c:v>6.4365323435361009E-14</c:v>
                </c:pt>
                <c:pt idx="61">
                  <c:v>7.0622569728216994E-14</c:v>
                </c:pt>
                <c:pt idx="62">
                  <c:v>6.9400831699386996E-14</c:v>
                </c:pt>
                <c:pt idx="63">
                  <c:v>6.8427101972393992E-14</c:v>
                </c:pt>
                <c:pt idx="64">
                  <c:v>6.8223408291210001E-14</c:v>
                </c:pt>
                <c:pt idx="65">
                  <c:v>6.6975156727337994E-14</c:v>
                </c:pt>
                <c:pt idx="66">
                  <c:v>5.9197953043548996E-14</c:v>
                </c:pt>
                <c:pt idx="67">
                  <c:v>5.2122766720777997E-14</c:v>
                </c:pt>
                <c:pt idx="68">
                  <c:v>4.8617869031481404E-14</c:v>
                </c:pt>
                <c:pt idx="69">
                  <c:v>4.3620056280774097E-14</c:v>
                </c:pt>
                <c:pt idx="70">
                  <c:v>3.9488337123271299E-14</c:v>
                </c:pt>
                <c:pt idx="71">
                  <c:v>3.54924244061709E-14</c:v>
                </c:pt>
                <c:pt idx="72">
                  <c:v>3.1633808216688096E-14</c:v>
                </c:pt>
                <c:pt idx="73">
                  <c:v>2.7912355731167497E-14</c:v>
                </c:pt>
                <c:pt idx="74">
                  <c:v>2.4326572838795202E-14</c:v>
                </c:pt>
                <c:pt idx="75">
                  <c:v>2.0873844494628705E-14</c:v>
                </c:pt>
                <c:pt idx="76">
                  <c:v>1.7550653200979406E-14</c:v>
                </c:pt>
                <c:pt idx="77">
                  <c:v>1.4352775552052695E-14</c:v>
                </c:pt>
                <c:pt idx="78">
                  <c:v>1.1275457208252799E-14</c:v>
                </c:pt>
                <c:pt idx="79">
                  <c:v>8.3135670061794942E-15</c:v>
                </c:pt>
                <c:pt idx="80">
                  <c:v>5.4617311699219015E-15</c:v>
                </c:pt>
                <c:pt idx="81">
                  <c:v>2.7144487797879976E-15</c:v>
                </c:pt>
                <c:pt idx="82">
                  <c:v>6.61897862245997E-17</c:v>
                </c:pt>
                <c:pt idx="83">
                  <c:v>-2.4885230614100998E-15</c:v>
                </c:pt>
                <c:pt idx="84">
                  <c:v>-4.9550469610596994E-15</c:v>
                </c:pt>
                <c:pt idx="85">
                  <c:v>-7.3385650625049992E-15</c:v>
                </c:pt>
                <c:pt idx="86">
                  <c:v>-9.6440443344869016E-15</c:v>
                </c:pt>
                <c:pt idx="87">
                  <c:v>-1.1876203941290098E-14</c:v>
                </c:pt>
                <c:pt idx="88">
                  <c:v>-1.4039492834923099E-14</c:v>
                </c:pt>
                <c:pt idx="89">
                  <c:v>-1.6138075340630297E-14</c:v>
                </c:pt>
                <c:pt idx="90">
                  <c:v>-1.8175823593716501E-14</c:v>
                </c:pt>
                <c:pt idx="91">
                  <c:v>-2.0156315771419601E-14</c:v>
                </c:pt>
                <c:pt idx="92">
                  <c:v>-2.2082839152241498E-14</c:v>
                </c:pt>
                <c:pt idx="93">
                  <c:v>-2.3958397124567301E-14</c:v>
                </c:pt>
                <c:pt idx="94">
                  <c:v>-2.5785719354841298E-14</c:v>
                </c:pt>
                <c:pt idx="95">
                  <c:v>-2.7567274411626599E-14</c:v>
                </c:pt>
                <c:pt idx="96">
                  <c:v>-2.9305284224470201E-14</c:v>
                </c:pt>
                <c:pt idx="97">
                  <c:v>-3.10017398348341E-14</c:v>
                </c:pt>
                <c:pt idx="98">
                  <c:v>-3.2658417969835402E-14</c:v>
                </c:pt>
                <c:pt idx="99">
                  <c:v>-3.4276898037800697E-14</c:v>
                </c:pt>
                <c:pt idx="100">
                  <c:v>-3.58585792074522E-14</c:v>
                </c:pt>
                <c:pt idx="101">
                  <c:v>-3.7404697289824496E-14</c:v>
                </c:pt>
                <c:pt idx="102">
                  <c:v>-3.8916341193799802E-14</c:v>
                </c:pt>
                <c:pt idx="103">
                  <c:v>-4.0394468772555739E-14</c:v>
                </c:pt>
                <c:pt idx="104">
                  <c:v>-4.1839921919435923E-14</c:v>
                </c:pt>
                <c:pt idx="105">
                  <c:v>-4.3253440808031239E-14</c:v>
                </c:pt>
                <c:pt idx="106">
                  <c:v>-4.4635677202869928E-14</c:v>
                </c:pt>
                <c:pt idx="107">
                  <c:v>-4.5987206794378009E-14</c:v>
                </c:pt>
                <c:pt idx="108">
                  <c:v>-4.7308540535010471E-14</c:v>
                </c:pt>
                <c:pt idx="109">
                  <c:v>-4.8600134973004009E-14</c:v>
                </c:pt>
                <c:pt idx="110">
                  <c:v>-4.9862401596400489E-14</c:v>
                </c:pt>
                <c:pt idx="111">
                  <c:v>-5.1095715213166978E-14</c:v>
                </c:pt>
                <c:pt idx="112">
                  <c:v>-5.2300421403715051E-14</c:v>
                </c:pt>
                <c:pt idx="113">
                  <c:v>-5.3476843090205352E-14</c:v>
                </c:pt>
                <c:pt idx="114">
                  <c:v>-5.4625286273008199E-14</c:v>
                </c:pt>
                <c:pt idx="115">
                  <c:v>-5.5746044988847572E-14</c:v>
                </c:pt>
                <c:pt idx="116">
                  <c:v>-5.6839405547740591E-14</c:v>
                </c:pt>
                <c:pt idx="117">
                  <c:v>-5.7905650107094245E-14</c:v>
                </c:pt>
                <c:pt idx="118">
                  <c:v>-5.89450596414456E-14</c:v>
                </c:pt>
                <c:pt idx="119">
                  <c:v>-5.9957916365531197E-14</c:v>
                </c:pt>
                <c:pt idx="120">
                  <c:v>-6.0944505666815294E-14</c:v>
                </c:pt>
                <c:pt idx="121">
                  <c:v>-6.1905117601456395E-14</c:v>
                </c:pt>
                <c:pt idx="122">
                  <c:v>-6.2840048005078804E-14</c:v>
                </c:pt>
                <c:pt idx="123">
                  <c:v>-6.3749599266770906E-14</c:v>
                </c:pt>
                <c:pt idx="124">
                  <c:v>-6.46340808115456E-14</c:v>
                </c:pt>
                <c:pt idx="125">
                  <c:v>-6.5493809333177697E-14</c:v>
                </c:pt>
                <c:pt idx="126">
                  <c:v>-6.6329108815939196E-14</c:v>
                </c:pt>
                <c:pt idx="127">
                  <c:v>-6.7140310380361402E-14</c:v>
                </c:pt>
                <c:pt idx="128">
                  <c:v>-6.7927751984809096E-14</c:v>
                </c:pt>
                <c:pt idx="129">
                  <c:v>-6.8691778011401997E-14</c:v>
                </c:pt>
                <c:pt idx="130">
                  <c:v>-4.982871432875E-14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09-42D4-BF88-F082717EEC33}"/>
            </c:ext>
          </c:extLst>
        </c:ser>
        <c:ser>
          <c:idx val="7"/>
          <c:order val="7"/>
          <c:tx>
            <c:strRef>
              <c:f>'DSGE HVD wFG - difference'!$AG$1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difference'!$AG$2:$AG$132</c:f>
              <c:numCache>
                <c:formatCode>0.0000</c:formatCode>
                <c:ptCount val="131"/>
                <c:pt idx="0">
                  <c:v>0</c:v>
                </c:pt>
                <c:pt idx="1">
                  <c:v>2.1314585670629955E-15</c:v>
                </c:pt>
                <c:pt idx="2">
                  <c:v>3.1163494945109618E-16</c:v>
                </c:pt>
                <c:pt idx="3">
                  <c:v>1.998066247564405E-15</c:v>
                </c:pt>
                <c:pt idx="4">
                  <c:v>4.8274899150873031E-15</c:v>
                </c:pt>
                <c:pt idx="5">
                  <c:v>1.587201913593498E-15</c:v>
                </c:pt>
                <c:pt idx="6">
                  <c:v>6.8495774795119767E-16</c:v>
                </c:pt>
                <c:pt idx="7">
                  <c:v>-1.419021360503995E-15</c:v>
                </c:pt>
                <c:pt idx="8">
                  <c:v>4.1029677771042952E-15</c:v>
                </c:pt>
                <c:pt idx="9">
                  <c:v>2.8084511857675306E-14</c:v>
                </c:pt>
                <c:pt idx="10">
                  <c:v>4.744448212627131E-14</c:v>
                </c:pt>
                <c:pt idx="11">
                  <c:v>6.0630477173001297E-14</c:v>
                </c:pt>
                <c:pt idx="12">
                  <c:v>7.7589540391283309E-14</c:v>
                </c:pt>
                <c:pt idx="13">
                  <c:v>9.1008290769242314E-14</c:v>
                </c:pt>
                <c:pt idx="14">
                  <c:v>1.041580587737353E-13</c:v>
                </c:pt>
                <c:pt idx="15">
                  <c:v>1.222640664764283E-13</c:v>
                </c:pt>
                <c:pt idx="16">
                  <c:v>1.4430460908243432E-13</c:v>
                </c:pt>
                <c:pt idx="17">
                  <c:v>1.693951259864123E-13</c:v>
                </c:pt>
                <c:pt idx="18">
                  <c:v>2.0360263111927731E-13</c:v>
                </c:pt>
                <c:pt idx="19">
                  <c:v>2.3460764489979231E-13</c:v>
                </c:pt>
                <c:pt idx="20">
                  <c:v>2.5859474288012429E-13</c:v>
                </c:pt>
                <c:pt idx="21">
                  <c:v>2.7555584433489032E-13</c:v>
                </c:pt>
                <c:pt idx="22">
                  <c:v>2.933981644111903E-13</c:v>
                </c:pt>
                <c:pt idx="23">
                  <c:v>3.0613382654280131E-13</c:v>
                </c:pt>
                <c:pt idx="24">
                  <c:v>3.1488998435541633E-13</c:v>
                </c:pt>
                <c:pt idx="25">
                  <c:v>3.280025272777483E-13</c:v>
                </c:pt>
                <c:pt idx="26">
                  <c:v>3.4142361729995334E-13</c:v>
                </c:pt>
                <c:pt idx="27">
                  <c:v>3.5274165948357232E-13</c:v>
                </c:pt>
                <c:pt idx="28">
                  <c:v>3.594717588828303E-13</c:v>
                </c:pt>
                <c:pt idx="29">
                  <c:v>3.7243840017626531E-13</c:v>
                </c:pt>
                <c:pt idx="30">
                  <c:v>3.853750242367593E-13</c:v>
                </c:pt>
                <c:pt idx="31">
                  <c:v>3.9377080598183531E-13</c:v>
                </c:pt>
                <c:pt idx="32">
                  <c:v>3.9790674883572931E-13</c:v>
                </c:pt>
                <c:pt idx="33">
                  <c:v>4.0706825181948135E-13</c:v>
                </c:pt>
                <c:pt idx="34">
                  <c:v>4.0944205633579328E-13</c:v>
                </c:pt>
                <c:pt idx="35">
                  <c:v>4.1232982848682636E-13</c:v>
                </c:pt>
                <c:pt idx="36">
                  <c:v>4.1181407420538732E-13</c:v>
                </c:pt>
                <c:pt idx="37">
                  <c:v>4.094592667549903E-13</c:v>
                </c:pt>
                <c:pt idx="38">
                  <c:v>4.0407117045684431E-13</c:v>
                </c:pt>
                <c:pt idx="39">
                  <c:v>4.0160382087270232E-13</c:v>
                </c:pt>
                <c:pt idx="40">
                  <c:v>3.9541854545749532E-13</c:v>
                </c:pt>
                <c:pt idx="41">
                  <c:v>3.8763528148948636E-13</c:v>
                </c:pt>
                <c:pt idx="42">
                  <c:v>3.7855789787953331E-13</c:v>
                </c:pt>
                <c:pt idx="43">
                  <c:v>3.7040523624379736E-13</c:v>
                </c:pt>
                <c:pt idx="44">
                  <c:v>3.6165660541172536E-13</c:v>
                </c:pt>
                <c:pt idx="45">
                  <c:v>3.5204824958863532E-13</c:v>
                </c:pt>
                <c:pt idx="46">
                  <c:v>3.3852689535690229E-13</c:v>
                </c:pt>
                <c:pt idx="47">
                  <c:v>3.2680824961312231E-13</c:v>
                </c:pt>
                <c:pt idx="48">
                  <c:v>3.1160040235513531E-13</c:v>
                </c:pt>
                <c:pt idx="49">
                  <c:v>2.9905946697269334E-13</c:v>
                </c:pt>
                <c:pt idx="50">
                  <c:v>2.8302843812325329E-13</c:v>
                </c:pt>
                <c:pt idx="51">
                  <c:v>2.6282910528351831E-13</c:v>
                </c:pt>
                <c:pt idx="52">
                  <c:v>3.2129602178527133E-13</c:v>
                </c:pt>
                <c:pt idx="53">
                  <c:v>3.6545525511284827E-13</c:v>
                </c:pt>
                <c:pt idx="54">
                  <c:v>3.9468901341105926E-13</c:v>
                </c:pt>
                <c:pt idx="55">
                  <c:v>3.5831425645620627E-13</c:v>
                </c:pt>
                <c:pt idx="56">
                  <c:v>3.5206755371578733E-13</c:v>
                </c:pt>
                <c:pt idx="57">
                  <c:v>3.678965147496623E-13</c:v>
                </c:pt>
                <c:pt idx="58">
                  <c:v>3.749652726949643E-13</c:v>
                </c:pt>
                <c:pt idx="59">
                  <c:v>3.6775912026422034E-13</c:v>
                </c:pt>
                <c:pt idx="60">
                  <c:v>3.6789337003085529E-13</c:v>
                </c:pt>
                <c:pt idx="61">
                  <c:v>3.6913821485504127E-13</c:v>
                </c:pt>
                <c:pt idx="62">
                  <c:v>3.7511923699348227E-13</c:v>
                </c:pt>
                <c:pt idx="63">
                  <c:v>3.6969721415313427E-13</c:v>
                </c:pt>
                <c:pt idx="64">
                  <c:v>3.6686142069367428E-13</c:v>
                </c:pt>
                <c:pt idx="65">
                  <c:v>3.6624799891080931E-13</c:v>
                </c:pt>
                <c:pt idx="66">
                  <c:v>3.639631642959783E-13</c:v>
                </c:pt>
                <c:pt idx="67">
                  <c:v>3.5855460348120627E-13</c:v>
                </c:pt>
                <c:pt idx="68">
                  <c:v>3.6109075200363431E-13</c:v>
                </c:pt>
                <c:pt idx="69">
                  <c:v>3.557332167174813E-13</c:v>
                </c:pt>
                <c:pt idx="70">
                  <c:v>3.5447774206759433E-13</c:v>
                </c:pt>
                <c:pt idx="71">
                  <c:v>3.5309741676387831E-13</c:v>
                </c:pt>
                <c:pt idx="72">
                  <c:v>3.516016159156873E-13</c:v>
                </c:pt>
                <c:pt idx="73">
                  <c:v>3.4999943382289233E-13</c:v>
                </c:pt>
                <c:pt idx="74">
                  <c:v>3.482996021411233E-13</c:v>
                </c:pt>
                <c:pt idx="75">
                  <c:v>3.4651042983908029E-13</c:v>
                </c:pt>
                <c:pt idx="76">
                  <c:v>3.4463976170937931E-13</c:v>
                </c:pt>
                <c:pt idx="77">
                  <c:v>3.4269495252173129E-13</c:v>
                </c:pt>
                <c:pt idx="78">
                  <c:v>3.4068285421603532E-13</c:v>
                </c:pt>
                <c:pt idx="79">
                  <c:v>3.386098138230143E-13</c:v>
                </c:pt>
                <c:pt idx="80">
                  <c:v>3.3648168007082234E-13</c:v>
                </c:pt>
                <c:pt idx="81">
                  <c:v>3.343038168874233E-13</c:v>
                </c:pt>
                <c:pt idx="82">
                  <c:v>3.3208112224024333E-13</c:v>
                </c:pt>
                <c:pt idx="83">
                  <c:v>3.2981805096690329E-13</c:v>
                </c:pt>
                <c:pt idx="84">
                  <c:v>3.2751864044412429E-13</c:v>
                </c:pt>
                <c:pt idx="85">
                  <c:v>3.2518653811667629E-13</c:v>
                </c:pt>
                <c:pt idx="86">
                  <c:v>3.2282503006542734E-13</c:v>
                </c:pt>
                <c:pt idx="87">
                  <c:v>3.2043706993392232E-13</c:v>
                </c:pt>
                <c:pt idx="88">
                  <c:v>3.1802530765746132E-13</c:v>
                </c:pt>
                <c:pt idx="89">
                  <c:v>3.155921175484843E-13</c:v>
                </c:pt>
                <c:pt idx="90">
                  <c:v>3.1313962538813734E-13</c:v>
                </c:pt>
                <c:pt idx="91">
                  <c:v>3.1066973425740931E-13</c:v>
                </c:pt>
                <c:pt idx="92">
                  <c:v>3.0818414891313731E-13</c:v>
                </c:pt>
                <c:pt idx="93">
                  <c:v>3.056843985756093E-13</c:v>
                </c:pt>
                <c:pt idx="94">
                  <c:v>3.0317185804642931E-13</c:v>
                </c:pt>
                <c:pt idx="95">
                  <c:v>3.0064776711872134E-13</c:v>
                </c:pt>
                <c:pt idx="96">
                  <c:v>2.9811324827752132E-13</c:v>
                </c:pt>
                <c:pt idx="97">
                  <c:v>2.9556932271730734E-13</c:v>
                </c:pt>
                <c:pt idx="98">
                  <c:v>2.9301692472669031E-13</c:v>
                </c:pt>
                <c:pt idx="99">
                  <c:v>2.904569145082523E-13</c:v>
                </c:pt>
                <c:pt idx="100">
                  <c:v>2.878900895149423E-13</c:v>
                </c:pt>
                <c:pt idx="101">
                  <c:v>2.8531719439398231E-13</c:v>
                </c:pt>
                <c:pt idx="102">
                  <c:v>2.8273892963553333E-13</c:v>
                </c:pt>
                <c:pt idx="103">
                  <c:v>2.8015595902682232E-13</c:v>
                </c:pt>
                <c:pt idx="104">
                  <c:v>2.7756891601362431E-13</c:v>
                </c:pt>
                <c:pt idx="105">
                  <c:v>2.7497840907025033E-13</c:v>
                </c:pt>
                <c:pt idx="106">
                  <c:v>2.7238502617693929E-13</c:v>
                </c:pt>
                <c:pt idx="107">
                  <c:v>2.6978933850004932E-13</c:v>
                </c:pt>
                <c:pt idx="108">
                  <c:v>2.6719190336609133E-13</c:v>
                </c:pt>
                <c:pt idx="109">
                  <c:v>2.6459326661549431E-13</c:v>
                </c:pt>
                <c:pt idx="110">
                  <c:v>2.6199396441649932E-13</c:v>
                </c:pt>
                <c:pt idx="111">
                  <c:v>2.5939452461365733E-13</c:v>
                </c:pt>
                <c:pt idx="112">
                  <c:v>2.5679546767945334E-13</c:v>
                </c:pt>
                <c:pt idx="113">
                  <c:v>2.541973073315203E-13</c:v>
                </c:pt>
                <c:pt idx="114">
                  <c:v>2.516005508719793E-13</c:v>
                </c:pt>
                <c:pt idx="115">
                  <c:v>2.4900569929965929E-13</c:v>
                </c:pt>
                <c:pt idx="116">
                  <c:v>2.4641324724037433E-13</c:v>
                </c:pt>
                <c:pt idx="117">
                  <c:v>2.4382368273519231E-13</c:v>
                </c:pt>
                <c:pt idx="118">
                  <c:v>2.4123748692161234E-13</c:v>
                </c:pt>
                <c:pt idx="119">
                  <c:v>2.3865513363797332E-13</c:v>
                </c:pt>
                <c:pt idx="120">
                  <c:v>2.3607708897710029E-13</c:v>
                </c:pt>
                <c:pt idx="121">
                  <c:v>2.3350381081126231E-13</c:v>
                </c:pt>
                <c:pt idx="122">
                  <c:v>2.3093574830695732E-13</c:v>
                </c:pt>
                <c:pt idx="123">
                  <c:v>2.2837334144476832E-13</c:v>
                </c:pt>
                <c:pt idx="124">
                  <c:v>2.2581702055666433E-13</c:v>
                </c:pt>
                <c:pt idx="125">
                  <c:v>2.2326720589053431E-13</c:v>
                </c:pt>
                <c:pt idx="126">
                  <c:v>2.2072430720946631E-13</c:v>
                </c:pt>
                <c:pt idx="127">
                  <c:v>2.1818872343129632E-13</c:v>
                </c:pt>
                <c:pt idx="128">
                  <c:v>2.1566084231225831E-13</c:v>
                </c:pt>
                <c:pt idx="129">
                  <c:v>2.1314104017704033E-13</c:v>
                </c:pt>
                <c:pt idx="130">
                  <c:v>-9.7037389211994698E-14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509-42D4-BF88-F082717EEC33}"/>
            </c:ext>
          </c:extLst>
        </c:ser>
        <c:ser>
          <c:idx val="8"/>
          <c:order val="8"/>
          <c:tx>
            <c:strRef>
              <c:f>'DSGE HVD wFG - difference'!$AH$1</c:f>
              <c:strCache>
                <c:ptCount val="1"/>
                <c:pt idx="0">
                  <c:v>Others + Initial condition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difference'!$AH$2:$AH$132</c:f>
              <c:numCache>
                <c:formatCode>0.0000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7.7636183317881503E-16</c:v>
                </c:pt>
                <c:pt idx="8">
                  <c:v>-2.1294429607376999E-14</c:v>
                </c:pt>
                <c:pt idx="9">
                  <c:v>-4.4403667757146502E-14</c:v>
                </c:pt>
                <c:pt idx="10">
                  <c:v>-5.9618656107273299E-14</c:v>
                </c:pt>
                <c:pt idx="11">
                  <c:v>-7.3239750493027697E-14</c:v>
                </c:pt>
                <c:pt idx="12">
                  <c:v>-8.4268615707084902E-14</c:v>
                </c:pt>
                <c:pt idx="13">
                  <c:v>-9.7186564698991196E-14</c:v>
                </c:pt>
                <c:pt idx="14">
                  <c:v>-1.1405432672727601E-13</c:v>
                </c:pt>
                <c:pt idx="15">
                  <c:v>-1.3647369746216201E-13</c:v>
                </c:pt>
                <c:pt idx="16">
                  <c:v>-1.64267872339328E-13</c:v>
                </c:pt>
                <c:pt idx="17">
                  <c:v>-2.0004663341269801E-13</c:v>
                </c:pt>
                <c:pt idx="18">
                  <c:v>-2.2938072691082002E-13</c:v>
                </c:pt>
                <c:pt idx="19">
                  <c:v>-2.5337353065096799E-13</c:v>
                </c:pt>
                <c:pt idx="20">
                  <c:v>-2.7550140975662702E-13</c:v>
                </c:pt>
                <c:pt idx="21">
                  <c:v>-2.9658133257553401E-13</c:v>
                </c:pt>
                <c:pt idx="22">
                  <c:v>-3.1269215626787999E-13</c:v>
                </c:pt>
                <c:pt idx="23">
                  <c:v>-3.2783220112512602E-13</c:v>
                </c:pt>
                <c:pt idx="24">
                  <c:v>-3.43866263607084E-13</c:v>
                </c:pt>
                <c:pt idx="25">
                  <c:v>-3.5719469387770302E-13</c:v>
                </c:pt>
                <c:pt idx="26">
                  <c:v>-3.7103739852331501E-13</c:v>
                </c:pt>
                <c:pt idx="27">
                  <c:v>-3.8534044999039898E-13</c:v>
                </c:pt>
                <c:pt idx="28">
                  <c:v>-4.0110094421799598E-13</c:v>
                </c:pt>
                <c:pt idx="29">
                  <c:v>-4.1493367934386102E-13</c:v>
                </c:pt>
                <c:pt idx="30">
                  <c:v>-4.26321514786833E-13</c:v>
                </c:pt>
                <c:pt idx="31">
                  <c:v>-4.3588912737481198E-13</c:v>
                </c:pt>
                <c:pt idx="32">
                  <c:v>-4.4432101373959598E-13</c:v>
                </c:pt>
                <c:pt idx="33">
                  <c:v>-4.49803020729563E-13</c:v>
                </c:pt>
                <c:pt idx="34">
                  <c:v>-4.5377589917091498E-13</c:v>
                </c:pt>
                <c:pt idx="35">
                  <c:v>-4.5504501819448301E-13</c:v>
                </c:pt>
                <c:pt idx="36">
                  <c:v>-4.52802175517431E-13</c:v>
                </c:pt>
                <c:pt idx="37">
                  <c:v>-4.4927206307632198E-13</c:v>
                </c:pt>
                <c:pt idx="38">
                  <c:v>-4.4446403581831199E-13</c:v>
                </c:pt>
                <c:pt idx="39">
                  <c:v>-4.3785214756392899E-13</c:v>
                </c:pt>
                <c:pt idx="40">
                  <c:v>-4.2999047859286999E-13</c:v>
                </c:pt>
                <c:pt idx="41">
                  <c:v>-4.2127139578939798E-13</c:v>
                </c:pt>
                <c:pt idx="42">
                  <c:v>-4.1052150109102498E-13</c:v>
                </c:pt>
                <c:pt idx="43">
                  <c:v>-3.99027217307683E-13</c:v>
                </c:pt>
                <c:pt idx="44">
                  <c:v>-3.86741466171704E-13</c:v>
                </c:pt>
                <c:pt idx="45">
                  <c:v>-3.7307392461265101E-13</c:v>
                </c:pt>
                <c:pt idx="46">
                  <c:v>-3.5906098696102398E-13</c:v>
                </c:pt>
                <c:pt idx="47">
                  <c:v>-3.4402554312080601E-13</c:v>
                </c:pt>
                <c:pt idx="48">
                  <c:v>-3.2841393330656599E-13</c:v>
                </c:pt>
                <c:pt idx="49">
                  <c:v>-3.11455602275748E-13</c:v>
                </c:pt>
                <c:pt idx="50">
                  <c:v>-2.91439555484267E-13</c:v>
                </c:pt>
                <c:pt idx="51">
                  <c:v>-2.7348870939107402E-13</c:v>
                </c:pt>
                <c:pt idx="52">
                  <c:v>-2.3458151477656201E-13</c:v>
                </c:pt>
                <c:pt idx="53">
                  <c:v>-1.98198755323661E-13</c:v>
                </c:pt>
                <c:pt idx="54">
                  <c:v>-1.6498838598775101E-13</c:v>
                </c:pt>
                <c:pt idx="55">
                  <c:v>-1.4561196096200199E-13</c:v>
                </c:pt>
                <c:pt idx="56">
                  <c:v>-1.18789880683383E-13</c:v>
                </c:pt>
                <c:pt idx="57">
                  <c:v>-8.6442577997398701E-14</c:v>
                </c:pt>
                <c:pt idx="58">
                  <c:v>-5.5155032314737099E-14</c:v>
                </c:pt>
                <c:pt idx="59">
                  <c:v>-2.6930281093925299E-14</c:v>
                </c:pt>
                <c:pt idx="60">
                  <c:v>4.1119716052820597E-15</c:v>
                </c:pt>
                <c:pt idx="61">
                  <c:v>2.5887008509607899E-14</c:v>
                </c:pt>
                <c:pt idx="62">
                  <c:v>4.5671971619812899E-14</c:v>
                </c:pt>
                <c:pt idx="63">
                  <c:v>6.4263972656001999E-14</c:v>
                </c:pt>
                <c:pt idx="64">
                  <c:v>8.4291977048868006E-14</c:v>
                </c:pt>
                <c:pt idx="65">
                  <c:v>1.05360377545073E-13</c:v>
                </c:pt>
                <c:pt idx="66">
                  <c:v>1.25030899338175E-13</c:v>
                </c:pt>
                <c:pt idx="67">
                  <c:v>1.42377327018377E-13</c:v>
                </c:pt>
                <c:pt idx="68">
                  <c:v>1.63360737656261E-13</c:v>
                </c:pt>
                <c:pt idx="69">
                  <c:v>1.82603288546925E-13</c:v>
                </c:pt>
                <c:pt idx="70">
                  <c:v>1.9629165290941801E-13</c:v>
                </c:pt>
                <c:pt idx="71">
                  <c:v>2.0929081782728801E-13</c:v>
                </c:pt>
                <c:pt idx="72">
                  <c:v>2.21606626172307E-13</c:v>
                </c:pt>
                <c:pt idx="73">
                  <c:v>2.3325034969132601E-13</c:v>
                </c:pt>
                <c:pt idx="74">
                  <c:v>2.4423772505904302E-13</c:v>
                </c:pt>
                <c:pt idx="75">
                  <c:v>2.5458807538887902E-13</c:v>
                </c:pt>
                <c:pt idx="76">
                  <c:v>2.6432351804534E-13</c:v>
                </c:pt>
                <c:pt idx="77">
                  <c:v>2.73468257758395E-13</c:v>
                </c:pt>
                <c:pt idx="78">
                  <c:v>2.8204796259164199E-13</c:v>
                </c:pt>
                <c:pt idx="79">
                  <c:v>2.9008921920563599E-13</c:v>
                </c:pt>
                <c:pt idx="80">
                  <c:v>2.97619063036666E-13</c:v>
                </c:pt>
                <c:pt idx="81">
                  <c:v>3.0466457843567802E-13</c:v>
                </c:pt>
                <c:pt idx="82">
                  <c:v>3.11252563443118E-13</c:v>
                </c:pt>
                <c:pt idx="83">
                  <c:v>3.17409253678352E-13</c:v>
                </c:pt>
                <c:pt idx="84">
                  <c:v>3.2316009976659099E-13</c:v>
                </c:pt>
                <c:pt idx="85">
                  <c:v>3.2852959278458999E-13</c:v>
                </c:pt>
                <c:pt idx="86">
                  <c:v>3.3354113235543299E-13</c:v>
                </c:pt>
                <c:pt idx="87">
                  <c:v>3.3821693224169998E-13</c:v>
                </c:pt>
                <c:pt idx="88">
                  <c:v>3.4257795855766298E-13</c:v>
                </c:pt>
                <c:pt idx="89">
                  <c:v>3.4664389602970901E-13</c:v>
                </c:pt>
                <c:pt idx="90">
                  <c:v>3.50433138067073E-13</c:v>
                </c:pt>
                <c:pt idx="91">
                  <c:v>3.5396279675157499E-13</c:v>
                </c:pt>
                <c:pt idx="92">
                  <c:v>3.5724872920642499E-13</c:v>
                </c:pt>
                <c:pt idx="93">
                  <c:v>3.60305577153134E-13</c:v>
                </c:pt>
                <c:pt idx="94">
                  <c:v>3.6314681680634902E-13</c:v>
                </c:pt>
                <c:pt idx="95">
                  <c:v>3.6578481658455701E-13</c:v>
                </c:pt>
                <c:pt idx="96">
                  <c:v>3.6823090042658902E-13</c:v>
                </c:pt>
                <c:pt idx="97">
                  <c:v>3.7049541479731398E-13</c:v>
                </c:pt>
                <c:pt idx="98">
                  <c:v>3.7258779773913199E-13</c:v>
                </c:pt>
                <c:pt idx="99">
                  <c:v>3.7451664857784099E-13</c:v>
                </c:pt>
                <c:pt idx="100">
                  <c:v>3.7628979712178299E-13</c:v>
                </c:pt>
                <c:pt idx="101">
                  <c:v>3.7791437140184002E-13</c:v>
                </c:pt>
                <c:pt idx="102">
                  <c:v>3.7939686318726702E-13</c:v>
                </c:pt>
                <c:pt idx="103">
                  <c:v>3.8074319067922998E-13</c:v>
                </c:pt>
                <c:pt idx="104">
                  <c:v>3.8195875793110198E-13</c:v>
                </c:pt>
                <c:pt idx="105">
                  <c:v>3.8304851067325302E-13</c:v>
                </c:pt>
                <c:pt idx="106">
                  <c:v>3.8401698833131701E-13</c:v>
                </c:pt>
                <c:pt idx="107">
                  <c:v>3.8486837212210499E-13</c:v>
                </c:pt>
                <c:pt idx="108">
                  <c:v>3.8560652919173202E-13</c:v>
                </c:pt>
                <c:pt idx="109">
                  <c:v>3.86235052827424E-13</c:v>
                </c:pt>
                <c:pt idx="110">
                  <c:v>3.86757298829239E-13</c:v>
                </c:pt>
                <c:pt idx="111">
                  <c:v>3.8717641817176998E-13</c:v>
                </c:pt>
                <c:pt idx="112">
                  <c:v>3.8749538612010398E-13</c:v>
                </c:pt>
                <c:pt idx="113">
                  <c:v>3.8771702798993302E-13</c:v>
                </c:pt>
                <c:pt idx="114">
                  <c:v>3.8784404175999E-13</c:v>
                </c:pt>
                <c:pt idx="115">
                  <c:v>3.8787901775677701E-13</c:v>
                </c:pt>
                <c:pt idx="116">
                  <c:v>3.8782445563793401E-13</c:v>
                </c:pt>
                <c:pt idx="117">
                  <c:v>3.8768277890232698E-13</c:v>
                </c:pt>
                <c:pt idx="118">
                  <c:v>3.8745634715288201E-13</c:v>
                </c:pt>
                <c:pt idx="119">
                  <c:v>3.8714746633295899E-13</c:v>
                </c:pt>
                <c:pt idx="120">
                  <c:v>3.8675839714937702E-13</c:v>
                </c:pt>
                <c:pt idx="121">
                  <c:v>3.86291361885581E-13</c:v>
                </c:pt>
                <c:pt idx="122">
                  <c:v>3.8574854979732502E-13</c:v>
                </c:pt>
                <c:pt idx="123">
                  <c:v>3.8513212127117401E-13</c:v>
                </c:pt>
                <c:pt idx="124">
                  <c:v>3.8444421091334499E-13</c:v>
                </c:pt>
                <c:pt idx="125">
                  <c:v>3.8368692972331999E-13</c:v>
                </c:pt>
                <c:pt idx="126">
                  <c:v>3.8286236649346502E-13</c:v>
                </c:pt>
                <c:pt idx="127">
                  <c:v>3.8197258856286798E-13</c:v>
                </c:pt>
                <c:pt idx="128">
                  <c:v>3.81019642040861E-13</c:v>
                </c:pt>
                <c:pt idx="129">
                  <c:v>3.8000555160342102E-13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09-42D4-BF88-F082717EE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wFG - difference'!$AI$1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wFG - difference'!$AI$2:$AI$132</c:f>
              <c:numCache>
                <c:formatCode>0.0000</c:formatCode>
                <c:ptCount val="131"/>
                <c:pt idx="0">
                  <c:v>0</c:v>
                </c:pt>
                <c:pt idx="1">
                  <c:v>0.48978218335125645</c:v>
                </c:pt>
                <c:pt idx="2">
                  <c:v>0.61600877345133853</c:v>
                </c:pt>
                <c:pt idx="3">
                  <c:v>0.6971293574080174</c:v>
                </c:pt>
                <c:pt idx="4">
                  <c:v>0.69326783498998434</c:v>
                </c:pt>
                <c:pt idx="5">
                  <c:v>0.90274973698904282</c:v>
                </c:pt>
                <c:pt idx="6">
                  <c:v>1.0696834663388939</c:v>
                </c:pt>
                <c:pt idx="7">
                  <c:v>0.12972289242224191</c:v>
                </c:pt>
                <c:pt idx="8">
                  <c:v>0.22423100116461128</c:v>
                </c:pt>
                <c:pt idx="9">
                  <c:v>1.667552267530609E-2</c:v>
                </c:pt>
                <c:pt idx="10">
                  <c:v>6.5412311412478986E-3</c:v>
                </c:pt>
                <c:pt idx="11">
                  <c:v>0.29366589724979786</c:v>
                </c:pt>
                <c:pt idx="12">
                  <c:v>4.8888130620684728E-2</c:v>
                </c:pt>
                <c:pt idx="13">
                  <c:v>-0.50816342896796296</c:v>
                </c:pt>
                <c:pt idx="14">
                  <c:v>-0.31154484390568205</c:v>
                </c:pt>
                <c:pt idx="15">
                  <c:v>0.35799572635024662</c:v>
                </c:pt>
                <c:pt idx="16">
                  <c:v>1.3886487361278435</c:v>
                </c:pt>
                <c:pt idx="17">
                  <c:v>2.2034298369123575</c:v>
                </c:pt>
                <c:pt idx="18">
                  <c:v>0.10993476648606443</c:v>
                </c:pt>
                <c:pt idx="19">
                  <c:v>-1.152881482064372</c:v>
                </c:pt>
                <c:pt idx="20">
                  <c:v>-1.7488126066569696</c:v>
                </c:pt>
                <c:pt idx="21">
                  <c:v>-2.1477655200432593</c:v>
                </c:pt>
                <c:pt idx="22">
                  <c:v>-2.765289947042247</c:v>
                </c:pt>
                <c:pt idx="23">
                  <c:v>-2.8660499132499546</c:v>
                </c:pt>
                <c:pt idx="24">
                  <c:v>-2.6329609124481466</c:v>
                </c:pt>
                <c:pt idx="25">
                  <c:v>-2.7883695608513102</c:v>
                </c:pt>
                <c:pt idx="26">
                  <c:v>-2.475787022496851</c:v>
                </c:pt>
                <c:pt idx="27">
                  <c:v>-2.5500724790383535</c:v>
                </c:pt>
                <c:pt idx="28">
                  <c:v>-2.7158050196162438</c:v>
                </c:pt>
                <c:pt idx="29">
                  <c:v>-2.8061524512934111</c:v>
                </c:pt>
                <c:pt idx="30">
                  <c:v>-3.181798840133014</c:v>
                </c:pt>
                <c:pt idx="31">
                  <c:v>-3.3531286504120006</c:v>
                </c:pt>
                <c:pt idx="32">
                  <c:v>-3.6491338081548066</c:v>
                </c:pt>
                <c:pt idx="33">
                  <c:v>-3.7430133048818819</c:v>
                </c:pt>
                <c:pt idx="34">
                  <c:v>-3.6441206208879247</c:v>
                </c:pt>
                <c:pt idx="35">
                  <c:v>-4.1454572329531478</c:v>
                </c:pt>
                <c:pt idx="36">
                  <c:v>-4.4667065907982764</c:v>
                </c:pt>
                <c:pt idx="37">
                  <c:v>-4.4723307804834551</c:v>
                </c:pt>
                <c:pt idx="38">
                  <c:v>-4.5577725329089809</c:v>
                </c:pt>
                <c:pt idx="39">
                  <c:v>-4.2327168263956834</c:v>
                </c:pt>
                <c:pt idx="40">
                  <c:v>-4.0329711611500967</c:v>
                </c:pt>
                <c:pt idx="41">
                  <c:v>-4.2123968515501735</c:v>
                </c:pt>
                <c:pt idx="42">
                  <c:v>-3.9169922733439453</c:v>
                </c:pt>
                <c:pt idx="43">
                  <c:v>-4.0158439422007453</c:v>
                </c:pt>
                <c:pt idx="44">
                  <c:v>-3.9030005140748605</c:v>
                </c:pt>
                <c:pt idx="45">
                  <c:v>-3.9367840948261681</c:v>
                </c:pt>
                <c:pt idx="46">
                  <c:v>-3.9426427301582501</c:v>
                </c:pt>
                <c:pt idx="47">
                  <c:v>-3.9762186193923319</c:v>
                </c:pt>
                <c:pt idx="48">
                  <c:v>-3.8412105388024989</c:v>
                </c:pt>
                <c:pt idx="49">
                  <c:v>-4.1474928413292043</c:v>
                </c:pt>
                <c:pt idx="50">
                  <c:v>-4.3265194360210328</c:v>
                </c:pt>
                <c:pt idx="51">
                  <c:v>-4.3574050301770537</c:v>
                </c:pt>
                <c:pt idx="52">
                  <c:v>-2.7688735382888279</c:v>
                </c:pt>
                <c:pt idx="53">
                  <c:v>-1.6200671005930933</c:v>
                </c:pt>
                <c:pt idx="54">
                  <c:v>-0.68402637704598357</c:v>
                </c:pt>
                <c:pt idx="55">
                  <c:v>-1.3150569698361714</c:v>
                </c:pt>
                <c:pt idx="56">
                  <c:v>-1.1892509032538772</c:v>
                </c:pt>
                <c:pt idx="57">
                  <c:v>-0.73485644749297496</c:v>
                </c:pt>
                <c:pt idx="58">
                  <c:v>-0.55861532578148099</c:v>
                </c:pt>
                <c:pt idx="59">
                  <c:v>-0.65124629143130963</c:v>
                </c:pt>
                <c:pt idx="60">
                  <c:v>-0.24664928993912391</c:v>
                </c:pt>
                <c:pt idx="61">
                  <c:v>0.48972780246336145</c:v>
                </c:pt>
                <c:pt idx="62">
                  <c:v>0.95851306623187527</c:v>
                </c:pt>
                <c:pt idx="63">
                  <c:v>1.4017057036647047</c:v>
                </c:pt>
                <c:pt idx="64">
                  <c:v>1.6670626472264682</c:v>
                </c:pt>
                <c:pt idx="65">
                  <c:v>2.0262882793458581</c:v>
                </c:pt>
                <c:pt idx="66">
                  <c:v>2.3829356186446153</c:v>
                </c:pt>
                <c:pt idx="67">
                  <c:v>2.4356072442258707</c:v>
                </c:pt>
                <c:pt idx="68">
                  <c:v>2.54068285977996</c:v>
                </c:pt>
                <c:pt idx="69">
                  <c:v>2.606900651213738</c:v>
                </c:pt>
                <c:pt idx="70">
                  <c:v>2.5531158971247803</c:v>
                </c:pt>
                <c:pt idx="71">
                  <c:v>2.5021804018880003</c:v>
                </c:pt>
                <c:pt idx="72">
                  <c:v>2.453853591836896</c:v>
                </c:pt>
                <c:pt idx="73">
                  <c:v>2.4079210071360908</c:v>
                </c:pt>
                <c:pt idx="74">
                  <c:v>2.3641898059317938</c:v>
                </c:pt>
                <c:pt idx="75">
                  <c:v>2.322485204539432</c:v>
                </c:pt>
                <c:pt idx="76">
                  <c:v>2.2826476738723334</c:v>
                </c:pt>
                <c:pt idx="77">
                  <c:v>2.2445307426077337</c:v>
                </c:pt>
                <c:pt idx="78">
                  <c:v>2.2079992832442219</c:v>
                </c:pt>
                <c:pt idx="79">
                  <c:v>2.1729281789347619</c:v>
                </c:pt>
                <c:pt idx="80">
                  <c:v>2.1392012873579014</c:v>
                </c:pt>
                <c:pt idx="81">
                  <c:v>2.1067106334011854</c:v>
                </c:pt>
                <c:pt idx="82">
                  <c:v>2.0753557754827896</c:v>
                </c:pt>
                <c:pt idx="83">
                  <c:v>2.0450433012830809</c:v>
                </c:pt>
                <c:pt idx="84">
                  <c:v>2.0156864177963101</c:v>
                </c:pt>
                <c:pt idx="85">
                  <c:v>1.9872046082066794</c:v>
                </c:pt>
                <c:pt idx="86">
                  <c:v>1.9595233343669334</c:v>
                </c:pt>
                <c:pt idx="87">
                  <c:v>1.9325737688062941</c:v>
                </c:pt>
                <c:pt idx="88">
                  <c:v>1.9062925443878871</c:v>
                </c:pt>
                <c:pt idx="89">
                  <c:v>1.8806215131195265</c:v>
                </c:pt>
                <c:pt idx="90">
                  <c:v>1.8555075083224002</c:v>
                </c:pt>
                <c:pt idx="91">
                  <c:v>1.8309021064896471</c:v>
                </c:pt>
                <c:pt idx="92">
                  <c:v>1.8067613868150252</c:v>
                </c:pt>
                <c:pt idx="93">
                  <c:v>1.7830456876226877</c:v>
                </c:pt>
                <c:pt idx="94">
                  <c:v>1.7597193598517307</c:v>
                </c:pt>
                <c:pt idx="95">
                  <c:v>1.736750518403767</c:v>
                </c:pt>
                <c:pt idx="96">
                  <c:v>1.7141107926004127</c:v>
                </c:pt>
                <c:pt idx="97">
                  <c:v>1.6917750772611186</c:v>
                </c:pt>
                <c:pt idx="98">
                  <c:v>1.6697212860407995</c:v>
                </c:pt>
                <c:pt idx="99">
                  <c:v>1.6479301086885612</c:v>
                </c:pt>
                <c:pt idx="100">
                  <c:v>1.6263847738316977</c:v>
                </c:pt>
                <c:pt idx="101">
                  <c:v>1.6050708187745304</c:v>
                </c:pt>
                <c:pt idx="102">
                  <c:v>1.5839758676455484</c:v>
                </c:pt>
                <c:pt idx="103">
                  <c:v>1.5630894190458104</c:v>
                </c:pt>
                <c:pt idx="104">
                  <c:v>1.5424026441562859</c:v>
                </c:pt>
                <c:pt idx="105">
                  <c:v>1.5219081960617002</c:v>
                </c:pt>
                <c:pt idx="106">
                  <c:v>1.5016000308516022</c:v>
                </c:pt>
                <c:pt idx="107">
                  <c:v>1.4814732408696003</c:v>
                </c:pt>
                <c:pt idx="108">
                  <c:v>1.4615239003046883</c:v>
                </c:pt>
                <c:pt idx="109">
                  <c:v>1.4417489231560048</c:v>
                </c:pt>
                <c:pt idx="110">
                  <c:v>1.4221459334566542</c:v>
                </c:pt>
                <c:pt idx="111">
                  <c:v>1.402713147514276</c:v>
                </c:pt>
                <c:pt idx="112">
                  <c:v>1.3834492678157415</c:v>
                </c:pt>
                <c:pt idx="113">
                  <c:v>1.3643533881514933</c:v>
                </c:pt>
                <c:pt idx="114">
                  <c:v>1.3454249094395405</c:v>
                </c:pt>
                <c:pt idx="115">
                  <c:v>1.3266634656709073</c:v>
                </c:pt>
                <c:pt idx="116">
                  <c:v>1.3080688593544927</c:v>
                </c:pt>
                <c:pt idx="117">
                  <c:v>1.2896410058097481</c:v>
                </c:pt>
                <c:pt idx="118">
                  <c:v>1.2713798856387097</c:v>
                </c:pt>
                <c:pt idx="119">
                  <c:v>1.2532855047025329</c:v>
                </c:pt>
                <c:pt idx="120">
                  <c:v>1.23535786093198</c:v>
                </c:pt>
                <c:pt idx="121">
                  <c:v>1.2175969173131254</c:v>
                </c:pt>
                <c:pt idx="122">
                  <c:v>1.2000025804085392</c:v>
                </c:pt>
                <c:pt idx="123">
                  <c:v>1.1825746837996243</c:v>
                </c:pt>
                <c:pt idx="124">
                  <c:v>1.1653129758645688</c:v>
                </c:pt>
                <c:pt idx="125">
                  <c:v>1.1482171113400044</c:v>
                </c:pt>
                <c:pt idx="126">
                  <c:v>1.1312866461495834</c:v>
                </c:pt>
                <c:pt idx="127">
                  <c:v>1.1145210350199632</c:v>
                </c:pt>
                <c:pt idx="128">
                  <c:v>1.0979196314430766</c:v>
                </c:pt>
                <c:pt idx="129">
                  <c:v>1.0814816895813424</c:v>
                </c:pt>
                <c:pt idx="130">
                  <c:v>-0.55144697504963158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509-42D4-BF88-F082717EE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  <c:max val="4"/>
          <c:min val="-8"/>
        </c:scaling>
        <c:delete val="1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out"/>
        <c:minorTickMark val="none"/>
        <c:tickLblPos val="nextTo"/>
        <c:crossAx val="1190122384"/>
        <c:crosses val="max"/>
        <c:crossBetween val="between"/>
      </c:valAx>
      <c:valAx>
        <c:axId val="1698837999"/>
        <c:scaling>
          <c:orientation val="minMax"/>
          <c:max val="4"/>
          <c:min val="-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'[1]Chart 2 - Real rate gaps'!$H$2</c:f>
              <c:strCache>
                <c:ptCount val="1"/>
                <c:pt idx="0">
                  <c:v>Real rate gap - with FG (lhs)</c:v>
                </c:pt>
              </c:strCache>
            </c:strRef>
          </c:tx>
          <c:marker>
            <c:symbol val="none"/>
          </c:marker>
          <c:cat>
            <c:numRef>
              <c:f>'[1]Chart 2 - Real rate gaps'!$A$3:$A$312</c:f>
              <c:numCache>
                <c:formatCode>General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'[1]Chart 2 - Real rate gaps'!$H$3:$H$312</c:f>
              <c:numCache>
                <c:formatCode>General</c:formatCode>
                <c:ptCount val="310"/>
                <c:pt idx="52">
                  <c:v>0.98414473335785013</c:v>
                </c:pt>
                <c:pt idx="53">
                  <c:v>-2.1797772542855105</c:v>
                </c:pt>
                <c:pt idx="54">
                  <c:v>1.468384795688729</c:v>
                </c:pt>
                <c:pt idx="55">
                  <c:v>1.193238087921868</c:v>
                </c:pt>
                <c:pt idx="56">
                  <c:v>2.1195851297584398</c:v>
                </c:pt>
                <c:pt idx="57">
                  <c:v>2.3952092964565388</c:v>
                </c:pt>
                <c:pt idx="58">
                  <c:v>1.710292573759562</c:v>
                </c:pt>
                <c:pt idx="59">
                  <c:v>-0.93240227340706294</c:v>
                </c:pt>
                <c:pt idx="60">
                  <c:v>-0.11940061218412001</c:v>
                </c:pt>
                <c:pt idx="61">
                  <c:v>-0.89514751608234611</c:v>
                </c:pt>
                <c:pt idx="62">
                  <c:v>0.482199797799017</c:v>
                </c:pt>
                <c:pt idx="63">
                  <c:v>0.22471560753106012</c:v>
                </c:pt>
                <c:pt idx="64">
                  <c:v>0.36163635484777712</c:v>
                </c:pt>
                <c:pt idx="65">
                  <c:v>-0.15799689942895001</c:v>
                </c:pt>
                <c:pt idx="66">
                  <c:v>-0.42785808261622016</c:v>
                </c:pt>
                <c:pt idx="67">
                  <c:v>-0.14715322276986997</c:v>
                </c:pt>
                <c:pt idx="68">
                  <c:v>-1.7778847719468203</c:v>
                </c:pt>
                <c:pt idx="69">
                  <c:v>-3.6465354068123603</c:v>
                </c:pt>
                <c:pt idx="70">
                  <c:v>0.47667956425771996</c:v>
                </c:pt>
                <c:pt idx="71">
                  <c:v>0.77878228428613006</c:v>
                </c:pt>
                <c:pt idx="72">
                  <c:v>-0.86563229914751005</c:v>
                </c:pt>
                <c:pt idx="73">
                  <c:v>-0.72063711678294018</c:v>
                </c:pt>
                <c:pt idx="74">
                  <c:v>0.3722227399095801</c:v>
                </c:pt>
                <c:pt idx="75">
                  <c:v>8.9912897125139946E-2</c:v>
                </c:pt>
                <c:pt idx="76">
                  <c:v>0.44033004928990005</c:v>
                </c:pt>
                <c:pt idx="77">
                  <c:v>-0.32810694127411999</c:v>
                </c:pt>
                <c:pt idx="78">
                  <c:v>-1.6233743187093599</c:v>
                </c:pt>
                <c:pt idx="79">
                  <c:v>-2.2901335934570599</c:v>
                </c:pt>
                <c:pt idx="80">
                  <c:v>1.889472523492145</c:v>
                </c:pt>
                <c:pt idx="81">
                  <c:v>1.5630713730897809</c:v>
                </c:pt>
                <c:pt idx="82">
                  <c:v>-0.56687469445414596</c:v>
                </c:pt>
                <c:pt idx="83">
                  <c:v>-0.31556641266184299</c:v>
                </c:pt>
                <c:pt idx="84">
                  <c:v>0.60662682307437699</c:v>
                </c:pt>
                <c:pt idx="85">
                  <c:v>-2.4787626831008405</c:v>
                </c:pt>
                <c:pt idx="86">
                  <c:v>-1.2172338415373898</c:v>
                </c:pt>
                <c:pt idx="87">
                  <c:v>0.84860673985759094</c:v>
                </c:pt>
                <c:pt idx="88">
                  <c:v>-2.0264245911517196</c:v>
                </c:pt>
                <c:pt idx="89">
                  <c:v>-3.7046930276223797</c:v>
                </c:pt>
                <c:pt idx="90">
                  <c:v>-3.1066103205504998</c:v>
                </c:pt>
                <c:pt idx="91">
                  <c:v>-5.1834509248519698</c:v>
                </c:pt>
                <c:pt idx="92">
                  <c:v>-2.7508326695602703</c:v>
                </c:pt>
                <c:pt idx="93">
                  <c:v>1.0372342659121401</c:v>
                </c:pt>
                <c:pt idx="94">
                  <c:v>1.4525302940525118</c:v>
                </c:pt>
                <c:pt idx="95">
                  <c:v>1.910138110324695</c:v>
                </c:pt>
                <c:pt idx="96">
                  <c:v>4.1065231671390512</c:v>
                </c:pt>
                <c:pt idx="97">
                  <c:v>2.4652834134829229</c:v>
                </c:pt>
                <c:pt idx="98">
                  <c:v>1.4074272950954261</c:v>
                </c:pt>
                <c:pt idx="99">
                  <c:v>9.148722908007989E-2</c:v>
                </c:pt>
                <c:pt idx="100">
                  <c:v>0.43895531668617704</c:v>
                </c:pt>
                <c:pt idx="101">
                  <c:v>-0.21473409051547998</c:v>
                </c:pt>
                <c:pt idx="102">
                  <c:v>1.2480661422299872</c:v>
                </c:pt>
                <c:pt idx="103">
                  <c:v>1.2240530421200231</c:v>
                </c:pt>
                <c:pt idx="104">
                  <c:v>0.17938966216220997</c:v>
                </c:pt>
                <c:pt idx="105">
                  <c:v>-1.7279990506786698</c:v>
                </c:pt>
                <c:pt idx="106">
                  <c:v>-3.5849941803687306</c:v>
                </c:pt>
                <c:pt idx="107">
                  <c:v>-3.5749425523261502</c:v>
                </c:pt>
                <c:pt idx="108">
                  <c:v>-2.7170000062240103</c:v>
                </c:pt>
                <c:pt idx="109">
                  <c:v>-3.8093930088335997</c:v>
                </c:pt>
                <c:pt idx="110">
                  <c:v>-4.6354319743313104</c:v>
                </c:pt>
                <c:pt idx="111">
                  <c:v>2.3608444143551637</c:v>
                </c:pt>
                <c:pt idx="112">
                  <c:v>6.0173865661025099</c:v>
                </c:pt>
                <c:pt idx="113">
                  <c:v>5.0363778247585493</c:v>
                </c:pt>
                <c:pt idx="114">
                  <c:v>2.2825796852181268</c:v>
                </c:pt>
                <c:pt idx="115">
                  <c:v>3.2119860111006844</c:v>
                </c:pt>
                <c:pt idx="116">
                  <c:v>1.2153955706889221</c:v>
                </c:pt>
                <c:pt idx="117">
                  <c:v>2.4552468162739243</c:v>
                </c:pt>
                <c:pt idx="118">
                  <c:v>1.284273510030165</c:v>
                </c:pt>
                <c:pt idx="119">
                  <c:v>4.4287462596343996</c:v>
                </c:pt>
                <c:pt idx="120">
                  <c:v>3.8339751227663803</c:v>
                </c:pt>
                <c:pt idx="121">
                  <c:v>1.1537742104370237</c:v>
                </c:pt>
                <c:pt idx="122">
                  <c:v>1.873421250408192</c:v>
                </c:pt>
                <c:pt idx="123">
                  <c:v>-0.51743151446334457</c:v>
                </c:pt>
                <c:pt idx="124">
                  <c:v>1.8086997829108831</c:v>
                </c:pt>
                <c:pt idx="125">
                  <c:v>-0.28173859180738203</c:v>
                </c:pt>
                <c:pt idx="126">
                  <c:v>1.5616890337792713</c:v>
                </c:pt>
                <c:pt idx="127">
                  <c:v>-0.37363224037524034</c:v>
                </c:pt>
                <c:pt idx="128">
                  <c:v>-1.2631999661233597</c:v>
                </c:pt>
                <c:pt idx="129">
                  <c:v>0.55965829862079008</c:v>
                </c:pt>
                <c:pt idx="130">
                  <c:v>-2.3561686908513799</c:v>
                </c:pt>
                <c:pt idx="131">
                  <c:v>-4.3278299293838298</c:v>
                </c:pt>
                <c:pt idx="132">
                  <c:v>-2.6124878109862406</c:v>
                </c:pt>
                <c:pt idx="133">
                  <c:v>2.5307476928747801</c:v>
                </c:pt>
                <c:pt idx="134">
                  <c:v>3.0437681712478044</c:v>
                </c:pt>
                <c:pt idx="135">
                  <c:v>-4.7573405917734792</c:v>
                </c:pt>
                <c:pt idx="136">
                  <c:v>-2.6975646714617305</c:v>
                </c:pt>
                <c:pt idx="137">
                  <c:v>-3.3839179176497289</c:v>
                </c:pt>
                <c:pt idx="138">
                  <c:v>1.4989722376464805</c:v>
                </c:pt>
                <c:pt idx="139">
                  <c:v>4.8158602300541</c:v>
                </c:pt>
                <c:pt idx="140">
                  <c:v>2.2838374948992808</c:v>
                </c:pt>
                <c:pt idx="141">
                  <c:v>0.68107691173243978</c:v>
                </c:pt>
                <c:pt idx="142">
                  <c:v>1.9708770791925398</c:v>
                </c:pt>
                <c:pt idx="143">
                  <c:v>4.6888329198896033</c:v>
                </c:pt>
                <c:pt idx="144">
                  <c:v>5.3785944824408602</c:v>
                </c:pt>
                <c:pt idx="145">
                  <c:v>2.2281196458505197</c:v>
                </c:pt>
                <c:pt idx="146">
                  <c:v>0.53943043464956997</c:v>
                </c:pt>
                <c:pt idx="147">
                  <c:v>1.50696213120982</c:v>
                </c:pt>
                <c:pt idx="148">
                  <c:v>1.1144199677714197</c:v>
                </c:pt>
                <c:pt idx="149">
                  <c:v>0.53093984760159962</c:v>
                </c:pt>
                <c:pt idx="150">
                  <c:v>1.2632909453736199</c:v>
                </c:pt>
                <c:pt idx="151">
                  <c:v>2.9389691533642299</c:v>
                </c:pt>
                <c:pt idx="152">
                  <c:v>1.9368601602989099</c:v>
                </c:pt>
                <c:pt idx="153">
                  <c:v>3.1595931895403799</c:v>
                </c:pt>
                <c:pt idx="154">
                  <c:v>2.2468193373919099</c:v>
                </c:pt>
                <c:pt idx="155">
                  <c:v>1.7655195715049401</c:v>
                </c:pt>
                <c:pt idx="156">
                  <c:v>-0.73161596291687037</c:v>
                </c:pt>
                <c:pt idx="157">
                  <c:v>1.87264153437304</c:v>
                </c:pt>
                <c:pt idx="158">
                  <c:v>-0.8321059219258804</c:v>
                </c:pt>
                <c:pt idx="159">
                  <c:v>0.15163317983508007</c:v>
                </c:pt>
                <c:pt idx="160">
                  <c:v>-2.5324868072413498</c:v>
                </c:pt>
                <c:pt idx="161">
                  <c:v>-1.7914534100077697</c:v>
                </c:pt>
                <c:pt idx="162">
                  <c:v>-0.79635085429526997</c:v>
                </c:pt>
                <c:pt idx="163">
                  <c:v>-0.49025829266692034</c:v>
                </c:pt>
                <c:pt idx="164">
                  <c:v>-1.2668424582096796</c:v>
                </c:pt>
                <c:pt idx="165">
                  <c:v>-0.55162007684933023</c:v>
                </c:pt>
                <c:pt idx="166">
                  <c:v>-1.5124304565019102</c:v>
                </c:pt>
                <c:pt idx="167">
                  <c:v>-2.6349536911947409</c:v>
                </c:pt>
                <c:pt idx="168">
                  <c:v>-3.1771056687062105</c:v>
                </c:pt>
                <c:pt idx="169">
                  <c:v>-2.5841103635094704</c:v>
                </c:pt>
                <c:pt idx="170">
                  <c:v>-1.3313523389840096</c:v>
                </c:pt>
                <c:pt idx="171">
                  <c:v>-1.5734430046801302</c:v>
                </c:pt>
                <c:pt idx="172">
                  <c:v>-4.1850455817543093</c:v>
                </c:pt>
                <c:pt idx="173">
                  <c:v>-1.6606195335911504</c:v>
                </c:pt>
                <c:pt idx="174">
                  <c:v>-1.0534807121421803</c:v>
                </c:pt>
                <c:pt idx="175">
                  <c:v>-1.0645194547201502</c:v>
                </c:pt>
                <c:pt idx="176">
                  <c:v>1.6410705528313303</c:v>
                </c:pt>
                <c:pt idx="177">
                  <c:v>0.55796510423661005</c:v>
                </c:pt>
                <c:pt idx="178">
                  <c:v>0.75712200802049989</c:v>
                </c:pt>
                <c:pt idx="179">
                  <c:v>1.205145540402992</c:v>
                </c:pt>
                <c:pt idx="180">
                  <c:v>0.45754435459378606</c:v>
                </c:pt>
                <c:pt idx="181">
                  <c:v>0.41285589827651503</c:v>
                </c:pt>
                <c:pt idx="182">
                  <c:v>0.80030737531223006</c:v>
                </c:pt>
                <c:pt idx="183">
                  <c:v>1.9658766180797069</c:v>
                </c:pt>
                <c:pt idx="184">
                  <c:v>0.61677935105116799</c:v>
                </c:pt>
                <c:pt idx="185">
                  <c:v>-1.1414202191482368</c:v>
                </c:pt>
                <c:pt idx="186">
                  <c:v>-1.9860236993252258</c:v>
                </c:pt>
                <c:pt idx="187">
                  <c:v>0.90633657608353102</c:v>
                </c:pt>
                <c:pt idx="188">
                  <c:v>-0.36537380753235105</c:v>
                </c:pt>
                <c:pt idx="189">
                  <c:v>-0.65416195496191021</c:v>
                </c:pt>
                <c:pt idx="190">
                  <c:v>-1.0771828187864303</c:v>
                </c:pt>
                <c:pt idx="191">
                  <c:v>-1.9740508295493804</c:v>
                </c:pt>
                <c:pt idx="192">
                  <c:v>-0.15587140520366027</c:v>
                </c:pt>
                <c:pt idx="193">
                  <c:v>0.78449268276053008</c:v>
                </c:pt>
                <c:pt idx="194">
                  <c:v>-3.1896987126419862E-2</c:v>
                </c:pt>
                <c:pt idx="195">
                  <c:v>0.8200813423877702</c:v>
                </c:pt>
                <c:pt idx="196">
                  <c:v>1.7757383128322002</c:v>
                </c:pt>
                <c:pt idx="197">
                  <c:v>-0.75193183080612958</c:v>
                </c:pt>
                <c:pt idx="198">
                  <c:v>-1.3020599847104997</c:v>
                </c:pt>
                <c:pt idx="199">
                  <c:v>-1.0466401205129698</c:v>
                </c:pt>
                <c:pt idx="200">
                  <c:v>-0.63683637273752991</c:v>
                </c:pt>
                <c:pt idx="201">
                  <c:v>-1.2036156607599198</c:v>
                </c:pt>
                <c:pt idx="202">
                  <c:v>-1.6193994440178696</c:v>
                </c:pt>
                <c:pt idx="203">
                  <c:v>-1.3864476021272703</c:v>
                </c:pt>
                <c:pt idx="204">
                  <c:v>0.70672008836912026</c:v>
                </c:pt>
                <c:pt idx="205">
                  <c:v>0.33521614941841005</c:v>
                </c:pt>
                <c:pt idx="206">
                  <c:v>4.320940604861967E-2</c:v>
                </c:pt>
                <c:pt idx="207">
                  <c:v>-1.1725912033679498</c:v>
                </c:pt>
                <c:pt idx="208">
                  <c:v>0.37542250438345004</c:v>
                </c:pt>
                <c:pt idx="209">
                  <c:v>-0.47930932050533004</c:v>
                </c:pt>
                <c:pt idx="210">
                  <c:v>-9.8176827850680048E-2</c:v>
                </c:pt>
                <c:pt idx="211">
                  <c:v>-1.5430771434914403</c:v>
                </c:pt>
                <c:pt idx="212">
                  <c:v>-5.8558416052500988</c:v>
                </c:pt>
                <c:pt idx="213">
                  <c:v>-2.6030344989399898</c:v>
                </c:pt>
                <c:pt idx="214">
                  <c:v>-2.87928918966597</c:v>
                </c:pt>
                <c:pt idx="215">
                  <c:v>-3.01383346730226</c:v>
                </c:pt>
                <c:pt idx="216">
                  <c:v>-3.6975750053317302</c:v>
                </c:pt>
                <c:pt idx="217">
                  <c:v>-2.857982332910014E-2</c:v>
                </c:pt>
                <c:pt idx="218">
                  <c:v>0.44191393484732</c:v>
                </c:pt>
                <c:pt idx="219">
                  <c:v>0.22040445059704733</c:v>
                </c:pt>
                <c:pt idx="220">
                  <c:v>2.1705432396683801</c:v>
                </c:pt>
                <c:pt idx="221">
                  <c:v>-0.9437766494192481</c:v>
                </c:pt>
                <c:pt idx="222">
                  <c:v>-1.657221449170825</c:v>
                </c:pt>
                <c:pt idx="223">
                  <c:v>0.99500672929977596</c:v>
                </c:pt>
                <c:pt idx="224">
                  <c:v>7.6826619188630985E-2</c:v>
                </c:pt>
                <c:pt idx="225">
                  <c:v>1.5804335039680359</c:v>
                </c:pt>
                <c:pt idx="226">
                  <c:v>2.3954619454736759</c:v>
                </c:pt>
                <c:pt idx="227">
                  <c:v>0.77157316712452495</c:v>
                </c:pt>
                <c:pt idx="228">
                  <c:v>0.29201098584318985</c:v>
                </c:pt>
                <c:pt idx="229">
                  <c:v>1.7471569250027101</c:v>
                </c:pt>
                <c:pt idx="230">
                  <c:v>6.3881530917140994E-2</c:v>
                </c:pt>
                <c:pt idx="231">
                  <c:v>-1.1897509628191592</c:v>
                </c:pt>
                <c:pt idx="232">
                  <c:v>0.9964976972918449</c:v>
                </c:pt>
                <c:pt idx="233">
                  <c:v>-1.8793298522223238</c:v>
                </c:pt>
                <c:pt idx="234">
                  <c:v>-1.9836767961692401</c:v>
                </c:pt>
                <c:pt idx="235">
                  <c:v>-1.77474449926543</c:v>
                </c:pt>
                <c:pt idx="236">
                  <c:v>-2.5167109333638504</c:v>
                </c:pt>
                <c:pt idx="237">
                  <c:v>-3.2301800117091197</c:v>
                </c:pt>
                <c:pt idx="238">
                  <c:v>-3.4950032396955195</c:v>
                </c:pt>
                <c:pt idx="239">
                  <c:v>-4.7767993772227708</c:v>
                </c:pt>
                <c:pt idx="240">
                  <c:v>-3.8555229213202695</c:v>
                </c:pt>
                <c:pt idx="241">
                  <c:v>-1.5095726219719099</c:v>
                </c:pt>
                <c:pt idx="242">
                  <c:v>-2.67625099914732</c:v>
                </c:pt>
                <c:pt idx="243">
                  <c:v>-3.1966486425088201</c:v>
                </c:pt>
                <c:pt idx="244">
                  <c:v>-1.0901987979191101</c:v>
                </c:pt>
                <c:pt idx="245">
                  <c:v>-0.416267492337349</c:v>
                </c:pt>
                <c:pt idx="246">
                  <c:v>1.4298248373521103</c:v>
                </c:pt>
                <c:pt idx="247">
                  <c:v>2.0514698033665688</c:v>
                </c:pt>
                <c:pt idx="248">
                  <c:v>3.3327446245504415</c:v>
                </c:pt>
                <c:pt idx="249">
                  <c:v>4.6152088357756398</c:v>
                </c:pt>
                <c:pt idx="250">
                  <c:v>3.3391349989541093</c:v>
                </c:pt>
                <c:pt idx="251">
                  <c:v>4.7749651174248804</c:v>
                </c:pt>
                <c:pt idx="252">
                  <c:v>2.4250702881077997</c:v>
                </c:pt>
                <c:pt idx="253">
                  <c:v>0.95322764715276009</c:v>
                </c:pt>
                <c:pt idx="254">
                  <c:v>0.843519979203739</c:v>
                </c:pt>
                <c:pt idx="255">
                  <c:v>2.3569151485534499</c:v>
                </c:pt>
                <c:pt idx="256">
                  <c:v>0.33473927994752994</c:v>
                </c:pt>
                <c:pt idx="257">
                  <c:v>1.1731850338928498</c:v>
                </c:pt>
                <c:pt idx="258">
                  <c:v>1.4459812448716902</c:v>
                </c:pt>
                <c:pt idx="259">
                  <c:v>0.32890183871032996</c:v>
                </c:pt>
                <c:pt idx="260">
                  <c:v>-0.19382837919766005</c:v>
                </c:pt>
                <c:pt idx="261">
                  <c:v>0.49948557001905991</c:v>
                </c:pt>
                <c:pt idx="262">
                  <c:v>-0.31059165183304005</c:v>
                </c:pt>
                <c:pt idx="263">
                  <c:v>-0.51110937776614207</c:v>
                </c:pt>
                <c:pt idx="264">
                  <c:v>1.3710909220702199</c:v>
                </c:pt>
                <c:pt idx="265">
                  <c:v>1.3401017404600999</c:v>
                </c:pt>
                <c:pt idx="266">
                  <c:v>2.2596980172286001</c:v>
                </c:pt>
                <c:pt idx="267">
                  <c:v>3.0688812699527301</c:v>
                </c:pt>
                <c:pt idx="268">
                  <c:v>1.7657316207118201</c:v>
                </c:pt>
                <c:pt idx="269">
                  <c:v>0.73067141326162988</c:v>
                </c:pt>
                <c:pt idx="270">
                  <c:v>1.3631865118303099</c:v>
                </c:pt>
                <c:pt idx="271">
                  <c:v>-0.58752738599887389</c:v>
                </c:pt>
                <c:pt idx="272">
                  <c:v>0.93936508303762001</c:v>
                </c:pt>
                <c:pt idx="273">
                  <c:v>0.77365892570047978</c:v>
                </c:pt>
                <c:pt idx="274">
                  <c:v>0.28829115357928004</c:v>
                </c:pt>
                <c:pt idx="275">
                  <c:v>8.9917591777251005E-2</c:v>
                </c:pt>
                <c:pt idx="276">
                  <c:v>-0.33147194671201902</c:v>
                </c:pt>
                <c:pt idx="277">
                  <c:v>1.436813812855009E-2</c:v>
                </c:pt>
                <c:pt idx="278">
                  <c:v>0.29277298036206001</c:v>
                </c:pt>
                <c:pt idx="279">
                  <c:v>0.98753333189160997</c:v>
                </c:pt>
                <c:pt idx="280">
                  <c:v>0.10070031714610506</c:v>
                </c:pt>
                <c:pt idx="281">
                  <c:v>-0.42768824316353921</c:v>
                </c:pt>
                <c:pt idx="282">
                  <c:v>0.52202035597698493</c:v>
                </c:pt>
                <c:pt idx="283">
                  <c:v>0.60311824641968292</c:v>
                </c:pt>
                <c:pt idx="284">
                  <c:v>-1.04102407261045</c:v>
                </c:pt>
                <c:pt idx="285">
                  <c:v>-0.86116043604943704</c:v>
                </c:pt>
                <c:pt idx="286">
                  <c:v>-0.401559846101257</c:v>
                </c:pt>
                <c:pt idx="287">
                  <c:v>-1.5334577343366802</c:v>
                </c:pt>
                <c:pt idx="288">
                  <c:v>0.11776897157697408</c:v>
                </c:pt>
                <c:pt idx="289">
                  <c:v>1.0712778653846569</c:v>
                </c:pt>
                <c:pt idx="290">
                  <c:v>-0.58220934313516393</c:v>
                </c:pt>
                <c:pt idx="291">
                  <c:v>-2.1130933988200482</c:v>
                </c:pt>
                <c:pt idx="292">
                  <c:v>2.413176286692952</c:v>
                </c:pt>
                <c:pt idx="293">
                  <c:v>3.5738346323497847</c:v>
                </c:pt>
                <c:pt idx="294">
                  <c:v>4.3456476462262899</c:v>
                </c:pt>
                <c:pt idx="295">
                  <c:v>4.2414859382235903</c:v>
                </c:pt>
                <c:pt idx="296">
                  <c:v>3.0466498467858001</c:v>
                </c:pt>
                <c:pt idx="297">
                  <c:v>0.47223394659673978</c:v>
                </c:pt>
                <c:pt idx="298">
                  <c:v>0.32617072805877978</c:v>
                </c:pt>
                <c:pt idx="299">
                  <c:v>-2.0148795728032902</c:v>
                </c:pt>
                <c:pt idx="300">
                  <c:v>-2.9433579919864798</c:v>
                </c:pt>
                <c:pt idx="301">
                  <c:v>-2.9074294221101429</c:v>
                </c:pt>
                <c:pt idx="302">
                  <c:v>-2.0546854180596319</c:v>
                </c:pt>
                <c:pt idx="303">
                  <c:v>-1.497809317078338</c:v>
                </c:pt>
                <c:pt idx="304">
                  <c:v>-4.6519307768690297</c:v>
                </c:pt>
                <c:pt idx="305">
                  <c:v>3.5636963805099064E-3</c:v>
                </c:pt>
                <c:pt idx="306">
                  <c:v>-0.40797127054457993</c:v>
                </c:pt>
                <c:pt idx="307">
                  <c:v>0.64987252235138993</c:v>
                </c:pt>
                <c:pt idx="308">
                  <c:v>2.07558326790492</c:v>
                </c:pt>
                <c:pt idx="309">
                  <c:v>1.9401114606591299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EA-46BA-8E79-448E9AF6134A}"/>
            </c:ext>
          </c:extLst>
        </c:ser>
        <c:ser>
          <c:idx val="0"/>
          <c:order val="1"/>
          <c:tx>
            <c:strRef>
              <c:f>'[1]Chart 2 - Real rate gaps'!$G$2</c:f>
              <c:strCache>
                <c:ptCount val="1"/>
                <c:pt idx="0">
                  <c:v>Policy rate (%, apr)</c:v>
                </c:pt>
              </c:strCache>
            </c:strRef>
          </c:tx>
          <c:marker>
            <c:symbol val="none"/>
          </c:marker>
          <c:val>
            <c:numRef>
              <c:f>'[1]Chart 2 - Real rate gaps'!$G$3:$G$312</c:f>
              <c:numCache>
                <c:formatCode>General</c:formatCode>
                <c:ptCount val="310"/>
                <c:pt idx="50">
                  <c:v>3.57</c:v>
                </c:pt>
                <c:pt idx="51">
                  <c:v>3.99</c:v>
                </c:pt>
                <c:pt idx="52">
                  <c:v>3.93</c:v>
                </c:pt>
                <c:pt idx="53">
                  <c:v>3.7</c:v>
                </c:pt>
                <c:pt idx="54">
                  <c:v>2.94</c:v>
                </c:pt>
                <c:pt idx="55">
                  <c:v>2.2999999999999998</c:v>
                </c:pt>
                <c:pt idx="56">
                  <c:v>1.99</c:v>
                </c:pt>
                <c:pt idx="57">
                  <c:v>1.73</c:v>
                </c:pt>
                <c:pt idx="58">
                  <c:v>1.68</c:v>
                </c:pt>
                <c:pt idx="59">
                  <c:v>2.4</c:v>
                </c:pt>
                <c:pt idx="60">
                  <c:v>2.46</c:v>
                </c:pt>
                <c:pt idx="61">
                  <c:v>2.61</c:v>
                </c:pt>
                <c:pt idx="62">
                  <c:v>2.85</c:v>
                </c:pt>
                <c:pt idx="63">
                  <c:v>2.92</c:v>
                </c:pt>
                <c:pt idx="64">
                  <c:v>2.97</c:v>
                </c:pt>
                <c:pt idx="65">
                  <c:v>2.96</c:v>
                </c:pt>
                <c:pt idx="66">
                  <c:v>3.33</c:v>
                </c:pt>
                <c:pt idx="67">
                  <c:v>3.45</c:v>
                </c:pt>
                <c:pt idx="68">
                  <c:v>3.46</c:v>
                </c:pt>
                <c:pt idx="69">
                  <c:v>3.49</c:v>
                </c:pt>
                <c:pt idx="70">
                  <c:v>3.46</c:v>
                </c:pt>
                <c:pt idx="71">
                  <c:v>3.58</c:v>
                </c:pt>
                <c:pt idx="72">
                  <c:v>3.98</c:v>
                </c:pt>
                <c:pt idx="73">
                  <c:v>4.08</c:v>
                </c:pt>
                <c:pt idx="74">
                  <c:v>4.08</c:v>
                </c:pt>
                <c:pt idx="75">
                  <c:v>4.17</c:v>
                </c:pt>
                <c:pt idx="76">
                  <c:v>4.5599999999999996</c:v>
                </c:pt>
                <c:pt idx="77">
                  <c:v>4.91</c:v>
                </c:pt>
                <c:pt idx="78">
                  <c:v>5.41</c:v>
                </c:pt>
                <c:pt idx="79">
                  <c:v>5.56</c:v>
                </c:pt>
                <c:pt idx="80">
                  <c:v>4.82</c:v>
                </c:pt>
                <c:pt idx="81">
                  <c:v>3.99</c:v>
                </c:pt>
                <c:pt idx="82">
                  <c:v>3.89</c:v>
                </c:pt>
                <c:pt idx="83">
                  <c:v>4.17</c:v>
                </c:pt>
                <c:pt idx="84">
                  <c:v>4.79</c:v>
                </c:pt>
                <c:pt idx="85">
                  <c:v>5.98</c:v>
                </c:pt>
                <c:pt idx="86">
                  <c:v>5.95</c:v>
                </c:pt>
                <c:pt idx="87">
                  <c:v>5.92</c:v>
                </c:pt>
                <c:pt idx="88">
                  <c:v>6.57</c:v>
                </c:pt>
                <c:pt idx="89">
                  <c:v>8.33</c:v>
                </c:pt>
                <c:pt idx="90">
                  <c:v>8.98</c:v>
                </c:pt>
                <c:pt idx="91">
                  <c:v>8.94</c:v>
                </c:pt>
                <c:pt idx="92">
                  <c:v>8.56</c:v>
                </c:pt>
                <c:pt idx="93">
                  <c:v>7.88</c:v>
                </c:pt>
                <c:pt idx="94">
                  <c:v>6.71</c:v>
                </c:pt>
                <c:pt idx="95">
                  <c:v>5.57</c:v>
                </c:pt>
                <c:pt idx="96">
                  <c:v>3.86</c:v>
                </c:pt>
                <c:pt idx="97">
                  <c:v>4.57</c:v>
                </c:pt>
                <c:pt idx="98">
                  <c:v>5.48</c:v>
                </c:pt>
                <c:pt idx="99">
                  <c:v>4.75</c:v>
                </c:pt>
                <c:pt idx="100">
                  <c:v>3.55</c:v>
                </c:pt>
                <c:pt idx="101">
                  <c:v>4.3</c:v>
                </c:pt>
                <c:pt idx="102">
                  <c:v>4.74</c:v>
                </c:pt>
                <c:pt idx="103">
                  <c:v>5.15</c:v>
                </c:pt>
                <c:pt idx="104">
                  <c:v>6.54</c:v>
                </c:pt>
                <c:pt idx="105">
                  <c:v>7.82</c:v>
                </c:pt>
                <c:pt idx="106">
                  <c:v>10.56</c:v>
                </c:pt>
                <c:pt idx="107">
                  <c:v>10</c:v>
                </c:pt>
                <c:pt idx="108">
                  <c:v>9.33</c:v>
                </c:pt>
                <c:pt idx="109">
                  <c:v>11.25</c:v>
                </c:pt>
                <c:pt idx="110">
                  <c:v>12.1</c:v>
                </c:pt>
                <c:pt idx="111">
                  <c:v>9.34</c:v>
                </c:pt>
                <c:pt idx="112">
                  <c:v>6.31</c:v>
                </c:pt>
                <c:pt idx="113">
                  <c:v>5.42</c:v>
                </c:pt>
                <c:pt idx="114">
                  <c:v>6.16</c:v>
                </c:pt>
                <c:pt idx="115">
                  <c:v>5.41</c:v>
                </c:pt>
                <c:pt idx="116">
                  <c:v>4.83</c:v>
                </c:pt>
                <c:pt idx="117">
                  <c:v>5.2</c:v>
                </c:pt>
                <c:pt idx="118">
                  <c:v>5.28</c:v>
                </c:pt>
                <c:pt idx="119">
                  <c:v>4.87</c:v>
                </c:pt>
                <c:pt idx="120">
                  <c:v>4.66</c:v>
                </c:pt>
                <c:pt idx="121">
                  <c:v>5.16</c:v>
                </c:pt>
                <c:pt idx="122">
                  <c:v>5.82</c:v>
                </c:pt>
                <c:pt idx="123">
                  <c:v>6.51</c:v>
                </c:pt>
                <c:pt idx="124">
                  <c:v>6.76</c:v>
                </c:pt>
                <c:pt idx="125">
                  <c:v>7.28</c:v>
                </c:pt>
                <c:pt idx="126">
                  <c:v>8.09</c:v>
                </c:pt>
                <c:pt idx="127">
                  <c:v>9.58</c:v>
                </c:pt>
                <c:pt idx="128">
                  <c:v>10.07</c:v>
                </c:pt>
                <c:pt idx="129">
                  <c:v>10.18</c:v>
                </c:pt>
                <c:pt idx="130">
                  <c:v>10.94</c:v>
                </c:pt>
                <c:pt idx="131">
                  <c:v>13.58</c:v>
                </c:pt>
                <c:pt idx="132">
                  <c:v>15.07</c:v>
                </c:pt>
                <c:pt idx="133">
                  <c:v>12.67</c:v>
                </c:pt>
                <c:pt idx="134">
                  <c:v>9.82</c:v>
                </c:pt>
                <c:pt idx="135">
                  <c:v>15.85</c:v>
                </c:pt>
                <c:pt idx="136">
                  <c:v>16.600000000000001</c:v>
                </c:pt>
                <c:pt idx="137">
                  <c:v>17.79</c:v>
                </c:pt>
                <c:pt idx="138">
                  <c:v>17.59</c:v>
                </c:pt>
                <c:pt idx="139">
                  <c:v>13.59</c:v>
                </c:pt>
                <c:pt idx="140">
                  <c:v>14.21</c:v>
                </c:pt>
                <c:pt idx="141">
                  <c:v>14.51</c:v>
                </c:pt>
                <c:pt idx="142">
                  <c:v>11.01</c:v>
                </c:pt>
                <c:pt idx="143">
                  <c:v>9.2799999999999994</c:v>
                </c:pt>
                <c:pt idx="144">
                  <c:v>8.66</c:v>
                </c:pt>
                <c:pt idx="145">
                  <c:v>8.8000000000000007</c:v>
                </c:pt>
                <c:pt idx="146">
                  <c:v>9.4600000000000009</c:v>
                </c:pt>
                <c:pt idx="147">
                  <c:v>9.43</c:v>
                </c:pt>
                <c:pt idx="148">
                  <c:v>9.69</c:v>
                </c:pt>
                <c:pt idx="149">
                  <c:v>10.55</c:v>
                </c:pt>
                <c:pt idx="150">
                  <c:v>11.39</c:v>
                </c:pt>
                <c:pt idx="151">
                  <c:v>9.26</c:v>
                </c:pt>
                <c:pt idx="152">
                  <c:v>8.48</c:v>
                </c:pt>
                <c:pt idx="153">
                  <c:v>7.92</c:v>
                </c:pt>
                <c:pt idx="154">
                  <c:v>7.9</c:v>
                </c:pt>
                <c:pt idx="155">
                  <c:v>8.1</c:v>
                </c:pt>
                <c:pt idx="156">
                  <c:v>7.83</c:v>
                </c:pt>
                <c:pt idx="157">
                  <c:v>6.92</c:v>
                </c:pt>
                <c:pt idx="158">
                  <c:v>6.21</c:v>
                </c:pt>
                <c:pt idx="159">
                  <c:v>6.27</c:v>
                </c:pt>
                <c:pt idx="160">
                  <c:v>6.22</c:v>
                </c:pt>
                <c:pt idx="161">
                  <c:v>6.65</c:v>
                </c:pt>
                <c:pt idx="162">
                  <c:v>6.84</c:v>
                </c:pt>
                <c:pt idx="163">
                  <c:v>6.92</c:v>
                </c:pt>
                <c:pt idx="164">
                  <c:v>6.67</c:v>
                </c:pt>
                <c:pt idx="165">
                  <c:v>7.15</c:v>
                </c:pt>
                <c:pt idx="166">
                  <c:v>7.98</c:v>
                </c:pt>
                <c:pt idx="167">
                  <c:v>8.4700000000000006</c:v>
                </c:pt>
                <c:pt idx="168">
                  <c:v>9.4499999999999993</c:v>
                </c:pt>
                <c:pt idx="169">
                  <c:v>9.73</c:v>
                </c:pt>
                <c:pt idx="170">
                  <c:v>9.08</c:v>
                </c:pt>
                <c:pt idx="171">
                  <c:v>8.61</c:v>
                </c:pt>
                <c:pt idx="172">
                  <c:v>8.25</c:v>
                </c:pt>
                <c:pt idx="173">
                  <c:v>8.24</c:v>
                </c:pt>
                <c:pt idx="174">
                  <c:v>8.16</c:v>
                </c:pt>
                <c:pt idx="175">
                  <c:v>7.74</c:v>
                </c:pt>
                <c:pt idx="176">
                  <c:v>6.43</c:v>
                </c:pt>
                <c:pt idx="177">
                  <c:v>5.86</c:v>
                </c:pt>
                <c:pt idx="178">
                  <c:v>5.65</c:v>
                </c:pt>
                <c:pt idx="179">
                  <c:v>4.82</c:v>
                </c:pt>
                <c:pt idx="180">
                  <c:v>4.0199999999999996</c:v>
                </c:pt>
                <c:pt idx="181">
                  <c:v>3.77</c:v>
                </c:pt>
                <c:pt idx="182">
                  <c:v>3.26</c:v>
                </c:pt>
                <c:pt idx="183">
                  <c:v>3.03</c:v>
                </c:pt>
                <c:pt idx="184">
                  <c:v>3.04</c:v>
                </c:pt>
                <c:pt idx="185">
                  <c:v>3</c:v>
                </c:pt>
                <c:pt idx="186">
                  <c:v>3.06</c:v>
                </c:pt>
                <c:pt idx="187">
                  <c:v>2.99</c:v>
                </c:pt>
                <c:pt idx="188">
                  <c:v>3.21</c:v>
                </c:pt>
                <c:pt idx="189">
                  <c:v>3.94</c:v>
                </c:pt>
                <c:pt idx="190">
                  <c:v>4.49</c:v>
                </c:pt>
                <c:pt idx="191">
                  <c:v>5.17</c:v>
                </c:pt>
                <c:pt idx="192">
                  <c:v>5.8</c:v>
                </c:pt>
                <c:pt idx="193">
                  <c:v>6.02</c:v>
                </c:pt>
                <c:pt idx="194">
                  <c:v>5.8</c:v>
                </c:pt>
                <c:pt idx="195">
                  <c:v>5.72</c:v>
                </c:pt>
                <c:pt idx="196">
                  <c:v>5.37</c:v>
                </c:pt>
                <c:pt idx="197">
                  <c:v>5.24</c:v>
                </c:pt>
                <c:pt idx="198">
                  <c:v>5.31</c:v>
                </c:pt>
                <c:pt idx="199">
                  <c:v>5.28</c:v>
                </c:pt>
                <c:pt idx="200">
                  <c:v>5.28</c:v>
                </c:pt>
                <c:pt idx="201">
                  <c:v>5.52</c:v>
                </c:pt>
                <c:pt idx="202">
                  <c:v>5.53</c:v>
                </c:pt>
                <c:pt idx="203">
                  <c:v>5.51</c:v>
                </c:pt>
                <c:pt idx="204">
                  <c:v>5.52</c:v>
                </c:pt>
                <c:pt idx="205">
                  <c:v>5.5</c:v>
                </c:pt>
                <c:pt idx="206">
                  <c:v>5.53</c:v>
                </c:pt>
                <c:pt idx="207">
                  <c:v>4.8600000000000003</c:v>
                </c:pt>
                <c:pt idx="208">
                  <c:v>4.7300000000000004</c:v>
                </c:pt>
                <c:pt idx="209">
                  <c:v>4.75</c:v>
                </c:pt>
                <c:pt idx="210">
                  <c:v>5.0999999999999996</c:v>
                </c:pt>
                <c:pt idx="211">
                  <c:v>5.3</c:v>
                </c:pt>
                <c:pt idx="212">
                  <c:v>5.68</c:v>
                </c:pt>
                <c:pt idx="213">
                  <c:v>6.27</c:v>
                </c:pt>
                <c:pt idx="214">
                  <c:v>6.52</c:v>
                </c:pt>
                <c:pt idx="215">
                  <c:v>6.47</c:v>
                </c:pt>
                <c:pt idx="216">
                  <c:v>5.6</c:v>
                </c:pt>
                <c:pt idx="217">
                  <c:v>4.33</c:v>
                </c:pt>
                <c:pt idx="218">
                  <c:v>3.5</c:v>
                </c:pt>
                <c:pt idx="219">
                  <c:v>2.13</c:v>
                </c:pt>
                <c:pt idx="220">
                  <c:v>1.73</c:v>
                </c:pt>
                <c:pt idx="221">
                  <c:v>1.75</c:v>
                </c:pt>
                <c:pt idx="222">
                  <c:v>1.74</c:v>
                </c:pt>
                <c:pt idx="223">
                  <c:v>1.44</c:v>
                </c:pt>
                <c:pt idx="224">
                  <c:v>1.25</c:v>
                </c:pt>
                <c:pt idx="225">
                  <c:v>1.25</c:v>
                </c:pt>
                <c:pt idx="226">
                  <c:v>1.02</c:v>
                </c:pt>
                <c:pt idx="227">
                  <c:v>1</c:v>
                </c:pt>
                <c:pt idx="228">
                  <c:v>1</c:v>
                </c:pt>
                <c:pt idx="229">
                  <c:v>1.01</c:v>
                </c:pt>
                <c:pt idx="230">
                  <c:v>1.43</c:v>
                </c:pt>
                <c:pt idx="231">
                  <c:v>1.95</c:v>
                </c:pt>
                <c:pt idx="232">
                  <c:v>2.4700000000000002</c:v>
                </c:pt>
                <c:pt idx="233">
                  <c:v>2.94</c:v>
                </c:pt>
                <c:pt idx="234">
                  <c:v>3.46</c:v>
                </c:pt>
                <c:pt idx="235">
                  <c:v>3.98</c:v>
                </c:pt>
                <c:pt idx="236">
                  <c:v>4.45</c:v>
                </c:pt>
                <c:pt idx="237">
                  <c:v>4.91</c:v>
                </c:pt>
                <c:pt idx="238">
                  <c:v>5.25</c:v>
                </c:pt>
                <c:pt idx="239">
                  <c:v>5.24</c:v>
                </c:pt>
                <c:pt idx="240">
                  <c:v>5.25</c:v>
                </c:pt>
                <c:pt idx="241">
                  <c:v>5.25</c:v>
                </c:pt>
                <c:pt idx="242">
                  <c:v>5.07</c:v>
                </c:pt>
                <c:pt idx="243">
                  <c:v>4.5</c:v>
                </c:pt>
                <c:pt idx="244">
                  <c:v>3.18</c:v>
                </c:pt>
                <c:pt idx="245">
                  <c:v>2.08</c:v>
                </c:pt>
                <c:pt idx="246">
                  <c:v>1.94</c:v>
                </c:pt>
                <c:pt idx="247">
                  <c:v>0.51</c:v>
                </c:pt>
                <c:pt idx="248">
                  <c:v>0.18</c:v>
                </c:pt>
                <c:pt idx="249">
                  <c:v>0.18</c:v>
                </c:pt>
                <c:pt idx="250">
                  <c:v>0.15</c:v>
                </c:pt>
                <c:pt idx="251">
                  <c:v>0.12</c:v>
                </c:pt>
                <c:pt idx="252">
                  <c:v>0.13</c:v>
                </c:pt>
                <c:pt idx="253">
                  <c:v>0.19</c:v>
                </c:pt>
                <c:pt idx="254">
                  <c:v>0.19</c:v>
                </c:pt>
                <c:pt idx="255">
                  <c:v>0.19</c:v>
                </c:pt>
                <c:pt idx="256">
                  <c:v>0.15</c:v>
                </c:pt>
                <c:pt idx="257">
                  <c:v>0.09</c:v>
                </c:pt>
                <c:pt idx="258">
                  <c:v>0.08</c:v>
                </c:pt>
                <c:pt idx="259">
                  <c:v>7.0000000000000007E-2</c:v>
                </c:pt>
                <c:pt idx="260">
                  <c:v>0.1</c:v>
                </c:pt>
                <c:pt idx="261">
                  <c:v>0.15</c:v>
                </c:pt>
                <c:pt idx="262">
                  <c:v>0.14000000000000001</c:v>
                </c:pt>
                <c:pt idx="263">
                  <c:v>0.16</c:v>
                </c:pt>
                <c:pt idx="264">
                  <c:v>0.14000000000000001</c:v>
                </c:pt>
                <c:pt idx="265">
                  <c:v>0.12</c:v>
                </c:pt>
                <c:pt idx="266">
                  <c:v>0.09</c:v>
                </c:pt>
                <c:pt idx="267">
                  <c:v>0.09</c:v>
                </c:pt>
                <c:pt idx="268">
                  <c:v>7.0000000000000007E-2</c:v>
                </c:pt>
                <c:pt idx="269">
                  <c:v>0.09</c:v>
                </c:pt>
                <c:pt idx="270">
                  <c:v>0.09</c:v>
                </c:pt>
                <c:pt idx="271">
                  <c:v>0.1</c:v>
                </c:pt>
                <c:pt idx="272">
                  <c:v>0.11</c:v>
                </c:pt>
                <c:pt idx="273">
                  <c:v>0.13</c:v>
                </c:pt>
                <c:pt idx="274">
                  <c:v>0.13</c:v>
                </c:pt>
                <c:pt idx="275">
                  <c:v>0.16</c:v>
                </c:pt>
                <c:pt idx="276">
                  <c:v>0.36</c:v>
                </c:pt>
                <c:pt idx="277">
                  <c:v>0.37</c:v>
                </c:pt>
                <c:pt idx="278">
                  <c:v>0.39</c:v>
                </c:pt>
                <c:pt idx="279">
                  <c:v>0.45</c:v>
                </c:pt>
                <c:pt idx="280">
                  <c:v>0.7</c:v>
                </c:pt>
                <c:pt idx="281">
                  <c:v>0.95</c:v>
                </c:pt>
                <c:pt idx="282">
                  <c:v>1.1499999999999999</c:v>
                </c:pt>
                <c:pt idx="283">
                  <c:v>1.2</c:v>
                </c:pt>
                <c:pt idx="284">
                  <c:v>1.45</c:v>
                </c:pt>
                <c:pt idx="285">
                  <c:v>1.74</c:v>
                </c:pt>
                <c:pt idx="286">
                  <c:v>1.93</c:v>
                </c:pt>
                <c:pt idx="287">
                  <c:v>2.2200000000000002</c:v>
                </c:pt>
                <c:pt idx="288">
                  <c:v>2.4</c:v>
                </c:pt>
                <c:pt idx="289">
                  <c:v>2.4</c:v>
                </c:pt>
                <c:pt idx="290">
                  <c:v>2.19</c:v>
                </c:pt>
                <c:pt idx="291">
                  <c:v>1.65</c:v>
                </c:pt>
                <c:pt idx="292">
                  <c:v>1.25</c:v>
                </c:pt>
                <c:pt idx="293">
                  <c:v>0.06</c:v>
                </c:pt>
                <c:pt idx="294">
                  <c:v>0.09</c:v>
                </c:pt>
                <c:pt idx="295">
                  <c:v>0.09</c:v>
                </c:pt>
                <c:pt idx="296">
                  <c:v>0.08</c:v>
                </c:pt>
                <c:pt idx="297">
                  <c:v>7.0000000000000007E-2</c:v>
                </c:pt>
                <c:pt idx="298">
                  <c:v>0.09</c:v>
                </c:pt>
                <c:pt idx="299">
                  <c:v>0.08</c:v>
                </c:pt>
                <c:pt idx="300">
                  <c:v>0.12</c:v>
                </c:pt>
                <c:pt idx="301">
                  <c:v>0.77</c:v>
                </c:pt>
                <c:pt idx="302">
                  <c:v>2.1800000000000002</c:v>
                </c:pt>
                <c:pt idx="303">
                  <c:v>3.65</c:v>
                </c:pt>
                <c:pt idx="304">
                  <c:v>4.51</c:v>
                </c:pt>
                <c:pt idx="305">
                  <c:v>4.99</c:v>
                </c:pt>
                <c:pt idx="306">
                  <c:v>5.26</c:v>
                </c:pt>
                <c:pt idx="307">
                  <c:v>5.33</c:v>
                </c:pt>
                <c:pt idx="308">
                  <c:v>5.33</c:v>
                </c:pt>
                <c:pt idx="309">
                  <c:v>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EA-46BA-8E79-448E9AF61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547792"/>
        <c:axId val="1774539152"/>
      </c:lineChart>
      <c:catAx>
        <c:axId val="1774547792"/>
        <c:scaling>
          <c:orientation val="minMax"/>
          <c:max val="925"/>
          <c:min val="63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Algn val="ctr"/>
        <c:lblOffset val="100"/>
        <c:tickLblSkip val="12"/>
        <c:noMultiLvlLbl val="0"/>
      </c:catAx>
      <c:valAx>
        <c:axId val="1774539152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percentage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2-43C2-B924-F234F947F925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82-43C2-B924-F234F947F925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82-43C2-B924-F234F947F925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82-43C2-B924-F234F947F925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82-43C2-B924-F234F947F925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82-43C2-B924-F234F947F925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82-43C2-B924-F234F947F925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B82-43C2-B924-F234F947F925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82-43C2-B924-F234F947F925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B82-43C2-B924-F234F947F925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B82-43C2-B924-F234F947F925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B82-43C2-B924-F234F947F925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B82-43C2-B924-F234F947F925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B82-43C2-B924-F234F947F925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B82-43C2-B924-F234F947F925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B82-43C2-B924-F234F947F925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B82-43C2-B924-F234F947F925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B82-43C2-B924-F234F947F925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B82-43C2-B924-F234F947F925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B82-43C2-B924-F234F947F925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B82-43C2-B924-F234F947F925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B82-43C2-B924-F234F947F925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B82-43C2-B924-F234F947F925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B82-43C2-B924-F234F947F925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B82-43C2-B924-F234F947F925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4B82-43C2-B924-F234F947F925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B82-43C2-B924-F234F947F925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B82-43C2-B924-F234F947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in val="3652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83-4BB6-8BFD-DAA4EE7DDC08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83-4BB6-8BFD-DAA4EE7DDC08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83-4BB6-8BFD-DAA4EE7DDC08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83-4BB6-8BFD-DAA4EE7DDC08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83-4BB6-8BFD-DAA4EE7DDC08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83-4BB6-8BFD-DAA4EE7DDC08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83-4BB6-8BFD-DAA4EE7DDC08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83-4BB6-8BFD-DAA4EE7DDC08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83-4BB6-8BFD-DAA4EE7DDC08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483-4BB6-8BFD-DAA4EE7DDC08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483-4BB6-8BFD-DAA4EE7DDC08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483-4BB6-8BFD-DAA4EE7DDC08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483-4BB6-8BFD-DAA4EE7DDC08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483-4BB6-8BFD-DAA4EE7DDC08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483-4BB6-8BFD-DAA4EE7DDC08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483-4BB6-8BFD-DAA4EE7DDC08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483-4BB6-8BFD-DAA4EE7DDC08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483-4BB6-8BFD-DAA4EE7DDC08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483-4BB6-8BFD-DAA4EE7DDC08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483-4BB6-8BFD-DAA4EE7DDC08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483-4BB6-8BFD-DAA4EE7DDC08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483-4BB6-8BFD-DAA4EE7DDC08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483-4BB6-8BFD-DAA4EE7DDC08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483-4BB6-8BFD-DAA4EE7DDC08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483-4BB6-8BFD-DAA4EE7DDC08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A483-4BB6-8BFD-DAA4EE7DDC08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483-4BB6-8BFD-DAA4EE7DDC08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483-4BB6-8BFD-DAA4EE7DD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in val="3908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4B-443F-9158-5AA742E34EE0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4B-443F-9158-5AA742E34EE0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4B-443F-9158-5AA742E34EE0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4B-443F-9158-5AA742E34EE0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4B-443F-9158-5AA742E34EE0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4B-443F-9158-5AA742E34EE0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4B-443F-9158-5AA742E34EE0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4B-443F-9158-5AA742E34EE0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4B-443F-9158-5AA742E34EE0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44B-443F-9158-5AA742E34EE0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44B-443F-9158-5AA742E34EE0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44B-443F-9158-5AA742E34EE0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44B-443F-9158-5AA742E34EE0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44B-443F-9158-5AA742E34EE0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44B-443F-9158-5AA742E34EE0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44B-443F-9158-5AA742E34EE0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44B-443F-9158-5AA742E34EE0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44B-443F-9158-5AA742E34EE0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44B-443F-9158-5AA742E34EE0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44B-443F-9158-5AA742E34EE0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44B-443F-9158-5AA742E34EE0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44B-443F-9158-5AA742E34EE0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44B-443F-9158-5AA742E34EE0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44B-443F-9158-5AA742E34EE0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44B-443F-9158-5AA742E34EE0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A44B-443F-9158-5AA742E34EE0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44B-443F-9158-5AA742E34EE0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44B-443F-9158-5AA742E34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ax val="45658"/>
          <c:min val="3944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2 - Real rate gaps'!$H$2</c:f>
              <c:strCache>
                <c:ptCount val="1"/>
                <c:pt idx="0">
                  <c:v>PCECTPI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gaps'!$H$3:$H$262</c:f>
              <c:numCache>
                <c:formatCode>General</c:formatCode>
                <c:ptCount val="260"/>
                <c:pt idx="107">
                  <c:v>1.8</c:v>
                </c:pt>
                <c:pt idx="108">
                  <c:v>1.4</c:v>
                </c:pt>
                <c:pt idx="109">
                  <c:v>1.6</c:v>
                </c:pt>
                <c:pt idx="110">
                  <c:v>1.5</c:v>
                </c:pt>
                <c:pt idx="111">
                  <c:v>1.1000000000000001</c:v>
                </c:pt>
                <c:pt idx="112">
                  <c:v>1.3</c:v>
                </c:pt>
                <c:pt idx="113">
                  <c:v>1.1000000000000001</c:v>
                </c:pt>
                <c:pt idx="114">
                  <c:v>0.8</c:v>
                </c:pt>
                <c:pt idx="115">
                  <c:v>0.8</c:v>
                </c:pt>
                <c:pt idx="116">
                  <c:v>1</c:v>
                </c:pt>
                <c:pt idx="117">
                  <c:v>1.1000000000000001</c:v>
                </c:pt>
                <c:pt idx="118">
                  <c:v>1.5</c:v>
                </c:pt>
                <c:pt idx="119">
                  <c:v>1.9</c:v>
                </c:pt>
                <c:pt idx="120">
                  <c:v>1.9</c:v>
                </c:pt>
                <c:pt idx="121">
                  <c:v>2.2000000000000002</c:v>
                </c:pt>
                <c:pt idx="122">
                  <c:v>2.5</c:v>
                </c:pt>
                <c:pt idx="123">
                  <c:v>2.1</c:v>
                </c:pt>
                <c:pt idx="124">
                  <c:v>2.9</c:v>
                </c:pt>
                <c:pt idx="125">
                  <c:v>2.2999999999999998</c:v>
                </c:pt>
                <c:pt idx="126">
                  <c:v>2.1</c:v>
                </c:pt>
                <c:pt idx="127">
                  <c:v>2.5</c:v>
                </c:pt>
                <c:pt idx="128">
                  <c:v>2.1</c:v>
                </c:pt>
                <c:pt idx="129">
                  <c:v>2.1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</c:v>
                </c:pt>
                <c:pt idx="133">
                  <c:v>2</c:v>
                </c:pt>
                <c:pt idx="134">
                  <c:v>2.1</c:v>
                </c:pt>
                <c:pt idx="135">
                  <c:v>1.7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2.1</c:v>
                </c:pt>
                <c:pt idx="140">
                  <c:v>2</c:v>
                </c:pt>
                <c:pt idx="141">
                  <c:v>2.2999999999999998</c:v>
                </c:pt>
                <c:pt idx="142">
                  <c:v>2.4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1.8</c:v>
                </c:pt>
                <c:pt idx="148">
                  <c:v>1.9</c:v>
                </c:pt>
                <c:pt idx="149">
                  <c:v>1.9</c:v>
                </c:pt>
                <c:pt idx="150">
                  <c:v>2.9</c:v>
                </c:pt>
                <c:pt idx="151">
                  <c:v>3.4</c:v>
                </c:pt>
                <c:pt idx="152">
                  <c:v>3.6</c:v>
                </c:pt>
                <c:pt idx="153">
                  <c:v>3.8</c:v>
                </c:pt>
                <c:pt idx="154">
                  <c:v>2.2999999999999998</c:v>
                </c:pt>
                <c:pt idx="155">
                  <c:v>1</c:v>
                </c:pt>
                <c:pt idx="156">
                  <c:v>0.2</c:v>
                </c:pt>
                <c:pt idx="157">
                  <c:v>-0.4</c:v>
                </c:pt>
                <c:pt idx="158">
                  <c:v>0.4</c:v>
                </c:pt>
                <c:pt idx="159">
                  <c:v>1.1000000000000001</c:v>
                </c:pt>
                <c:pt idx="160">
                  <c:v>1.6</c:v>
                </c:pt>
                <c:pt idx="161">
                  <c:v>1.7</c:v>
                </c:pt>
                <c:pt idx="162">
                  <c:v>2</c:v>
                </c:pt>
                <c:pt idx="163">
                  <c:v>2.5</c:v>
                </c:pt>
                <c:pt idx="164">
                  <c:v>2.7</c:v>
                </c:pt>
                <c:pt idx="165">
                  <c:v>2.7</c:v>
                </c:pt>
                <c:pt idx="166">
                  <c:v>2.9</c:v>
                </c:pt>
                <c:pt idx="167">
                  <c:v>2.7</c:v>
                </c:pt>
                <c:pt idx="168">
                  <c:v>2.5</c:v>
                </c:pt>
                <c:pt idx="169">
                  <c:v>2.5</c:v>
                </c:pt>
                <c:pt idx="170">
                  <c:v>2.2999999999999998</c:v>
                </c:pt>
                <c:pt idx="171">
                  <c:v>1.9</c:v>
                </c:pt>
                <c:pt idx="172">
                  <c:v>1.4</c:v>
                </c:pt>
                <c:pt idx="173">
                  <c:v>1.3</c:v>
                </c:pt>
                <c:pt idx="174">
                  <c:v>0.8</c:v>
                </c:pt>
                <c:pt idx="175">
                  <c:v>0.7</c:v>
                </c:pt>
                <c:pt idx="176">
                  <c:v>0.6</c:v>
                </c:pt>
                <c:pt idx="177">
                  <c:v>0.4</c:v>
                </c:pt>
                <c:pt idx="178">
                  <c:v>0.2</c:v>
                </c:pt>
                <c:pt idx="179">
                  <c:v>-0.3</c:v>
                </c:pt>
                <c:pt idx="180">
                  <c:v>0.4</c:v>
                </c:pt>
                <c:pt idx="181">
                  <c:v>0.4</c:v>
                </c:pt>
                <c:pt idx="182">
                  <c:v>0.3</c:v>
                </c:pt>
                <c:pt idx="183">
                  <c:v>0.1</c:v>
                </c:pt>
                <c:pt idx="184">
                  <c:v>-0.1</c:v>
                </c:pt>
                <c:pt idx="185">
                  <c:v>0.3</c:v>
                </c:pt>
                <c:pt idx="186">
                  <c:v>0.7</c:v>
                </c:pt>
                <c:pt idx="187">
                  <c:v>1.7</c:v>
                </c:pt>
                <c:pt idx="188">
                  <c:v>1.5</c:v>
                </c:pt>
                <c:pt idx="189">
                  <c:v>1.5</c:v>
                </c:pt>
                <c:pt idx="190">
                  <c:v>1.4</c:v>
                </c:pt>
                <c:pt idx="191">
                  <c:v>1.3</c:v>
                </c:pt>
                <c:pt idx="192">
                  <c:v>1.7</c:v>
                </c:pt>
                <c:pt idx="193">
                  <c:v>2.1</c:v>
                </c:pt>
                <c:pt idx="194">
                  <c:v>1.9</c:v>
                </c:pt>
                <c:pt idx="195">
                  <c:v>1.4</c:v>
                </c:pt>
                <c:pt idx="196">
                  <c:v>1.4</c:v>
                </c:pt>
                <c:pt idx="197">
                  <c:v>0.9</c:v>
                </c:pt>
                <c:pt idx="198">
                  <c:v>1</c:v>
                </c:pt>
                <c:pt idx="199">
                  <c:v>1.1000000000000001</c:v>
                </c:pt>
                <c:pt idx="200">
                  <c:v>0.2</c:v>
                </c:pt>
                <c:pt idx="201">
                  <c:v>0</c:v>
                </c:pt>
                <c:pt idx="202">
                  <c:v>-0.3</c:v>
                </c:pt>
                <c:pt idx="203">
                  <c:v>1</c:v>
                </c:pt>
                <c:pt idx="204">
                  <c:v>1.8</c:v>
                </c:pt>
                <c:pt idx="205">
                  <c:v>2.9</c:v>
                </c:pt>
                <c:pt idx="206">
                  <c:v>4.7</c:v>
                </c:pt>
                <c:pt idx="207">
                  <c:v>6.1</c:v>
                </c:pt>
                <c:pt idx="208">
                  <c:v>8</c:v>
                </c:pt>
                <c:pt idx="209">
                  <c:v>9.3000000000000007</c:v>
                </c:pt>
                <c:pt idx="210">
                  <c:v>10</c:v>
                </c:pt>
                <c:pt idx="211">
                  <c:v>8</c:v>
                </c:pt>
                <c:pt idx="212">
                  <c:v>6.2</c:v>
                </c:pt>
                <c:pt idx="213">
                  <c:v>4.9000000000000004</c:v>
                </c:pt>
                <c:pt idx="214">
                  <c:v>2.7</c:v>
                </c:pt>
                <c:pt idx="215">
                  <c:v>2.6</c:v>
                </c:pt>
                <c:pt idx="216">
                  <c:v>2.5</c:v>
                </c:pt>
                <c:pt idx="217">
                  <c:v>2.2000000000000002</c:v>
                </c:pt>
                <c:pt idx="218">
                  <c:v>2.2000000000000002</c:v>
                </c:pt>
                <c:pt idx="219">
                  <c:v>2.2999999999999998</c:v>
                </c:pt>
                <c:pt idx="220">
                  <c:v>2</c:v>
                </c:pt>
                <c:pt idx="221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8-4A9D-A230-90D249C4739D}"/>
            </c:ext>
          </c:extLst>
        </c:ser>
        <c:ser>
          <c:idx val="1"/>
          <c:order val="1"/>
          <c:tx>
            <c:strRef>
              <c:f>'Chart 2 - Real rate gaps'!$L$2</c:f>
              <c:strCache>
                <c:ptCount val="1"/>
                <c:pt idx="0">
                  <c:v>GDP (yoy, apr)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gaps'!$L$3:$L$262</c:f>
              <c:numCache>
                <c:formatCode>General</c:formatCode>
                <c:ptCount val="260"/>
                <c:pt idx="103">
                  <c:v>1.43</c:v>
                </c:pt>
                <c:pt idx="104">
                  <c:v>1.44</c:v>
                </c:pt>
                <c:pt idx="105">
                  <c:v>1.66</c:v>
                </c:pt>
                <c:pt idx="106">
                  <c:v>2</c:v>
                </c:pt>
                <c:pt idx="107">
                  <c:v>2.14</c:v>
                </c:pt>
                <c:pt idx="108">
                  <c:v>2.5499999999999998</c:v>
                </c:pt>
                <c:pt idx="109">
                  <c:v>2.87</c:v>
                </c:pt>
                <c:pt idx="110">
                  <c:v>3.37</c:v>
                </c:pt>
                <c:pt idx="111">
                  <c:v>3.79</c:v>
                </c:pt>
                <c:pt idx="112">
                  <c:v>2.98</c:v>
                </c:pt>
                <c:pt idx="113">
                  <c:v>2.71</c:v>
                </c:pt>
                <c:pt idx="114">
                  <c:v>1.95</c:v>
                </c:pt>
                <c:pt idx="115">
                  <c:v>2.25</c:v>
                </c:pt>
                <c:pt idx="116">
                  <c:v>2.33</c:v>
                </c:pt>
                <c:pt idx="117">
                  <c:v>3.13</c:v>
                </c:pt>
                <c:pt idx="118">
                  <c:v>3.9</c:v>
                </c:pt>
                <c:pt idx="119">
                  <c:v>4.18</c:v>
                </c:pt>
                <c:pt idx="120">
                  <c:v>4.63</c:v>
                </c:pt>
                <c:pt idx="121">
                  <c:v>3.97</c:v>
                </c:pt>
                <c:pt idx="122">
                  <c:v>3.38</c:v>
                </c:pt>
                <c:pt idx="123">
                  <c:v>3.19</c:v>
                </c:pt>
                <c:pt idx="124">
                  <c:v>2.31</c:v>
                </c:pt>
                <c:pt idx="125">
                  <c:v>1.85</c:v>
                </c:pt>
                <c:pt idx="126">
                  <c:v>1.31</c:v>
                </c:pt>
                <c:pt idx="127">
                  <c:v>0.43</c:v>
                </c:pt>
                <c:pt idx="128">
                  <c:v>0.84</c:v>
                </c:pt>
                <c:pt idx="129">
                  <c:v>1.1000000000000001</c:v>
                </c:pt>
                <c:pt idx="130">
                  <c:v>1.34</c:v>
                </c:pt>
                <c:pt idx="131">
                  <c:v>0.83</c:v>
                </c:pt>
                <c:pt idx="132">
                  <c:v>0.44</c:v>
                </c:pt>
                <c:pt idx="133">
                  <c:v>0.62</c:v>
                </c:pt>
                <c:pt idx="134">
                  <c:v>1.06</c:v>
                </c:pt>
                <c:pt idx="135">
                  <c:v>1.89</c:v>
                </c:pt>
                <c:pt idx="136">
                  <c:v>2.4500000000000002</c:v>
                </c:pt>
                <c:pt idx="137">
                  <c:v>2.0099999999999998</c:v>
                </c:pt>
                <c:pt idx="138">
                  <c:v>1.83</c:v>
                </c:pt>
                <c:pt idx="139">
                  <c:v>1.56</c:v>
                </c:pt>
                <c:pt idx="140">
                  <c:v>1.57</c:v>
                </c:pt>
                <c:pt idx="141">
                  <c:v>2.1</c:v>
                </c:pt>
                <c:pt idx="142">
                  <c:v>2.35</c:v>
                </c:pt>
                <c:pt idx="143">
                  <c:v>3.03</c:v>
                </c:pt>
                <c:pt idx="144">
                  <c:v>3.53</c:v>
                </c:pt>
                <c:pt idx="145">
                  <c:v>3.32</c:v>
                </c:pt>
                <c:pt idx="146">
                  <c:v>3.81</c:v>
                </c:pt>
                <c:pt idx="147">
                  <c:v>3.56</c:v>
                </c:pt>
                <c:pt idx="148">
                  <c:v>3.12</c:v>
                </c:pt>
                <c:pt idx="149">
                  <c:v>2.96</c:v>
                </c:pt>
                <c:pt idx="150">
                  <c:v>2.29</c:v>
                </c:pt>
                <c:pt idx="151">
                  <c:v>2.23</c:v>
                </c:pt>
                <c:pt idx="152">
                  <c:v>1.04</c:v>
                </c:pt>
                <c:pt idx="153">
                  <c:v>0.1</c:v>
                </c:pt>
                <c:pt idx="154">
                  <c:v>-2.11</c:v>
                </c:pt>
                <c:pt idx="155">
                  <c:v>-5.71</c:v>
                </c:pt>
                <c:pt idx="156">
                  <c:v>-5.24</c:v>
                </c:pt>
                <c:pt idx="157">
                  <c:v>-4.38</c:v>
                </c:pt>
                <c:pt idx="158">
                  <c:v>-2.2999999999999998</c:v>
                </c:pt>
                <c:pt idx="159">
                  <c:v>1.2</c:v>
                </c:pt>
                <c:pt idx="160">
                  <c:v>2.14</c:v>
                </c:pt>
                <c:pt idx="161">
                  <c:v>2.2200000000000002</c:v>
                </c:pt>
                <c:pt idx="162">
                  <c:v>2.39</c:v>
                </c:pt>
                <c:pt idx="163">
                  <c:v>2.94</c:v>
                </c:pt>
                <c:pt idx="164">
                  <c:v>1.99</c:v>
                </c:pt>
                <c:pt idx="165">
                  <c:v>1.57</c:v>
                </c:pt>
                <c:pt idx="166">
                  <c:v>0.66</c:v>
                </c:pt>
                <c:pt idx="167">
                  <c:v>-0.54</c:v>
                </c:pt>
                <c:pt idx="168">
                  <c:v>-0.89</c:v>
                </c:pt>
                <c:pt idx="169">
                  <c:v>-1.05</c:v>
                </c:pt>
                <c:pt idx="170">
                  <c:v>-1.1499999999999999</c:v>
                </c:pt>
                <c:pt idx="171">
                  <c:v>-1.23</c:v>
                </c:pt>
                <c:pt idx="172">
                  <c:v>-0.25</c:v>
                </c:pt>
                <c:pt idx="173">
                  <c:v>0.18</c:v>
                </c:pt>
                <c:pt idx="174">
                  <c:v>0.82</c:v>
                </c:pt>
                <c:pt idx="175">
                  <c:v>1.63</c:v>
                </c:pt>
                <c:pt idx="176">
                  <c:v>1.22</c:v>
                </c:pt>
                <c:pt idx="177">
                  <c:v>1.41</c:v>
                </c:pt>
                <c:pt idx="178">
                  <c:v>1.58</c:v>
                </c:pt>
                <c:pt idx="179">
                  <c:v>1.87</c:v>
                </c:pt>
                <c:pt idx="180">
                  <c:v>2.0499999999999998</c:v>
                </c:pt>
                <c:pt idx="181">
                  <c:v>1.99</c:v>
                </c:pt>
                <c:pt idx="182">
                  <c:v>2.12</c:v>
                </c:pt>
                <c:pt idx="183">
                  <c:v>1.84</c:v>
                </c:pt>
                <c:pt idx="184">
                  <c:v>1.6</c:v>
                </c:pt>
                <c:pt idx="185">
                  <c:v>1.66</c:v>
                </c:pt>
                <c:pt idx="186">
                  <c:v>1.92</c:v>
                </c:pt>
                <c:pt idx="187">
                  <c:v>2.2599999999999998</c:v>
                </c:pt>
                <c:pt idx="188">
                  <c:v>2.74</c:v>
                </c:pt>
                <c:pt idx="189">
                  <c:v>3</c:v>
                </c:pt>
                <c:pt idx="190">
                  <c:v>3.06</c:v>
                </c:pt>
                <c:pt idx="191">
                  <c:v>2.27</c:v>
                </c:pt>
                <c:pt idx="192">
                  <c:v>2.12</c:v>
                </c:pt>
                <c:pt idx="193">
                  <c:v>1.45</c:v>
                </c:pt>
                <c:pt idx="194">
                  <c:v>1.18</c:v>
                </c:pt>
                <c:pt idx="195">
                  <c:v>1.86</c:v>
                </c:pt>
                <c:pt idx="196">
                  <c:v>1.71</c:v>
                </c:pt>
                <c:pt idx="197">
                  <c:v>1.83</c:v>
                </c:pt>
                <c:pt idx="198">
                  <c:v>1.17</c:v>
                </c:pt>
                <c:pt idx="199">
                  <c:v>-2.86</c:v>
                </c:pt>
                <c:pt idx="200">
                  <c:v>-13.92</c:v>
                </c:pt>
                <c:pt idx="201">
                  <c:v>-4.1500000000000004</c:v>
                </c:pt>
                <c:pt idx="202">
                  <c:v>-3.74</c:v>
                </c:pt>
                <c:pt idx="203">
                  <c:v>0.34</c:v>
                </c:pt>
                <c:pt idx="204">
                  <c:v>15.26</c:v>
                </c:pt>
                <c:pt idx="205">
                  <c:v>5.14</c:v>
                </c:pt>
                <c:pt idx="206">
                  <c:v>5.63</c:v>
                </c:pt>
                <c:pt idx="207">
                  <c:v>5.56</c:v>
                </c:pt>
                <c:pt idx="208">
                  <c:v>4.3</c:v>
                </c:pt>
                <c:pt idx="209">
                  <c:v>2.93</c:v>
                </c:pt>
                <c:pt idx="210">
                  <c:v>2.09</c:v>
                </c:pt>
                <c:pt idx="211">
                  <c:v>1.3</c:v>
                </c:pt>
                <c:pt idx="212">
                  <c:v>0.56000000000000005</c:v>
                </c:pt>
                <c:pt idx="213">
                  <c:v>0.06</c:v>
                </c:pt>
                <c:pt idx="214">
                  <c:v>0.15</c:v>
                </c:pt>
                <c:pt idx="215">
                  <c:v>0.49</c:v>
                </c:pt>
                <c:pt idx="216">
                  <c:v>0.49</c:v>
                </c:pt>
                <c:pt idx="217">
                  <c:v>0.94</c:v>
                </c:pt>
                <c:pt idx="218">
                  <c:v>1.29</c:v>
                </c:pt>
                <c:pt idx="219">
                  <c:v>1.58</c:v>
                </c:pt>
                <c:pt idx="220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48-4A9D-A230-90D249C4739D}"/>
            </c:ext>
          </c:extLst>
        </c:ser>
        <c:ser>
          <c:idx val="2"/>
          <c:order val="2"/>
          <c:tx>
            <c:strRef>
              <c:f>'Chart 2 - Real rate gaps'!$M$2</c:f>
              <c:strCache>
                <c:ptCount val="1"/>
                <c:pt idx="0">
                  <c:v>Policy rate (quarterly average, apr)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gaps'!$M$3:$M$262</c:f>
              <c:numCache>
                <c:formatCode>General</c:formatCode>
                <c:ptCount val="260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48-4A9D-A230-90D249C4739D}"/>
            </c:ext>
          </c:extLst>
        </c:ser>
        <c:ser>
          <c:idx val="3"/>
          <c:order val="3"/>
          <c:tx>
            <c:strRef>
              <c:f>'Chart 2 - Real rate gaps'!$N$2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gaps'!$N$3:$N$262</c:f>
              <c:numCache>
                <c:formatCode>General</c:formatCode>
                <c:ptCount val="260"/>
                <c:pt idx="8" formatCode="0.00">
                  <c:v>-0.36357494042637994</c:v>
                </c:pt>
                <c:pt idx="9" formatCode="0.00">
                  <c:v>-1.2219513449928501</c:v>
                </c:pt>
                <c:pt idx="10" formatCode="0.00">
                  <c:v>-1.3864477603386196</c:v>
                </c:pt>
                <c:pt idx="11" formatCode="0.00">
                  <c:v>-1.2361550321956001</c:v>
                </c:pt>
                <c:pt idx="12" formatCode="0.00">
                  <c:v>-1.84762470855516</c:v>
                </c:pt>
                <c:pt idx="13" formatCode="0.00">
                  <c:v>-1.9896386631524994</c:v>
                </c:pt>
                <c:pt idx="14" formatCode="0.00">
                  <c:v>-2.6251099779637501</c:v>
                </c:pt>
                <c:pt idx="15" formatCode="0.00">
                  <c:v>-2.0339989107360603</c:v>
                </c:pt>
                <c:pt idx="16" formatCode="0.00">
                  <c:v>-2.3277556310843392</c:v>
                </c:pt>
                <c:pt idx="17" formatCode="0.00">
                  <c:v>-1.7541624057237195</c:v>
                </c:pt>
                <c:pt idx="18" formatCode="0.00">
                  <c:v>-0.74051867446832986</c:v>
                </c:pt>
                <c:pt idx="19" formatCode="0.00">
                  <c:v>-0.60673674878253969</c:v>
                </c:pt>
                <c:pt idx="20" formatCode="0.00">
                  <c:v>-0.86120518705356996</c:v>
                </c:pt>
                <c:pt idx="21" formatCode="0.00">
                  <c:v>-0.97622951483646991</c:v>
                </c:pt>
                <c:pt idx="22" formatCode="0.00">
                  <c:v>-1.4748189084854402</c:v>
                </c:pt>
                <c:pt idx="23" formatCode="0.00">
                  <c:v>-1.7922241790772899</c:v>
                </c:pt>
                <c:pt idx="24" formatCode="0.00">
                  <c:v>-1.6616993988672402</c:v>
                </c:pt>
                <c:pt idx="25" formatCode="0.00">
                  <c:v>-1.6492120868777596</c:v>
                </c:pt>
                <c:pt idx="26" formatCode="0.00">
                  <c:v>-1.92077978730926</c:v>
                </c:pt>
                <c:pt idx="27" formatCode="0.00">
                  <c:v>-1.9239192838555503</c:v>
                </c:pt>
                <c:pt idx="28" formatCode="0.00">
                  <c:v>-1.6008145594042702</c:v>
                </c:pt>
                <c:pt idx="29" formatCode="0.00">
                  <c:v>-1.8858075123829003</c:v>
                </c:pt>
                <c:pt idx="30" formatCode="0.00">
                  <c:v>-1.9084167847270397</c:v>
                </c:pt>
                <c:pt idx="31" formatCode="0.00">
                  <c:v>-0.91531454700648052</c:v>
                </c:pt>
                <c:pt idx="32" formatCode="0.00">
                  <c:v>-1.4234323494860295</c:v>
                </c:pt>
                <c:pt idx="33" formatCode="0.00">
                  <c:v>-1.9296091006452807</c:v>
                </c:pt>
                <c:pt idx="34" formatCode="0.00">
                  <c:v>-1.8229208343527201</c:v>
                </c:pt>
                <c:pt idx="35" formatCode="0.00">
                  <c:v>-1.1075545982172601</c:v>
                </c:pt>
                <c:pt idx="36" formatCode="0.00">
                  <c:v>-2.4982877169779405</c:v>
                </c:pt>
                <c:pt idx="37" formatCode="0.00">
                  <c:v>-1.7614471913630698</c:v>
                </c:pt>
                <c:pt idx="38" formatCode="0.00">
                  <c:v>-2.8736465999650402</c:v>
                </c:pt>
                <c:pt idx="39" formatCode="0.00">
                  <c:v>-2.3732931524064202</c:v>
                </c:pt>
                <c:pt idx="40" formatCode="0.00">
                  <c:v>-1.3873814807400198</c:v>
                </c:pt>
                <c:pt idx="41" formatCode="0.00">
                  <c:v>-1.58753389080983</c:v>
                </c:pt>
                <c:pt idx="42" formatCode="0.00">
                  <c:v>-1.5619466949020886</c:v>
                </c:pt>
                <c:pt idx="43" formatCode="0.00">
                  <c:v>-1.4774449722074703</c:v>
                </c:pt>
                <c:pt idx="44" formatCode="0.00">
                  <c:v>-1.8878528879022003</c:v>
                </c:pt>
                <c:pt idx="45" formatCode="0.00">
                  <c:v>-1.570550355486299</c:v>
                </c:pt>
                <c:pt idx="46" formatCode="0.00">
                  <c:v>-1.3493726314940009</c:v>
                </c:pt>
                <c:pt idx="47" formatCode="0.00">
                  <c:v>-0.79457238910149997</c:v>
                </c:pt>
                <c:pt idx="48" formatCode="0.00">
                  <c:v>-0.95327883917950018</c:v>
                </c:pt>
                <c:pt idx="49" formatCode="0.00">
                  <c:v>-0.37891682389577852</c:v>
                </c:pt>
                <c:pt idx="50" formatCode="0.00">
                  <c:v>-0.7806933034397403</c:v>
                </c:pt>
                <c:pt idx="51" formatCode="0.00">
                  <c:v>-0.63469197387833098</c:v>
                </c:pt>
                <c:pt idx="52" formatCode="0.00">
                  <c:v>-0.76121867689106004</c:v>
                </c:pt>
                <c:pt idx="53" formatCode="0.00">
                  <c:v>-0.63052788104909929</c:v>
                </c:pt>
                <c:pt idx="54" formatCode="0.00">
                  <c:v>-1.0476633092269392</c:v>
                </c:pt>
                <c:pt idx="55" formatCode="0.00">
                  <c:v>-0.86020623805616125</c:v>
                </c:pt>
                <c:pt idx="56" formatCode="0.00">
                  <c:v>-0.29091148978787107</c:v>
                </c:pt>
                <c:pt idx="57" formatCode="0.00">
                  <c:v>-0.35526648209954992</c:v>
                </c:pt>
                <c:pt idx="58" formatCode="0.00">
                  <c:v>-0.6850468950532802</c:v>
                </c:pt>
                <c:pt idx="59" formatCode="0.00">
                  <c:v>-0.95518435048288008</c:v>
                </c:pt>
                <c:pt idx="60" formatCode="0.00">
                  <c:v>-0.95246790257738034</c:v>
                </c:pt>
                <c:pt idx="61" formatCode="0.00">
                  <c:v>-0.72845728444373936</c:v>
                </c:pt>
                <c:pt idx="62" formatCode="0.00">
                  <c:v>-0.47305347363275008</c:v>
                </c:pt>
                <c:pt idx="63" formatCode="0.00">
                  <c:v>-0.20915521187399921</c:v>
                </c:pt>
                <c:pt idx="64" formatCode="0.00">
                  <c:v>-0.84675318903278995</c:v>
                </c:pt>
                <c:pt idx="65" formatCode="0.00">
                  <c:v>-0.39715265601618022</c:v>
                </c:pt>
                <c:pt idx="66" formatCode="0.00">
                  <c:v>-0.66654864035175976</c:v>
                </c:pt>
                <c:pt idx="67" formatCode="0.00">
                  <c:v>-0.34742758249497019</c:v>
                </c:pt>
                <c:pt idx="68" formatCode="0.00">
                  <c:v>-1.2750159676875699</c:v>
                </c:pt>
                <c:pt idx="69" formatCode="0.00">
                  <c:v>-0.77670653610115004</c:v>
                </c:pt>
                <c:pt idx="70" formatCode="0.00">
                  <c:v>-0.66435276728376991</c:v>
                </c:pt>
                <c:pt idx="71" formatCode="0.00">
                  <c:v>0.1910375409732703</c:v>
                </c:pt>
                <c:pt idx="72" formatCode="0.00">
                  <c:v>-0.22392387458523011</c:v>
                </c:pt>
                <c:pt idx="73" formatCode="0.00">
                  <c:v>-0.90695000102054024</c:v>
                </c:pt>
                <c:pt idx="74" formatCode="0.00">
                  <c:v>-0.69501293344284054</c:v>
                </c:pt>
                <c:pt idx="75" formatCode="0.00">
                  <c:v>-0.98087717284466969</c:v>
                </c:pt>
                <c:pt idx="76" formatCode="0.00">
                  <c:v>-0.86194078114299089</c:v>
                </c:pt>
                <c:pt idx="77" formatCode="0.00">
                  <c:v>-0.92034162580483958</c:v>
                </c:pt>
                <c:pt idx="78" formatCode="0.00">
                  <c:v>-0.90883400865329023</c:v>
                </c:pt>
                <c:pt idx="79" formatCode="0.00">
                  <c:v>-0.43415915258890969</c:v>
                </c:pt>
                <c:pt idx="80" formatCode="0.00">
                  <c:v>0.10480179087555097</c:v>
                </c:pt>
                <c:pt idx="81" formatCode="0.00">
                  <c:v>6.1942655425859527E-2</c:v>
                </c:pt>
                <c:pt idx="82" formatCode="0.00">
                  <c:v>-0.37765650341689927</c:v>
                </c:pt>
                <c:pt idx="83" formatCode="0.00">
                  <c:v>-0.21341141723694967</c:v>
                </c:pt>
                <c:pt idx="84" formatCode="0.00">
                  <c:v>-0.31268632240107941</c:v>
                </c:pt>
                <c:pt idx="85" formatCode="0.00">
                  <c:v>-0.1994099284985893</c:v>
                </c:pt>
                <c:pt idx="86" formatCode="0.00">
                  <c:v>-0.88794954105259016</c:v>
                </c:pt>
                <c:pt idx="87" formatCode="0.00">
                  <c:v>-0.79864090424016965</c:v>
                </c:pt>
                <c:pt idx="88" formatCode="0.00">
                  <c:v>-0.40321598951901017</c:v>
                </c:pt>
                <c:pt idx="89" formatCode="0.00">
                  <c:v>-0.47883364937069928</c:v>
                </c:pt>
                <c:pt idx="90" formatCode="0.00">
                  <c:v>-0.75360549563733947</c:v>
                </c:pt>
                <c:pt idx="91" formatCode="0.00">
                  <c:v>0.47975054197091982</c:v>
                </c:pt>
                <c:pt idx="92" formatCode="0.00">
                  <c:v>0.49929808565724976</c:v>
                </c:pt>
                <c:pt idx="93" formatCode="0.00">
                  <c:v>3.0901644999710598E-2</c:v>
                </c:pt>
                <c:pt idx="94" formatCode="0.00">
                  <c:v>-0.11916573323660984</c:v>
                </c:pt>
                <c:pt idx="95" formatCode="0.00">
                  <c:v>-0.2462730392898802</c:v>
                </c:pt>
                <c:pt idx="96" formatCode="0.00">
                  <c:v>7.6119726138470512E-2</c:v>
                </c:pt>
                <c:pt idx="97" formatCode="0.00">
                  <c:v>8.340213419799003E-2</c:v>
                </c:pt>
                <c:pt idx="98" formatCode="0.00">
                  <c:v>0.24646456027811059</c:v>
                </c:pt>
                <c:pt idx="99" formatCode="0.00">
                  <c:v>-2.9636856392560418E-2</c:v>
                </c:pt>
                <c:pt idx="100" formatCode="0.00">
                  <c:v>-0.41081068852207991</c:v>
                </c:pt>
                <c:pt idx="101" formatCode="0.00">
                  <c:v>-4.0216559748970759E-2</c:v>
                </c:pt>
                <c:pt idx="102" formatCode="0.00">
                  <c:v>-2.1908006695680271E-2</c:v>
                </c:pt>
                <c:pt idx="103" formatCode="0.00">
                  <c:v>-0.18041110245872982</c:v>
                </c:pt>
                <c:pt idx="104" formatCode="0.00">
                  <c:v>-4.8398721886590224E-2</c:v>
                </c:pt>
                <c:pt idx="105" formatCode="0.00">
                  <c:v>-7.4922025830410188E-2</c:v>
                </c:pt>
                <c:pt idx="106" formatCode="0.00">
                  <c:v>6.572063872056022E-2</c:v>
                </c:pt>
                <c:pt idx="107" formatCode="0.00">
                  <c:v>-6.1481868982620203E-2</c:v>
                </c:pt>
                <c:pt idx="108" formatCode="0.00">
                  <c:v>-2.5503309599669954E-2</c:v>
                </c:pt>
                <c:pt idx="109" formatCode="0.00">
                  <c:v>-0.2983302114573001</c:v>
                </c:pt>
                <c:pt idx="110" formatCode="0.00">
                  <c:v>-0.66953885000273017</c:v>
                </c:pt>
                <c:pt idx="111" formatCode="0.00">
                  <c:v>-0.28152264885730993</c:v>
                </c:pt>
                <c:pt idx="112" formatCode="0.00">
                  <c:v>-0.2887651393124</c:v>
                </c:pt>
                <c:pt idx="113" formatCode="0.00">
                  <c:v>-0.6475331172443699</c:v>
                </c:pt>
                <c:pt idx="114" formatCode="0.00">
                  <c:v>-0.60217954216737013</c:v>
                </c:pt>
                <c:pt idx="115" formatCode="0.00">
                  <c:v>-0.52193973058067988</c:v>
                </c:pt>
                <c:pt idx="116" formatCode="0.00">
                  <c:v>-0.450994522617857</c:v>
                </c:pt>
                <c:pt idx="117" formatCode="0.00">
                  <c:v>-0.53364390728339006</c:v>
                </c:pt>
                <c:pt idx="118" formatCode="0.00">
                  <c:v>-0.62907386796905995</c:v>
                </c:pt>
                <c:pt idx="119" formatCode="0.00">
                  <c:v>-0.7296725124672101</c:v>
                </c:pt>
                <c:pt idx="120" formatCode="0.00">
                  <c:v>-0.99549704522393023</c:v>
                </c:pt>
                <c:pt idx="121" formatCode="0.00">
                  <c:v>-0.92826842756887018</c:v>
                </c:pt>
                <c:pt idx="122" formatCode="0.00">
                  <c:v>-0.98230097223088997</c:v>
                </c:pt>
                <c:pt idx="123" formatCode="0.00">
                  <c:v>-1.0986753871680297</c:v>
                </c:pt>
                <c:pt idx="124" formatCode="0.00">
                  <c:v>-0.92665426177902965</c:v>
                </c:pt>
                <c:pt idx="125" formatCode="0.00">
                  <c:v>-0.58387499180647984</c:v>
                </c:pt>
                <c:pt idx="126" formatCode="0.00">
                  <c:v>-0.19966875060025013</c:v>
                </c:pt>
                <c:pt idx="127" formatCode="0.00">
                  <c:v>-0.15836447127247011</c:v>
                </c:pt>
                <c:pt idx="128" formatCode="0.00">
                  <c:v>-8.8080123634370011E-2</c:v>
                </c:pt>
                <c:pt idx="129" formatCode="0.00">
                  <c:v>-0.25005284514502013</c:v>
                </c:pt>
                <c:pt idx="130" formatCode="0.00">
                  <c:v>-0.40864994365019003</c:v>
                </c:pt>
                <c:pt idx="131" formatCode="0.00">
                  <c:v>-0.37138647263232094</c:v>
                </c:pt>
                <c:pt idx="132" formatCode="0.00">
                  <c:v>-0.13420578558081497</c:v>
                </c:pt>
                <c:pt idx="133" formatCode="0.00">
                  <c:v>-0.25315194619728898</c:v>
                </c:pt>
                <c:pt idx="134" formatCode="0.00">
                  <c:v>-0.33613155752095702</c:v>
                </c:pt>
                <c:pt idx="135" formatCode="0.00">
                  <c:v>-0.38523661774553902</c:v>
                </c:pt>
                <c:pt idx="136" formatCode="0.00">
                  <c:v>-0.23399900751566599</c:v>
                </c:pt>
                <c:pt idx="137" formatCode="0.00">
                  <c:v>-0.11466603092578598</c:v>
                </c:pt>
                <c:pt idx="138" formatCode="0.00">
                  <c:v>-0.40299343628879697</c:v>
                </c:pt>
                <c:pt idx="139" formatCode="0.00">
                  <c:v>-0.36464927585087897</c:v>
                </c:pt>
                <c:pt idx="140" formatCode="0.00">
                  <c:v>-0.53769107587747</c:v>
                </c:pt>
                <c:pt idx="141" formatCode="0.00">
                  <c:v>-0.57751746049693597</c:v>
                </c:pt>
                <c:pt idx="142" formatCode="0.00">
                  <c:v>-0.37921252160074104</c:v>
                </c:pt>
                <c:pt idx="143" formatCode="0.00">
                  <c:v>-0.70748564628278399</c:v>
                </c:pt>
                <c:pt idx="144" formatCode="0.00">
                  <c:v>-0.60620916537137903</c:v>
                </c:pt>
                <c:pt idx="145" formatCode="0.00">
                  <c:v>-0.43473092901874999</c:v>
                </c:pt>
                <c:pt idx="146" formatCode="0.00">
                  <c:v>-0.68085124305333022</c:v>
                </c:pt>
                <c:pt idx="147" formatCode="0.00">
                  <c:v>-0.35550215322088974</c:v>
                </c:pt>
                <c:pt idx="148" formatCode="0.00">
                  <c:v>-0.65440206136901979</c:v>
                </c:pt>
                <c:pt idx="149" formatCode="0.00">
                  <c:v>-0.35967389302340003</c:v>
                </c:pt>
                <c:pt idx="150" formatCode="0.00">
                  <c:v>-0.48685214503619001</c:v>
                </c:pt>
                <c:pt idx="151" formatCode="0.00">
                  <c:v>-0.2056745320906801</c:v>
                </c:pt>
                <c:pt idx="152" formatCode="0.00">
                  <c:v>0.31122180628274965</c:v>
                </c:pt>
                <c:pt idx="153" formatCode="0.00">
                  <c:v>0.48462575817727016</c:v>
                </c:pt>
                <c:pt idx="154" formatCode="0.00">
                  <c:v>1.750771941339752</c:v>
                </c:pt>
                <c:pt idx="155" formatCode="0.00">
                  <c:v>-0.4326321358430481</c:v>
                </c:pt>
                <c:pt idx="156" formatCode="0.00">
                  <c:v>-0.68046476457236293</c:v>
                </c:pt>
                <c:pt idx="157" formatCode="0.00">
                  <c:v>-0.62493735133518502</c:v>
                </c:pt>
                <c:pt idx="158" formatCode="0.00">
                  <c:v>-1.044255963715826</c:v>
                </c:pt>
                <c:pt idx="159" formatCode="0.00">
                  <c:v>-0.80560790126407289</c:v>
                </c:pt>
                <c:pt idx="160" formatCode="0.00">
                  <c:v>-0.58405755115021807</c:v>
                </c:pt>
                <c:pt idx="161" formatCode="0.00">
                  <c:v>-0.943533066558633</c:v>
                </c:pt>
                <c:pt idx="162" formatCode="0.00">
                  <c:v>-1.7250997116477031</c:v>
                </c:pt>
                <c:pt idx="163" formatCode="0.00">
                  <c:v>-2.8978363100728899</c:v>
                </c:pt>
                <c:pt idx="164" formatCode="0.00">
                  <c:v>-4.1745859517676163</c:v>
                </c:pt>
                <c:pt idx="165" formatCode="0.00">
                  <c:v>-1.683134426435974</c:v>
                </c:pt>
                <c:pt idx="166" formatCode="0.00">
                  <c:v>0.10493385181363502</c:v>
                </c:pt>
                <c:pt idx="167" formatCode="0.00">
                  <c:v>0.10250237441334997</c:v>
                </c:pt>
                <c:pt idx="168" formatCode="0.00">
                  <c:v>-2.9656453983120112E-2</c:v>
                </c:pt>
                <c:pt idx="169" formatCode="0.00">
                  <c:v>0.51680975686538</c:v>
                </c:pt>
                <c:pt idx="170" formatCode="0.00">
                  <c:v>0.23089384104369004</c:v>
                </c:pt>
                <c:pt idx="171" formatCode="0.00">
                  <c:v>8.4824371316450042E-2</c:v>
                </c:pt>
                <c:pt idx="172" formatCode="0.00">
                  <c:v>0.19059324608840988</c:v>
                </c:pt>
                <c:pt idx="173" formatCode="0.00">
                  <c:v>8.7888050670998918E-3</c:v>
                </c:pt>
                <c:pt idx="174" formatCode="0.00">
                  <c:v>-4.3658522966769864E-2</c:v>
                </c:pt>
                <c:pt idx="175" formatCode="0.00">
                  <c:v>0.11202431625641007</c:v>
                </c:pt>
                <c:pt idx="176" formatCode="0.00">
                  <c:v>4.7953073897059939E-2</c:v>
                </c:pt>
                <c:pt idx="177" formatCode="0.00">
                  <c:v>-4.5767915577789919E-2</c:v>
                </c:pt>
                <c:pt idx="178" formatCode="0.00">
                  <c:v>-5.7499311767080119E-2</c:v>
                </c:pt>
                <c:pt idx="179" formatCode="0.00">
                  <c:v>5.3631344098229894E-2</c:v>
                </c:pt>
                <c:pt idx="180" formatCode="0.00">
                  <c:v>-0.39769586542395996</c:v>
                </c:pt>
                <c:pt idx="181" formatCode="0.00">
                  <c:v>0.40907530317314</c:v>
                </c:pt>
                <c:pt idx="182" formatCode="0.00">
                  <c:v>0.35114507033798015</c:v>
                </c:pt>
                <c:pt idx="183" formatCode="0.00">
                  <c:v>0.97862088626551014</c:v>
                </c:pt>
                <c:pt idx="184" formatCode="0.00">
                  <c:v>0.66931213704526971</c:v>
                </c:pt>
                <c:pt idx="185" formatCode="0.00">
                  <c:v>0.47735583916863966</c:v>
                </c:pt>
                <c:pt idx="186" formatCode="0.00">
                  <c:v>0.18801421120604989</c:v>
                </c:pt>
                <c:pt idx="187" formatCode="0.00">
                  <c:v>0.25547599346900984</c:v>
                </c:pt>
                <c:pt idx="188" formatCode="0.00">
                  <c:v>-0.27915504071114006</c:v>
                </c:pt>
                <c:pt idx="189" formatCode="0.00">
                  <c:v>0.45417562312719006</c:v>
                </c:pt>
                <c:pt idx="190" formatCode="0.00">
                  <c:v>0.12805530978247015</c:v>
                </c:pt>
                <c:pt idx="191" formatCode="0.00">
                  <c:v>3.5374541102739965E-2</c:v>
                </c:pt>
                <c:pt idx="192" formatCode="0.00">
                  <c:v>1.5257614693569899E-2</c:v>
                </c:pt>
                <c:pt idx="193" formatCode="0.00">
                  <c:v>0.13817163439076996</c:v>
                </c:pt>
                <c:pt idx="194" formatCode="0.00">
                  <c:v>-0.26890848715095994</c:v>
                </c:pt>
                <c:pt idx="195" formatCode="0.00">
                  <c:v>0.10615374478129991</c:v>
                </c:pt>
                <c:pt idx="196" formatCode="0.00">
                  <c:v>-0.53894504025355006</c:v>
                </c:pt>
                <c:pt idx="197" formatCode="0.00">
                  <c:v>0.64706061035387985</c:v>
                </c:pt>
                <c:pt idx="198" formatCode="0.00">
                  <c:v>-0.66277994694615994</c:v>
                </c:pt>
                <c:pt idx="199" formatCode="0.00">
                  <c:v>4.5675535512160081E-2</c:v>
                </c:pt>
                <c:pt idx="200" formatCode="0.00">
                  <c:v>0.53218415533234009</c:v>
                </c:pt>
                <c:pt idx="201" formatCode="0.00">
                  <c:v>0.55227407958998986</c:v>
                </c:pt>
                <c:pt idx="202" formatCode="0.00">
                  <c:v>1.20603616316208</c:v>
                </c:pt>
                <c:pt idx="203" formatCode="0.00">
                  <c:v>1.4951771689876199</c:v>
                </c:pt>
                <c:pt idx="204" formatCode="0.00">
                  <c:v>0.49020125744742016</c:v>
                </c:pt>
                <c:pt idx="205" formatCode="0.00">
                  <c:v>-4.3423667523490028E-2</c:v>
                </c:pt>
                <c:pt idx="206" formatCode="0.00">
                  <c:v>-0.11253447500814984</c:v>
                </c:pt>
                <c:pt idx="207" formatCode="0.00">
                  <c:v>-0.14140278815991003</c:v>
                </c:pt>
                <c:pt idx="208" formatCode="0.00">
                  <c:v>-1.5953995783491899</c:v>
                </c:pt>
                <c:pt idx="209" formatCode="0.00">
                  <c:v>-1.6307537875092399</c:v>
                </c:pt>
                <c:pt idx="210" formatCode="0.00">
                  <c:v>-0.79047763144567318</c:v>
                </c:pt>
                <c:pt idx="211" formatCode="0.00">
                  <c:v>-0.20231863195480493</c:v>
                </c:pt>
                <c:pt idx="212" formatCode="0.00">
                  <c:v>0.11722287077012405</c:v>
                </c:pt>
                <c:pt idx="213" formatCode="0.00">
                  <c:v>0.1971861446248</c:v>
                </c:pt>
                <c:pt idx="214" formatCode="0.00">
                  <c:v>0.28896096221677992</c:v>
                </c:pt>
                <c:pt idx="215" formatCode="0.00">
                  <c:v>0.56972874732999013</c:v>
                </c:pt>
                <c:pt idx="216" formatCode="0.00">
                  <c:v>0.59345110174358018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48-4A9D-A230-90D249C4739D}"/>
            </c:ext>
          </c:extLst>
        </c:ser>
        <c:ser>
          <c:idx val="5"/>
          <c:order val="5"/>
          <c:tx>
            <c:strRef>
              <c:f>'Chart 2 - Real rate gaps'!$P$2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gaps'!$P$3:$P$262</c:f>
              <c:numCache>
                <c:formatCode>General</c:formatCode>
                <c:ptCount val="260"/>
                <c:pt idx="8" formatCode="0.00">
                  <c:v>-0.26629988853160014</c:v>
                </c:pt>
                <c:pt idx="9" formatCode="0.00">
                  <c:v>-1.1240980400846499</c:v>
                </c:pt>
                <c:pt idx="10" formatCode="0.00">
                  <c:v>-1.2880104474184502</c:v>
                </c:pt>
                <c:pt idx="11" formatCode="0.00">
                  <c:v>-1.1371290303493002</c:v>
                </c:pt>
                <c:pt idx="12" formatCode="0.00">
                  <c:v>-1.7480061967513905</c:v>
                </c:pt>
                <c:pt idx="13" formatCode="0.00">
                  <c:v>-1.8894244938559606</c:v>
                </c:pt>
                <c:pt idx="14" formatCode="0.00">
                  <c:v>-2.5242975127398699</c:v>
                </c:pt>
                <c:pt idx="15" formatCode="0.00">
                  <c:v>-1.9325858754364491</c:v>
                </c:pt>
                <c:pt idx="16" formatCode="0.00">
                  <c:v>-2.2257399894668701</c:v>
                </c:pt>
                <c:pt idx="17" formatCode="0.00">
                  <c:v>-1.6515422507221089</c:v>
                </c:pt>
                <c:pt idx="18" formatCode="0.00">
                  <c:v>-0.63729213633867943</c:v>
                </c:pt>
                <c:pt idx="19" formatCode="0.00">
                  <c:v>-0.5029019192540396</c:v>
                </c:pt>
                <c:pt idx="20" formatCode="0.00">
                  <c:v>-0.75676005849400996</c:v>
                </c:pt>
                <c:pt idx="21" formatCode="0.00">
                  <c:v>-0.87117193334715992</c:v>
                </c:pt>
                <c:pt idx="22" formatCode="0.00">
                  <c:v>-1.3691465397754699</c:v>
                </c:pt>
                <c:pt idx="23" formatCode="0.00">
                  <c:v>-1.6859344859340197</c:v>
                </c:pt>
                <c:pt idx="24" formatCode="0.00">
                  <c:v>-1.5547896290357102</c:v>
                </c:pt>
                <c:pt idx="25" formatCode="0.00">
                  <c:v>-1.5416792701808602</c:v>
                </c:pt>
                <c:pt idx="26" formatCode="0.00">
                  <c:v>-1.8126207408802397</c:v>
                </c:pt>
                <c:pt idx="27" formatCode="0.00">
                  <c:v>-1.8151306244086296</c:v>
                </c:pt>
                <c:pt idx="28" formatCode="0.00">
                  <c:v>-1.4913927215347194</c:v>
                </c:pt>
                <c:pt idx="29" formatCode="0.00">
                  <c:v>-1.7757487719641496</c:v>
                </c:pt>
                <c:pt idx="30" formatCode="0.00">
                  <c:v>-1.7977172865522002</c:v>
                </c:pt>
                <c:pt idx="31" formatCode="0.00">
                  <c:v>-0.80397033590835054</c:v>
                </c:pt>
                <c:pt idx="32" formatCode="0.00">
                  <c:v>-1.31143940425852</c:v>
                </c:pt>
                <c:pt idx="33" formatCode="0.00">
                  <c:v>-1.8169633701806704</c:v>
                </c:pt>
                <c:pt idx="34" formatCode="0.00">
                  <c:v>-1.7096182755041607</c:v>
                </c:pt>
                <c:pt idx="35" formatCode="0.00">
                  <c:v>-0.9935912149927395</c:v>
                </c:pt>
                <c:pt idx="36" formatCode="0.00">
                  <c:v>-2.3836596007747701</c:v>
                </c:pt>
                <c:pt idx="37" formatCode="0.00">
                  <c:v>-1.6461505620599901</c:v>
                </c:pt>
                <c:pt idx="38" formatCode="0.00">
                  <c:v>-2.7576778478075195</c:v>
                </c:pt>
                <c:pt idx="39" formatCode="0.00">
                  <c:v>-2.2566488807522198</c:v>
                </c:pt>
                <c:pt idx="40" formatCode="0.00">
                  <c:v>-1.2700585498836894</c:v>
                </c:pt>
                <c:pt idx="41" formatCode="0.00">
                  <c:v>-1.4695294632805194</c:v>
                </c:pt>
                <c:pt idx="42" formatCode="0.00">
                  <c:v>-1.4432582828423701</c:v>
                </c:pt>
                <c:pt idx="43" formatCode="0.00">
                  <c:v>-1.3580704876976011</c:v>
                </c:pt>
                <c:pt idx="44" formatCode="0.00">
                  <c:v>-1.7677906974106001</c:v>
                </c:pt>
                <c:pt idx="45" formatCode="0.00">
                  <c:v>-1.4497993400108005</c:v>
                </c:pt>
                <c:pt idx="46" formatCode="0.00">
                  <c:v>-1.2279322544226989</c:v>
                </c:pt>
                <c:pt idx="47" formatCode="0.00">
                  <c:v>-0.6724427743491006</c:v>
                </c:pt>
                <c:pt idx="48" formatCode="0.00">
                  <c:v>-0.83046086269260044</c:v>
                </c:pt>
                <c:pt idx="49" formatCode="0.00">
                  <c:v>-0.2554122220093813</c:v>
                </c:pt>
                <c:pt idx="50" formatCode="0.00">
                  <c:v>-0.65650480137959022</c:v>
                </c:pt>
                <c:pt idx="51" formatCode="0.00">
                  <c:v>-0.50982343597383917</c:v>
                </c:pt>
                <c:pt idx="52" formatCode="0.00">
                  <c:v>-0.63567527454063999</c:v>
                </c:pt>
                <c:pt idx="53" formatCode="0.00">
                  <c:v>-0.50431626016395903</c:v>
                </c:pt>
                <c:pt idx="54" formatCode="0.00">
                  <c:v>-0.92079170468239013</c:v>
                </c:pt>
                <c:pt idx="55" formatCode="0.00">
                  <c:v>-0.73268440425127856</c:v>
                </c:pt>
                <c:pt idx="56" formatCode="0.00">
                  <c:v>-0.16275014046508041</c:v>
                </c:pt>
                <c:pt idx="57" formatCode="0.00">
                  <c:v>-0.22647554195197994</c:v>
                </c:pt>
                <c:pt idx="58" formatCode="0.00">
                  <c:v>-0.55563099260007043</c:v>
                </c:pt>
                <c:pt idx="59" formatCode="0.00">
                  <c:v>-0.82513190212520016</c:v>
                </c:pt>
                <c:pt idx="60" formatCode="0.00">
                  <c:v>-0.82188542607612014</c:v>
                </c:pt>
                <c:pt idx="61" formatCode="0.00">
                  <c:v>-0.59743734136505022</c:v>
                </c:pt>
                <c:pt idx="62" formatCode="0.00">
                  <c:v>-0.34166606337848027</c:v>
                </c:pt>
                <c:pt idx="63" formatCode="0.00">
                  <c:v>-7.7451709865799856E-2</c:v>
                </c:pt>
                <c:pt idx="64" formatCode="0.00">
                  <c:v>-0.71476973830082979</c:v>
                </c:pt>
                <c:pt idx="65" formatCode="0.00">
                  <c:v>-0.26491327453700997</c:v>
                </c:pt>
                <c:pt idx="66" formatCode="0.00">
                  <c:v>-0.53406805999115026</c:v>
                </c:pt>
                <c:pt idx="67" formatCode="0.00">
                  <c:v>-0.21471370658015942</c:v>
                </c:pt>
                <c:pt idx="68" formatCode="0.00">
                  <c:v>-1.1420718777441099</c:v>
                </c:pt>
                <c:pt idx="69" formatCode="0.00">
                  <c:v>-0.64353205594958052</c:v>
                </c:pt>
                <c:pt idx="70" formatCode="0.00">
                  <c:v>-0.53094565077652067</c:v>
                </c:pt>
                <c:pt idx="71" formatCode="0.00">
                  <c:v>0.32468068996045041</c:v>
                </c:pt>
                <c:pt idx="72" formatCode="0.00">
                  <c:v>-9.003968986878963E-2</c:v>
                </c:pt>
                <c:pt idx="73" formatCode="0.00">
                  <c:v>-0.77282019701909022</c:v>
                </c:pt>
                <c:pt idx="74" formatCode="0.00">
                  <c:v>-0.56063276987296007</c:v>
                </c:pt>
                <c:pt idx="75" formatCode="0.00">
                  <c:v>-0.84624195186213047</c:v>
                </c:pt>
                <c:pt idx="76" formatCode="0.00">
                  <c:v>-0.72704596228780005</c:v>
                </c:pt>
                <c:pt idx="77" formatCode="0.00">
                  <c:v>-0.78518289087298054</c:v>
                </c:pt>
                <c:pt idx="78" formatCode="0.00">
                  <c:v>-0.77340729909375128</c:v>
                </c:pt>
                <c:pt idx="79" formatCode="0.00">
                  <c:v>-0.29846069402266906</c:v>
                </c:pt>
                <c:pt idx="80" formatCode="0.00">
                  <c:v>0.24077546732970934</c:v>
                </c:pt>
                <c:pt idx="81" formatCode="0.00">
                  <c:v>0.1981946884068293</c:v>
                </c:pt>
                <c:pt idx="82" formatCode="0.00">
                  <c:v>-0.24112333830731103</c:v>
                </c:pt>
                <c:pt idx="83" formatCode="0.00">
                  <c:v>-7.6594751606460676E-2</c:v>
                </c:pt>
                <c:pt idx="84" formatCode="0.00">
                  <c:v>-0.17558425308031911</c:v>
                </c:pt>
                <c:pt idx="85" formatCode="0.00">
                  <c:v>-6.2021091287429719E-2</c:v>
                </c:pt>
                <c:pt idx="86" formatCode="0.00">
                  <c:v>-0.75027320172058154</c:v>
                </c:pt>
                <c:pt idx="87" formatCode="0.00">
                  <c:v>-0.66067706806991922</c:v>
                </c:pt>
                <c:pt idx="88" formatCode="0.00">
                  <c:v>-0.26496553054517058</c:v>
                </c:pt>
                <c:pt idx="89" formatCode="0.00">
                  <c:v>-0.34029846039596912</c:v>
                </c:pt>
                <c:pt idx="90" formatCode="0.00">
                  <c:v>-0.61478866008003941</c:v>
                </c:pt>
                <c:pt idx="91" formatCode="0.00">
                  <c:v>0.61884455534174965</c:v>
                </c:pt>
                <c:pt idx="92" formatCode="0.00">
                  <c:v>0.6386632040337199</c:v>
                </c:pt>
                <c:pt idx="93" formatCode="0.00">
                  <c:v>0.1705299478160196</c:v>
                </c:pt>
                <c:pt idx="94" formatCode="0.00">
                  <c:v>2.0715715875979868E-2</c:v>
                </c:pt>
                <c:pt idx="95" formatCode="0.00">
                  <c:v>-0.10615089654955057</c:v>
                </c:pt>
                <c:pt idx="96" formatCode="0.00">
                  <c:v>0.21646737031203944</c:v>
                </c:pt>
                <c:pt idx="97" formatCode="0.00">
                  <c:v>0.2239569942847206</c:v>
                </c:pt>
                <c:pt idx="98" formatCode="0.00">
                  <c:v>0.38720487436793993</c:v>
                </c:pt>
                <c:pt idx="99" formatCode="0.00">
                  <c:v>0.11126326097075001</c:v>
                </c:pt>
                <c:pt idx="100" formatCode="0.00">
                  <c:v>-0.26978074897137017</c:v>
                </c:pt>
                <c:pt idx="101" formatCode="0.00">
                  <c:v>0.10090842021502056</c:v>
                </c:pt>
                <c:pt idx="102" formatCode="0.00">
                  <c:v>0.11927193139187953</c:v>
                </c:pt>
                <c:pt idx="103" formatCode="0.00">
                  <c:v>-3.9222122957330185E-2</c:v>
                </c:pt>
                <c:pt idx="104" formatCode="0.00">
                  <c:v>9.2746964582480107E-2</c:v>
                </c:pt>
                <c:pt idx="105" formatCode="0.00">
                  <c:v>6.6120941105849873E-2</c:v>
                </c:pt>
                <c:pt idx="106" formatCode="0.00">
                  <c:v>0.20659350080768979</c:v>
                </c:pt>
                <c:pt idx="107" formatCode="0.00">
                  <c:v>7.9144252636119905E-2</c:v>
                </c:pt>
                <c:pt idx="108" formatCode="0.00">
                  <c:v>0.11478795638037997</c:v>
                </c:pt>
                <c:pt idx="109" formatCode="0.00">
                  <c:v>-0.15847770746787981</c:v>
                </c:pt>
                <c:pt idx="110" formatCode="0.00">
                  <c:v>-0.53025420909462984</c:v>
                </c:pt>
                <c:pt idx="111" formatCode="0.00">
                  <c:v>-0.14327752251290038</c:v>
                </c:pt>
                <c:pt idx="112" formatCode="0.00">
                  <c:v>-0.15147577138335988</c:v>
                </c:pt>
                <c:pt idx="113" formatCode="0.00">
                  <c:v>-0.51127905956100994</c:v>
                </c:pt>
                <c:pt idx="114" formatCode="0.00">
                  <c:v>-0.46710113715922996</c:v>
                </c:pt>
                <c:pt idx="115" formatCode="0.00">
                  <c:v>-0.38820877807697007</c:v>
                </c:pt>
                <c:pt idx="116" formatCode="0.00">
                  <c:v>-0.31872882561687399</c:v>
                </c:pt>
                <c:pt idx="117" formatCode="0.00">
                  <c:v>-0.40317703636479996</c:v>
                </c:pt>
                <c:pt idx="118" formatCode="0.00">
                  <c:v>-0.50068364481832983</c:v>
                </c:pt>
                <c:pt idx="119" formatCode="0.00">
                  <c:v>-0.60359617151530998</c:v>
                </c:pt>
                <c:pt idx="120" formatCode="0.00">
                  <c:v>-0.87216420095074021</c:v>
                </c:pt>
                <c:pt idx="121" formatCode="0.00">
                  <c:v>-0.80802283861617985</c:v>
                </c:pt>
                <c:pt idx="122" formatCode="0.00">
                  <c:v>-0.86552452970644955</c:v>
                </c:pt>
                <c:pt idx="123" formatCode="0.00">
                  <c:v>-0.98577983544861025</c:v>
                </c:pt>
                <c:pt idx="124" formatCode="0.00">
                  <c:v>-0.81806260985164991</c:v>
                </c:pt>
                <c:pt idx="125" formatCode="0.00">
                  <c:v>-0.48012073051149029</c:v>
                </c:pt>
                <c:pt idx="126" formatCode="0.00">
                  <c:v>-0.10133717495824013</c:v>
                </c:pt>
                <c:pt idx="127" formatCode="0.00">
                  <c:v>-6.6103528912369924E-2</c:v>
                </c:pt>
                <c:pt idx="128" formatCode="0.00">
                  <c:v>-2.6116043959099056E-3</c:v>
                </c:pt>
                <c:pt idx="129" formatCode="0.00">
                  <c:v>-0.17218386824000009</c:v>
                </c:pt>
                <c:pt idx="130" formatCode="0.00">
                  <c:v>-0.33928620904277995</c:v>
                </c:pt>
                <c:pt idx="131" formatCode="0.00">
                  <c:v>-0.31154722446232697</c:v>
                </c:pt>
                <c:pt idx="132" formatCode="0.00">
                  <c:v>-8.5040941782114965E-2</c:v>
                </c:pt>
                <c:pt idx="133" formatCode="0.00">
                  <c:v>-0.21596181134564896</c:v>
                </c:pt>
                <c:pt idx="134" formatCode="0.00">
                  <c:v>-0.31238954921439999</c:v>
                </c:pt>
                <c:pt idx="135" formatCode="0.00">
                  <c:v>-0.37661547506443199</c:v>
                </c:pt>
                <c:pt idx="136" formatCode="0.00">
                  <c:v>-0.24240100197599695</c:v>
                </c:pt>
                <c:pt idx="137" formatCode="0.00">
                  <c:v>-0.14225776171965099</c:v>
                </c:pt>
                <c:pt idx="138" formatCode="0.00">
                  <c:v>-0.45224586155720203</c:v>
                </c:pt>
                <c:pt idx="139" formatCode="0.00">
                  <c:v>-0.43838371035815404</c:v>
                </c:pt>
                <c:pt idx="140" formatCode="0.00">
                  <c:v>-0.63913197275385492</c:v>
                </c:pt>
                <c:pt idx="141" formatCode="0.00">
                  <c:v>-0.71035288967787502</c:v>
                </c:pt>
                <c:pt idx="142" formatCode="0.00">
                  <c:v>-0.54766335699766411</c:v>
                </c:pt>
                <c:pt idx="143" formatCode="0.00">
                  <c:v>-0.9163845718284811</c:v>
                </c:pt>
                <c:pt idx="144" formatCode="0.00">
                  <c:v>-0.86109070371728202</c:v>
                </c:pt>
                <c:pt idx="145" formatCode="0.00">
                  <c:v>-0.74193381123545987</c:v>
                </c:pt>
                <c:pt idx="146" formatCode="0.00">
                  <c:v>-1.0476347186521102</c:v>
                </c:pt>
                <c:pt idx="147" formatCode="0.00">
                  <c:v>-0.79017882554604979</c:v>
                </c:pt>
                <c:pt idx="148" formatCode="0.00">
                  <c:v>-1.1664931976965098</c:v>
                </c:pt>
                <c:pt idx="149" formatCode="0.00">
                  <c:v>-0.96010366807300995</c:v>
                </c:pt>
                <c:pt idx="150" formatCode="0.00">
                  <c:v>-1.1882285351563597</c:v>
                </c:pt>
                <c:pt idx="151" formatCode="0.00">
                  <c:v>-1.0228038063318201</c:v>
                </c:pt>
                <c:pt idx="152" formatCode="0.00">
                  <c:v>-0.63998256025075984</c:v>
                </c:pt>
                <c:pt idx="153" formatCode="0.00">
                  <c:v>-0.62797308086777992</c:v>
                </c:pt>
                <c:pt idx="154" formatCode="0.00">
                  <c:v>1.39301076373609</c:v>
                </c:pt>
                <c:pt idx="155" formatCode="0.00">
                  <c:v>0.32259643035162117</c:v>
                </c:pt>
                <c:pt idx="156" formatCode="0.00">
                  <c:v>-0.41073493356655005</c:v>
                </c:pt>
                <c:pt idx="157" formatCode="0.00">
                  <c:v>-1.048980287230737</c:v>
                </c:pt>
                <c:pt idx="158" formatCode="0.00">
                  <c:v>-0.81144459451120599</c:v>
                </c:pt>
                <c:pt idx="159" formatCode="0.00">
                  <c:v>-1.0230088521224192</c:v>
                </c:pt>
                <c:pt idx="160" formatCode="0.00">
                  <c:v>-0.94275151665893198</c:v>
                </c:pt>
                <c:pt idx="161" formatCode="0.00">
                  <c:v>-0.719778291468397</c:v>
                </c:pt>
                <c:pt idx="162" formatCode="0.00">
                  <c:v>-0.33937815028556495</c:v>
                </c:pt>
                <c:pt idx="163" formatCode="0.00">
                  <c:v>-0.38051674018287196</c:v>
                </c:pt>
                <c:pt idx="164" formatCode="0.00">
                  <c:v>5.6323988728109065E-2</c:v>
                </c:pt>
                <c:pt idx="165" formatCode="0.00">
                  <c:v>0.20652609889181306</c:v>
                </c:pt>
                <c:pt idx="166" formatCode="0.00">
                  <c:v>0.40914487622443696</c:v>
                </c:pt>
                <c:pt idx="167" formatCode="0.00">
                  <c:v>-2.9590423728190096E-2</c:v>
                </c:pt>
                <c:pt idx="168" formatCode="0.00">
                  <c:v>-0.42464953912266012</c:v>
                </c:pt>
                <c:pt idx="169" formatCode="0.00">
                  <c:v>-0.44740163491377993</c:v>
                </c:pt>
                <c:pt idx="170" formatCode="0.00">
                  <c:v>-0.22172010301683986</c:v>
                </c:pt>
                <c:pt idx="171" formatCode="0.00">
                  <c:v>-0.33653648356654009</c:v>
                </c:pt>
                <c:pt idx="172" formatCode="0.00">
                  <c:v>-0.1759073873922099</c:v>
                </c:pt>
                <c:pt idx="173" formatCode="0.00">
                  <c:v>0.14356361861677991</c:v>
                </c:pt>
                <c:pt idx="174" formatCode="0.00">
                  <c:v>0.23213751522787995</c:v>
                </c:pt>
                <c:pt idx="175" formatCode="0.00">
                  <c:v>0.42155909534434</c:v>
                </c:pt>
                <c:pt idx="176" formatCode="0.00">
                  <c:v>0.67727540999113001</c:v>
                </c:pt>
                <c:pt idx="177" formatCode="0.00">
                  <c:v>0.14259912436856004</c:v>
                </c:pt>
                <c:pt idx="178" formatCode="0.00">
                  <c:v>0.17921658235113003</c:v>
                </c:pt>
                <c:pt idx="179" formatCode="0.00">
                  <c:v>0.2251349569419101</c:v>
                </c:pt>
                <c:pt idx="180" formatCode="0.00">
                  <c:v>-0.19767883651603002</c:v>
                </c:pt>
                <c:pt idx="181" formatCode="0.00">
                  <c:v>0.52822646955742991</c:v>
                </c:pt>
                <c:pt idx="182" formatCode="0.00">
                  <c:v>0.19444205670528003</c:v>
                </c:pt>
                <c:pt idx="183" formatCode="0.00">
                  <c:v>0.46822448300294006</c:v>
                </c:pt>
                <c:pt idx="184" formatCode="0.00">
                  <c:v>1.4618740633021154E-4</c:v>
                </c:pt>
                <c:pt idx="185" formatCode="0.00">
                  <c:v>-0.13328833970780019</c:v>
                </c:pt>
                <c:pt idx="186" formatCode="0.00">
                  <c:v>-0.33282983319435</c:v>
                </c:pt>
                <c:pt idx="187" formatCode="0.00">
                  <c:v>-0.28677369730442992</c:v>
                </c:pt>
                <c:pt idx="188" formatCode="0.00">
                  <c:v>-0.67927783131765973</c:v>
                </c:pt>
                <c:pt idx="189" formatCode="0.00">
                  <c:v>0.2483084084950502</c:v>
                </c:pt>
                <c:pt idx="190" formatCode="0.00">
                  <c:v>-0.20072492861684976</c:v>
                </c:pt>
                <c:pt idx="191" formatCode="0.00">
                  <c:v>-0.23847681862457004</c:v>
                </c:pt>
                <c:pt idx="192" formatCode="0.00">
                  <c:v>-0.32953028163243014</c:v>
                </c:pt>
                <c:pt idx="193" formatCode="0.00">
                  <c:v>-0.27543558897819986</c:v>
                </c:pt>
                <c:pt idx="194" formatCode="0.00">
                  <c:v>-0.73959542223319019</c:v>
                </c:pt>
                <c:pt idx="195" formatCode="0.00">
                  <c:v>-2.0231808784709981E-2</c:v>
                </c:pt>
                <c:pt idx="196" formatCode="0.00">
                  <c:v>-0.92007459274226</c:v>
                </c:pt>
                <c:pt idx="197" formatCode="0.00">
                  <c:v>3.9949576508570006E-2</c:v>
                </c:pt>
                <c:pt idx="198" formatCode="0.00">
                  <c:v>-1.2854132798901119</c:v>
                </c:pt>
                <c:pt idx="199" formatCode="0.00">
                  <c:v>-0.71349567938898018</c:v>
                </c:pt>
                <c:pt idx="200" formatCode="0.00">
                  <c:v>-0.20051471958610989</c:v>
                </c:pt>
                <c:pt idx="201" formatCode="0.00">
                  <c:v>-0.13989261940897002</c:v>
                </c:pt>
                <c:pt idx="202" formatCode="0.00">
                  <c:v>0.4852274576829898</c:v>
                </c:pt>
                <c:pt idx="203" formatCode="0.00">
                  <c:v>1.15129923563335</c:v>
                </c:pt>
                <c:pt idx="204" formatCode="0.00">
                  <c:v>0.10460796787284998</c:v>
                </c:pt>
                <c:pt idx="205" formatCode="0.00">
                  <c:v>-0.49892092659392984</c:v>
                </c:pt>
                <c:pt idx="206" formatCode="0.00">
                  <c:v>-0.88260492932789991</c:v>
                </c:pt>
                <c:pt idx="207" formatCode="0.00">
                  <c:v>-0.93589907252064997</c:v>
                </c:pt>
                <c:pt idx="208" formatCode="0.00">
                  <c:v>-1.7645258830489399</c:v>
                </c:pt>
                <c:pt idx="209" formatCode="0.00">
                  <c:v>-1.5247657338432019</c:v>
                </c:pt>
                <c:pt idx="210" formatCode="0.00">
                  <c:v>-0.54770618502500801</c:v>
                </c:pt>
                <c:pt idx="211" formatCode="0.00">
                  <c:v>9.5793586115633503E-2</c:v>
                </c:pt>
                <c:pt idx="212" formatCode="0.00">
                  <c:v>0.433148223244679</c:v>
                </c:pt>
                <c:pt idx="213" formatCode="0.00">
                  <c:v>0.51926738497508607</c:v>
                </c:pt>
                <c:pt idx="214" formatCode="0.00">
                  <c:v>0.60579566675148011</c:v>
                </c:pt>
                <c:pt idx="215" formatCode="0.00">
                  <c:v>0.86376138762646004</c:v>
                </c:pt>
                <c:pt idx="216" formatCode="0.00">
                  <c:v>0.83839142280321011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48-4A9D-A230-90D249C47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lineChart>
        <c:grouping val="standard"/>
        <c:varyColors val="0"/>
        <c:ser>
          <c:idx val="4"/>
          <c:order val="4"/>
          <c:tx>
            <c:strRef>
              <c:f>'Chart 2 - Real rate gaps'!$O$2</c:f>
              <c:strCache>
                <c:ptCount val="1"/>
                <c:pt idx="0">
                  <c:v>5-year real rate gap - with FG (rhs)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gaps'!$O$3:$O$262</c:f>
              <c:numCache>
                <c:formatCode>General</c:formatCode>
                <c:ptCount val="260"/>
                <c:pt idx="8">
                  <c:v>-0.52204843873956985</c:v>
                </c:pt>
                <c:pt idx="9">
                  <c:v>-0.65867961652199991</c:v>
                </c:pt>
                <c:pt idx="10">
                  <c:v>-0.57371340103228041</c:v>
                </c:pt>
                <c:pt idx="11">
                  <c:v>-0.5866559825434603</c:v>
                </c:pt>
                <c:pt idx="12">
                  <c:v>-0.53649599304447992</c:v>
                </c:pt>
                <c:pt idx="13">
                  <c:v>-0.4407297880221801</c:v>
                </c:pt>
                <c:pt idx="14">
                  <c:v>-0.50477666004888988</c:v>
                </c:pt>
                <c:pt idx="15">
                  <c:v>-0.49549772302244044</c:v>
                </c:pt>
                <c:pt idx="16">
                  <c:v>-0.57816425657900972</c:v>
                </c:pt>
                <c:pt idx="17">
                  <c:v>-0.53812505576391967</c:v>
                </c:pt>
                <c:pt idx="18">
                  <c:v>-0.51398854662774074</c:v>
                </c:pt>
                <c:pt idx="19">
                  <c:v>-0.61573245474279048</c:v>
                </c:pt>
                <c:pt idx="20">
                  <c:v>-0.79454094015429977</c:v>
                </c:pt>
                <c:pt idx="21">
                  <c:v>-0.86560256838920013</c:v>
                </c:pt>
                <c:pt idx="22">
                  <c:v>-0.90619001324214032</c:v>
                </c:pt>
                <c:pt idx="23">
                  <c:v>-0.9705245800359803</c:v>
                </c:pt>
                <c:pt idx="24">
                  <c:v>-0.83578512995183996</c:v>
                </c:pt>
                <c:pt idx="25">
                  <c:v>-0.80280709260640926</c:v>
                </c:pt>
                <c:pt idx="26">
                  <c:v>-0.87344641327683981</c:v>
                </c:pt>
                <c:pt idx="27">
                  <c:v>-0.78207944445246014</c:v>
                </c:pt>
                <c:pt idx="28">
                  <c:v>-0.88437464890334994</c:v>
                </c:pt>
                <c:pt idx="29">
                  <c:v>-0.93807471374053986</c:v>
                </c:pt>
                <c:pt idx="30">
                  <c:v>-0.92856452129630984</c:v>
                </c:pt>
                <c:pt idx="31">
                  <c:v>-0.92762237507757028</c:v>
                </c:pt>
                <c:pt idx="32">
                  <c:v>-0.95706736235734979</c:v>
                </c:pt>
                <c:pt idx="33">
                  <c:v>-0.88806226266638966</c:v>
                </c:pt>
                <c:pt idx="34">
                  <c:v>-0.92746458675375987</c:v>
                </c:pt>
                <c:pt idx="35">
                  <c:v>-1.0432298942318399</c:v>
                </c:pt>
                <c:pt idx="36">
                  <c:v>-1.00033406727235</c:v>
                </c:pt>
                <c:pt idx="37">
                  <c:v>-0.8239946721691993</c:v>
                </c:pt>
                <c:pt idx="38">
                  <c:v>-0.82183512213216936</c:v>
                </c:pt>
                <c:pt idx="39">
                  <c:v>-0.86742103962341943</c:v>
                </c:pt>
                <c:pt idx="40">
                  <c:v>-0.71925702164329941</c:v>
                </c:pt>
                <c:pt idx="41">
                  <c:v>-0.82989996609529015</c:v>
                </c:pt>
                <c:pt idx="42">
                  <c:v>-0.78848184893460083</c:v>
                </c:pt>
                <c:pt idx="43">
                  <c:v>-0.71421911667952021</c:v>
                </c:pt>
                <c:pt idx="44">
                  <c:v>-0.57505906167394905</c:v>
                </c:pt>
                <c:pt idx="45">
                  <c:v>-0.53936081825422022</c:v>
                </c:pt>
                <c:pt idx="46">
                  <c:v>-0.60418791144359929</c:v>
                </c:pt>
                <c:pt idx="47">
                  <c:v>-0.59292016614412013</c:v>
                </c:pt>
                <c:pt idx="48">
                  <c:v>-0.52951532216758146</c:v>
                </c:pt>
                <c:pt idx="49">
                  <c:v>-0.53634584469461011</c:v>
                </c:pt>
                <c:pt idx="50">
                  <c:v>-0.59123016114764937</c:v>
                </c:pt>
                <c:pt idx="51">
                  <c:v>-0.58631300360899008</c:v>
                </c:pt>
                <c:pt idx="52">
                  <c:v>-0.5646945375077701</c:v>
                </c:pt>
                <c:pt idx="53">
                  <c:v>-0.48465599871602993</c:v>
                </c:pt>
                <c:pt idx="54">
                  <c:v>-0.54222909884772008</c:v>
                </c:pt>
                <c:pt idx="55">
                  <c:v>-0.58141570516313035</c:v>
                </c:pt>
                <c:pt idx="56">
                  <c:v>-0.55507686363973008</c:v>
                </c:pt>
                <c:pt idx="57">
                  <c:v>-0.52946926520729054</c:v>
                </c:pt>
                <c:pt idx="58">
                  <c:v>-0.54055676155017007</c:v>
                </c:pt>
                <c:pt idx="59">
                  <c:v>-0.5965309091777895</c:v>
                </c:pt>
                <c:pt idx="60">
                  <c:v>-0.55344901219860976</c:v>
                </c:pt>
                <c:pt idx="61">
                  <c:v>-0.57753760684217958</c:v>
                </c:pt>
                <c:pt idx="62">
                  <c:v>-0.58577183920364018</c:v>
                </c:pt>
                <c:pt idx="63">
                  <c:v>-0.50121850588880967</c:v>
                </c:pt>
                <c:pt idx="64">
                  <c:v>-0.55682320187188061</c:v>
                </c:pt>
                <c:pt idx="65">
                  <c:v>-0.51262797605792976</c:v>
                </c:pt>
                <c:pt idx="66">
                  <c:v>-0.51003607984929022</c:v>
                </c:pt>
                <c:pt idx="67">
                  <c:v>-0.45962373030879</c:v>
                </c:pt>
                <c:pt idx="68">
                  <c:v>-0.50426972884186938</c:v>
                </c:pt>
                <c:pt idx="69">
                  <c:v>-0.49615100471269979</c:v>
                </c:pt>
                <c:pt idx="70">
                  <c:v>-0.49384179188693</c:v>
                </c:pt>
                <c:pt idx="71">
                  <c:v>-0.45997139396661968</c:v>
                </c:pt>
                <c:pt idx="72">
                  <c:v>-0.46162129243117</c:v>
                </c:pt>
                <c:pt idx="73">
                  <c:v>-0.46211579553231985</c:v>
                </c:pt>
                <c:pt idx="74">
                  <c:v>-0.40976965271693988</c:v>
                </c:pt>
                <c:pt idx="75">
                  <c:v>-0.34451355165697972</c:v>
                </c:pt>
                <c:pt idx="76">
                  <c:v>-0.35433680919198984</c:v>
                </c:pt>
                <c:pt idx="77">
                  <c:v>-0.33339717340431996</c:v>
                </c:pt>
                <c:pt idx="78">
                  <c:v>-0.22965253858553947</c:v>
                </c:pt>
                <c:pt idx="79">
                  <c:v>-0.17456225705133033</c:v>
                </c:pt>
                <c:pt idx="80">
                  <c:v>-0.17998269503761932</c:v>
                </c:pt>
                <c:pt idx="81">
                  <c:v>-0.15882963474356959</c:v>
                </c:pt>
                <c:pt idx="82">
                  <c:v>-0.14927284426631982</c:v>
                </c:pt>
                <c:pt idx="83">
                  <c:v>-0.13600804710296011</c:v>
                </c:pt>
                <c:pt idx="84">
                  <c:v>-0.19448104768166985</c:v>
                </c:pt>
                <c:pt idx="85">
                  <c:v>-0.16912094071109962</c:v>
                </c:pt>
                <c:pt idx="86">
                  <c:v>-0.21922546332060033</c:v>
                </c:pt>
                <c:pt idx="87">
                  <c:v>-0.20513145527255006</c:v>
                </c:pt>
                <c:pt idx="88">
                  <c:v>-0.18335956271188003</c:v>
                </c:pt>
                <c:pt idx="89">
                  <c:v>-9.3725813847630235E-2</c:v>
                </c:pt>
                <c:pt idx="90">
                  <c:v>-0.19412025614104067</c:v>
                </c:pt>
                <c:pt idx="91">
                  <c:v>-0.1020490381962702</c:v>
                </c:pt>
                <c:pt idx="92">
                  <c:v>-0.18076379345346005</c:v>
                </c:pt>
                <c:pt idx="93">
                  <c:v>-0.23285752997565989</c:v>
                </c:pt>
                <c:pt idx="94">
                  <c:v>-0.28221856815900992</c:v>
                </c:pt>
                <c:pt idx="95">
                  <c:v>-0.28303630984665995</c:v>
                </c:pt>
                <c:pt idx="96">
                  <c:v>-0.30186729170125037</c:v>
                </c:pt>
                <c:pt idx="97">
                  <c:v>-0.32799005077256016</c:v>
                </c:pt>
                <c:pt idx="98">
                  <c:v>-0.29149155464523968</c:v>
                </c:pt>
                <c:pt idx="99">
                  <c:v>-0.29458687254278981</c:v>
                </c:pt>
                <c:pt idx="100">
                  <c:v>-0.28591843531987049</c:v>
                </c:pt>
                <c:pt idx="101">
                  <c:v>-0.28611133621314</c:v>
                </c:pt>
                <c:pt idx="102">
                  <c:v>-0.25692546730735</c:v>
                </c:pt>
                <c:pt idx="103">
                  <c:v>-0.35113032051885984</c:v>
                </c:pt>
                <c:pt idx="104">
                  <c:v>-0.31938207375605021</c:v>
                </c:pt>
                <c:pt idx="105">
                  <c:v>-0.33356546669647003</c:v>
                </c:pt>
                <c:pt idx="106">
                  <c:v>-0.32380688665397006</c:v>
                </c:pt>
                <c:pt idx="107">
                  <c:v>-0.32484361607718037</c:v>
                </c:pt>
                <c:pt idx="108">
                  <c:v>-0.30605684066483985</c:v>
                </c:pt>
                <c:pt idx="109">
                  <c:v>-0.32580173182999994</c:v>
                </c:pt>
                <c:pt idx="110">
                  <c:v>-0.34383993959121018</c:v>
                </c:pt>
                <c:pt idx="111">
                  <c:v>-0.30679650224805988</c:v>
                </c:pt>
                <c:pt idx="112">
                  <c:v>-0.30722368749141005</c:v>
                </c:pt>
                <c:pt idx="113">
                  <c:v>-0.35406507888238004</c:v>
                </c:pt>
                <c:pt idx="114">
                  <c:v>-0.38314451144572992</c:v>
                </c:pt>
                <c:pt idx="115">
                  <c:v>-0.39189894972591999</c:v>
                </c:pt>
                <c:pt idx="116">
                  <c:v>-0.43452035248855991</c:v>
                </c:pt>
                <c:pt idx="117">
                  <c:v>-0.45606886318664008</c:v>
                </c:pt>
                <c:pt idx="118">
                  <c:v>-0.43664763634446002</c:v>
                </c:pt>
                <c:pt idx="119">
                  <c:v>-0.43657057420272993</c:v>
                </c:pt>
                <c:pt idx="120">
                  <c:v>-0.42968509319943005</c:v>
                </c:pt>
                <c:pt idx="121">
                  <c:v>-0.4186675023083799</c:v>
                </c:pt>
                <c:pt idx="122">
                  <c:v>-0.43698348644285989</c:v>
                </c:pt>
                <c:pt idx="123">
                  <c:v>-0.45553398388907018</c:v>
                </c:pt>
                <c:pt idx="124">
                  <c:v>-0.47041421514069004</c:v>
                </c:pt>
                <c:pt idx="125">
                  <c:v>-0.47195192440864009</c:v>
                </c:pt>
                <c:pt idx="126">
                  <c:v>-0.48858421548880981</c:v>
                </c:pt>
                <c:pt idx="127">
                  <c:v>-0.43544635248344998</c:v>
                </c:pt>
                <c:pt idx="128">
                  <c:v>-0.39835514105502989</c:v>
                </c:pt>
                <c:pt idx="129">
                  <c:v>-0.39534249800302002</c:v>
                </c:pt>
                <c:pt idx="130">
                  <c:v>-0.40264119569764989</c:v>
                </c:pt>
                <c:pt idx="131">
                  <c:v>-0.39028816469523386</c:v>
                </c:pt>
                <c:pt idx="132">
                  <c:v>-0.33066550047016496</c:v>
                </c:pt>
                <c:pt idx="133">
                  <c:v>-0.33597795092419502</c:v>
                </c:pt>
                <c:pt idx="134">
                  <c:v>-0.33026025652996094</c:v>
                </c:pt>
                <c:pt idx="135">
                  <c:v>-0.33803451634019588</c:v>
                </c:pt>
                <c:pt idx="136">
                  <c:v>-0.32141676747231807</c:v>
                </c:pt>
                <c:pt idx="137">
                  <c:v>-0.30683405955163301</c:v>
                </c:pt>
                <c:pt idx="138">
                  <c:v>-0.32041993407554992</c:v>
                </c:pt>
                <c:pt idx="139">
                  <c:v>-0.32432318775317492</c:v>
                </c:pt>
                <c:pt idx="140">
                  <c:v>-0.34919005565302796</c:v>
                </c:pt>
                <c:pt idx="141">
                  <c:v>-0.35441155868852303</c:v>
                </c:pt>
                <c:pt idx="142">
                  <c:v>-0.33242437233937905</c:v>
                </c:pt>
                <c:pt idx="143">
                  <c:v>-0.36338319067360003</c:v>
                </c:pt>
                <c:pt idx="144">
                  <c:v>-0.36212786819032017</c:v>
                </c:pt>
                <c:pt idx="145">
                  <c:v>-0.34331897845306014</c:v>
                </c:pt>
                <c:pt idx="146">
                  <c:v>-0.32620987736814988</c:v>
                </c:pt>
                <c:pt idx="147">
                  <c:v>-0.29178508113100987</c:v>
                </c:pt>
                <c:pt idx="148">
                  <c:v>-0.34168037693765996</c:v>
                </c:pt>
                <c:pt idx="149">
                  <c:v>-0.34711480043420995</c:v>
                </c:pt>
                <c:pt idx="150">
                  <c:v>-0.37508491734369009</c:v>
                </c:pt>
                <c:pt idx="151">
                  <c:v>-0.44590694542283016</c:v>
                </c:pt>
                <c:pt idx="152">
                  <c:v>-0.39775002864467002</c:v>
                </c:pt>
                <c:pt idx="153">
                  <c:v>-0.42129935181351996</c:v>
                </c:pt>
                <c:pt idx="154">
                  <c:v>-0.46665234376107989</c:v>
                </c:pt>
                <c:pt idx="155">
                  <c:v>-0.26105659554857974</c:v>
                </c:pt>
                <c:pt idx="156">
                  <c:v>-0.20905465885023</c:v>
                </c:pt>
                <c:pt idx="157">
                  <c:v>-0.12237314637529995</c:v>
                </c:pt>
                <c:pt idx="158">
                  <c:v>-6.1987331992430228E-2</c:v>
                </c:pt>
                <c:pt idx="159">
                  <c:v>-0.15327922204790001</c:v>
                </c:pt>
                <c:pt idx="160">
                  <c:v>-0.22956165879188006</c:v>
                </c:pt>
                <c:pt idx="161">
                  <c:v>-0.22204625495045005</c:v>
                </c:pt>
                <c:pt idx="162">
                  <c:v>-0.16693360568043003</c:v>
                </c:pt>
                <c:pt idx="163">
                  <c:v>-2.6451243930898372E-3</c:v>
                </c:pt>
                <c:pt idx="164">
                  <c:v>8.1585082592419589E-2</c:v>
                </c:pt>
                <c:pt idx="165">
                  <c:v>-0.15754521058757009</c:v>
                </c:pt>
                <c:pt idx="166">
                  <c:v>-0.28877341736269291</c:v>
                </c:pt>
                <c:pt idx="167">
                  <c:v>-0.29444528335564346</c:v>
                </c:pt>
                <c:pt idx="168">
                  <c:v>-0.24414748393642396</c:v>
                </c:pt>
                <c:pt idx="169">
                  <c:v>-0.252558376445009</c:v>
                </c:pt>
                <c:pt idx="170">
                  <c:v>-0.20487583042516</c:v>
                </c:pt>
                <c:pt idx="171">
                  <c:v>-7.9668003518135078E-2</c:v>
                </c:pt>
                <c:pt idx="172">
                  <c:v>-8.3952483481962048E-2</c:v>
                </c:pt>
                <c:pt idx="173">
                  <c:v>-8.0628023609310984E-2</c:v>
                </c:pt>
                <c:pt idx="174">
                  <c:v>-5.5873819045090034E-2</c:v>
                </c:pt>
                <c:pt idx="175">
                  <c:v>3.4512890231799043E-2</c:v>
                </c:pt>
                <c:pt idx="176">
                  <c:v>2.1293751509803061E-2</c:v>
                </c:pt>
                <c:pt idx="177">
                  <c:v>-1.9921273894620173E-2</c:v>
                </c:pt>
                <c:pt idx="178">
                  <c:v>-1.459429097235998E-2</c:v>
                </c:pt>
                <c:pt idx="179">
                  <c:v>3.1609311642120108E-2</c:v>
                </c:pt>
                <c:pt idx="180">
                  <c:v>1.3831849654230011E-2</c:v>
                </c:pt>
                <c:pt idx="181">
                  <c:v>-5.582756589537996E-2</c:v>
                </c:pt>
                <c:pt idx="182">
                  <c:v>-4.8248795995229798E-2</c:v>
                </c:pt>
                <c:pt idx="183">
                  <c:v>-9.5856503227679912E-2</c:v>
                </c:pt>
                <c:pt idx="184">
                  <c:v>-0.10145888179856</c:v>
                </c:pt>
                <c:pt idx="185">
                  <c:v>-8.6213430220940079E-2</c:v>
                </c:pt>
                <c:pt idx="186">
                  <c:v>-0.12512627629891027</c:v>
                </c:pt>
                <c:pt idx="187">
                  <c:v>-0.14014723275362995</c:v>
                </c:pt>
                <c:pt idx="188">
                  <c:v>-7.9132887897420012E-2</c:v>
                </c:pt>
                <c:pt idx="189">
                  <c:v>-0.14846263996988984</c:v>
                </c:pt>
                <c:pt idx="190">
                  <c:v>-0.16988394069919988</c:v>
                </c:pt>
                <c:pt idx="191">
                  <c:v>-0.20400402025788988</c:v>
                </c:pt>
                <c:pt idx="192">
                  <c:v>-0.23577196577718995</c:v>
                </c:pt>
                <c:pt idx="193">
                  <c:v>-0.22664644305480985</c:v>
                </c:pt>
                <c:pt idx="194">
                  <c:v>-0.22937696212650005</c:v>
                </c:pt>
                <c:pt idx="195">
                  <c:v>-0.23646563194621972</c:v>
                </c:pt>
                <c:pt idx="196">
                  <c:v>-0.23464289365942026</c:v>
                </c:pt>
                <c:pt idx="197">
                  <c:v>-0.34575909858655018</c:v>
                </c:pt>
                <c:pt idx="198">
                  <c:v>-0.17774424341406014</c:v>
                </c:pt>
                <c:pt idx="199">
                  <c:v>-8.9726978825996895E-3</c:v>
                </c:pt>
                <c:pt idx="200">
                  <c:v>0.14544921917160991</c:v>
                </c:pt>
                <c:pt idx="201">
                  <c:v>0.17459024845878979</c:v>
                </c:pt>
                <c:pt idx="202">
                  <c:v>0.47436388856124001</c:v>
                </c:pt>
                <c:pt idx="203">
                  <c:v>0.47874242224190988</c:v>
                </c:pt>
                <c:pt idx="204">
                  <c:v>0.1037254915057999</c:v>
                </c:pt>
                <c:pt idx="205">
                  <c:v>-0.13082261787350991</c:v>
                </c:pt>
                <c:pt idx="206">
                  <c:v>-3.1964554913510135E-2</c:v>
                </c:pt>
                <c:pt idx="207">
                  <c:v>-0.13201225338502987</c:v>
                </c:pt>
                <c:pt idx="208">
                  <c:v>-0.19127582881560001</c:v>
                </c:pt>
                <c:pt idx="209">
                  <c:v>-0.29338665233054018</c:v>
                </c:pt>
                <c:pt idx="210">
                  <c:v>-0.21519123289849595</c:v>
                </c:pt>
                <c:pt idx="211">
                  <c:v>-0.17311149689023309</c:v>
                </c:pt>
                <c:pt idx="212">
                  <c:v>-0.21026179260121799</c:v>
                </c:pt>
                <c:pt idx="213">
                  <c:v>-0.20203288247027038</c:v>
                </c:pt>
                <c:pt idx="214">
                  <c:v>-0.11545879417114402</c:v>
                </c:pt>
                <c:pt idx="215">
                  <c:v>-0.18209944493059396</c:v>
                </c:pt>
                <c:pt idx="216">
                  <c:v>-0.11884241294867598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48-4A9D-A230-90D249C4739D}"/>
            </c:ext>
          </c:extLst>
        </c:ser>
        <c:ser>
          <c:idx val="6"/>
          <c:order val="6"/>
          <c:tx>
            <c:strRef>
              <c:f>'Chart 2 - Real rate gaps'!$Q$2</c:f>
              <c:strCache>
                <c:ptCount val="1"/>
                <c:pt idx="0">
                  <c:v>5-year real rate gap - without FG (rhs)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gaps'!$Q$3:$Q$262</c:f>
              <c:numCache>
                <c:formatCode>General</c:formatCode>
                <c:ptCount val="260"/>
                <c:pt idx="8">
                  <c:v>-0.46898451491369997</c:v>
                </c:pt>
                <c:pt idx="9">
                  <c:v>-0.60541874980318999</c:v>
                </c:pt>
                <c:pt idx="10">
                  <c:v>-0.52025321589596007</c:v>
                </c:pt>
                <c:pt idx="11">
                  <c:v>-0.5329933100024502</c:v>
                </c:pt>
                <c:pt idx="12">
                  <c:v>-0.48262697673916044</c:v>
                </c:pt>
                <c:pt idx="13">
                  <c:v>-0.38664998455245936</c:v>
                </c:pt>
                <c:pt idx="14">
                  <c:v>-0.45048113278676993</c:v>
                </c:pt>
                <c:pt idx="15">
                  <c:v>-0.44098112896072994</c:v>
                </c:pt>
                <c:pt idx="16">
                  <c:v>-0.52342092599675993</c:v>
                </c:pt>
                <c:pt idx="17">
                  <c:v>-0.48314906465777963</c:v>
                </c:pt>
                <c:pt idx="18">
                  <c:v>-0.45877378199047048</c:v>
                </c:pt>
                <c:pt idx="19">
                  <c:v>-0.56027267287369042</c:v>
                </c:pt>
                <c:pt idx="20">
                  <c:v>-0.73882981826904048</c:v>
                </c:pt>
                <c:pt idx="21">
                  <c:v>-0.80963374986075998</c:v>
                </c:pt>
                <c:pt idx="22">
                  <c:v>-0.84995714685380008</c:v>
                </c:pt>
                <c:pt idx="23">
                  <c:v>-0.91402135366262005</c:v>
                </c:pt>
                <c:pt idx="24">
                  <c:v>-0.77900529910986016</c:v>
                </c:pt>
                <c:pt idx="25">
                  <c:v>-0.7457445043267299</c:v>
                </c:pt>
                <c:pt idx="26">
                  <c:v>-0.81609502576101001</c:v>
                </c:pt>
                <c:pt idx="27">
                  <c:v>-0.72443334297103945</c:v>
                </c:pt>
                <c:pt idx="28">
                  <c:v>-0.8264280583888004</c:v>
                </c:pt>
                <c:pt idx="29">
                  <c:v>-0.87982200851648962</c:v>
                </c:pt>
                <c:pt idx="30">
                  <c:v>-0.87000023237205948</c:v>
                </c:pt>
                <c:pt idx="31">
                  <c:v>-0.86874119542226058</c:v>
                </c:pt>
                <c:pt idx="32">
                  <c:v>-0.89786415055416047</c:v>
                </c:pt>
                <c:pt idx="33">
                  <c:v>-0.82853204533563929</c:v>
                </c:pt>
                <c:pt idx="34">
                  <c:v>-0.86760256012517978</c:v>
                </c:pt>
                <c:pt idx="35">
                  <c:v>-0.98303142524425002</c:v>
                </c:pt>
                <c:pt idx="36">
                  <c:v>-0.93979469458504017</c:v>
                </c:pt>
                <c:pt idx="37">
                  <c:v>-0.76311010748714025</c:v>
                </c:pt>
                <c:pt idx="38">
                  <c:v>-0.76060125227973963</c:v>
                </c:pt>
                <c:pt idx="39">
                  <c:v>-0.80583392985517932</c:v>
                </c:pt>
                <c:pt idx="40">
                  <c:v>-0.65731292075976988</c:v>
                </c:pt>
                <c:pt idx="41">
                  <c:v>-0.76759531404690051</c:v>
                </c:pt>
                <c:pt idx="42">
                  <c:v>-0.72581328775740062</c:v>
                </c:pt>
                <c:pt idx="43">
                  <c:v>-0.65118350582670903</c:v>
                </c:pt>
                <c:pt idx="44">
                  <c:v>-0.51165349910600888</c:v>
                </c:pt>
                <c:pt idx="45">
                  <c:v>-0.47558266905163116</c:v>
                </c:pt>
                <c:pt idx="46">
                  <c:v>-0.54003484623965115</c:v>
                </c:pt>
                <c:pt idx="47">
                  <c:v>-0.52839021238431094</c:v>
                </c:pt>
                <c:pt idx="48">
                  <c:v>-0.46460693212650028</c:v>
                </c:pt>
                <c:pt idx="49">
                  <c:v>-0.47105798538926003</c:v>
                </c:pt>
                <c:pt idx="50">
                  <c:v>-0.52556243282248882</c:v>
                </c:pt>
                <c:pt idx="51">
                  <c:v>-0.52026579537722029</c:v>
                </c:pt>
                <c:pt idx="52">
                  <c:v>-0.49826923097717035</c:v>
                </c:pt>
                <c:pt idx="53">
                  <c:v>-0.4178552327746905</c:v>
                </c:pt>
                <c:pt idx="54">
                  <c:v>-0.47505711052091026</c:v>
                </c:pt>
                <c:pt idx="55">
                  <c:v>-0.51387876072090943</c:v>
                </c:pt>
                <c:pt idx="56">
                  <c:v>-0.48718378644977012</c:v>
                </c:pt>
                <c:pt idx="57">
                  <c:v>-0.46123204163771003</c:v>
                </c:pt>
                <c:pt idx="58">
                  <c:v>-0.47199113904414958</c:v>
                </c:pt>
                <c:pt idx="59">
                  <c:v>-0.52765673518885059</c:v>
                </c:pt>
                <c:pt idx="60">
                  <c:v>-0.48432871768484986</c:v>
                </c:pt>
                <c:pt idx="61">
                  <c:v>-0.5082056531246204</c:v>
                </c:pt>
                <c:pt idx="62">
                  <c:v>-0.51625591510619984</c:v>
                </c:pt>
                <c:pt idx="63">
                  <c:v>-0.43154088589352035</c:v>
                </c:pt>
                <c:pt idx="64">
                  <c:v>-0.4870017913179403</c:v>
                </c:pt>
                <c:pt idx="65">
                  <c:v>-0.44267714798507996</c:v>
                </c:pt>
                <c:pt idx="66">
                  <c:v>-0.4399673490664302</c:v>
                </c:pt>
                <c:pt idx="67">
                  <c:v>-0.38944629231978034</c:v>
                </c:pt>
                <c:pt idx="68">
                  <c:v>-0.43399088785796991</c:v>
                </c:pt>
                <c:pt idx="69">
                  <c:v>-0.42577651346250001</c:v>
                </c:pt>
                <c:pt idx="70">
                  <c:v>-0.42337612410782022</c:v>
                </c:pt>
                <c:pt idx="71">
                  <c:v>-0.38941796935433981</c:v>
                </c:pt>
                <c:pt idx="72">
                  <c:v>-0.39098255492582012</c:v>
                </c:pt>
                <c:pt idx="73">
                  <c:v>-0.39139348460779022</c:v>
                </c:pt>
                <c:pt idx="74">
                  <c:v>-0.33896487711974999</c:v>
                </c:pt>
                <c:pt idx="75">
                  <c:v>-0.2736268896254801</c:v>
                </c:pt>
                <c:pt idx="76">
                  <c:v>-0.28336839503104017</c:v>
                </c:pt>
                <c:pt idx="77">
                  <c:v>-0.2623467728015294</c:v>
                </c:pt>
                <c:pt idx="78">
                  <c:v>-0.15851961460252983</c:v>
                </c:pt>
                <c:pt idx="79">
                  <c:v>-0.10334602831459971</c:v>
                </c:pt>
                <c:pt idx="80">
                  <c:v>-0.10868218734101998</c:v>
                </c:pt>
                <c:pt idx="81">
                  <c:v>-8.7443727052060716E-2</c:v>
                </c:pt>
                <c:pt idx="82">
                  <c:v>-7.7800309962489322E-2</c:v>
                </c:pt>
                <c:pt idx="83">
                  <c:v>-6.4447591224300105E-2</c:v>
                </c:pt>
                <c:pt idx="84">
                  <c:v>-0.12283134084305036</c:v>
                </c:pt>
                <c:pt idx="85">
                  <c:v>-9.7380650382220324E-2</c:v>
                </c:pt>
                <c:pt idx="86">
                  <c:v>-0.1473932831240603</c:v>
                </c:pt>
                <c:pt idx="87">
                  <c:v>-0.13320613298015971</c:v>
                </c:pt>
                <c:pt idx="88">
                  <c:v>-0.11133992763959011</c:v>
                </c:pt>
                <c:pt idx="89">
                  <c:v>-2.1610804381380078E-2</c:v>
                </c:pt>
                <c:pt idx="90">
                  <c:v>-0.12190894816298048</c:v>
                </c:pt>
                <c:pt idx="91">
                  <c:v>-2.9740675220189416E-2</c:v>
                </c:pt>
                <c:pt idx="92">
                  <c:v>-0.10835781931473942</c:v>
                </c:pt>
                <c:pt idx="93">
                  <c:v>-0.16035362494627048</c:v>
                </c:pt>
                <c:pt idx="94">
                  <c:v>-0.20961668936066946</c:v>
                </c:pt>
                <c:pt idx="95">
                  <c:v>-0.2103367367944502</c:v>
                </c:pt>
                <c:pt idx="96">
                  <c:v>-0.22907067769742007</c:v>
                </c:pt>
                <c:pt idx="97">
                  <c:v>-0.25509748063964022</c:v>
                </c:pt>
                <c:pt idx="98">
                  <c:v>-0.21850460887206991</c:v>
                </c:pt>
                <c:pt idx="99">
                  <c:v>-0.22150769721751029</c:v>
                </c:pt>
                <c:pt idx="100">
                  <c:v>-0.21274981609915056</c:v>
                </c:pt>
                <c:pt idx="101">
                  <c:v>-0.21285677282875026</c:v>
                </c:pt>
                <c:pt idx="102">
                  <c:v>-0.18358924247764019</c:v>
                </c:pt>
                <c:pt idx="103">
                  <c:v>-0.27771755328774983</c:v>
                </c:pt>
                <c:pt idx="104">
                  <c:v>-0.24589874188189986</c:v>
                </c:pt>
                <c:pt idx="105">
                  <c:v>-0.26001837554380014</c:v>
                </c:pt>
                <c:pt idx="106">
                  <c:v>-0.25020355341832978</c:v>
                </c:pt>
                <c:pt idx="107">
                  <c:v>-0.25119202995744994</c:v>
                </c:pt>
                <c:pt idx="108">
                  <c:v>-0.23236505765271032</c:v>
                </c:pt>
                <c:pt idx="109">
                  <c:v>-0.25207728284106024</c:v>
                </c:pt>
                <c:pt idx="110">
                  <c:v>-0.27008911084918008</c:v>
                </c:pt>
                <c:pt idx="111">
                  <c:v>-0.2329012775916901</c:v>
                </c:pt>
                <c:pt idx="112">
                  <c:v>-0.23314644602905021</c:v>
                </c:pt>
                <c:pt idx="113">
                  <c:v>-0.27981209535236995</c:v>
                </c:pt>
                <c:pt idx="114">
                  <c:v>-0.30872409027629999</c:v>
                </c:pt>
                <c:pt idx="115">
                  <c:v>-0.31732128941511983</c:v>
                </c:pt>
                <c:pt idx="116">
                  <c:v>-0.35976170922818018</c:v>
                </c:pt>
                <c:pt idx="117">
                  <c:v>-0.38113543297168007</c:v>
                </c:pt>
                <c:pt idx="118">
                  <c:v>-0.36154774452939997</c:v>
                </c:pt>
                <c:pt idx="119">
                  <c:v>-0.3613138235394</c:v>
                </c:pt>
                <c:pt idx="120">
                  <c:v>-0.3542834714634302</c:v>
                </c:pt>
                <c:pt idx="121">
                  <c:v>-0.34310744834976026</c:v>
                </c:pt>
                <c:pt idx="122">
                  <c:v>-0.36127406665520967</c:v>
                </c:pt>
                <c:pt idx="123">
                  <c:v>-0.37968564637851987</c:v>
                </c:pt>
                <c:pt idx="124">
                  <c:v>-0.39442493015293012</c:v>
                </c:pt>
                <c:pt idx="125">
                  <c:v>-0.39582548337358991</c:v>
                </c:pt>
                <c:pt idx="126">
                  <c:v>-0.41232454032638999</c:v>
                </c:pt>
                <c:pt idx="127">
                  <c:v>-0.35905721430301996</c:v>
                </c:pt>
                <c:pt idx="128">
                  <c:v>-0.32183998171415995</c:v>
                </c:pt>
                <c:pt idx="129">
                  <c:v>-0.31870458429135007</c:v>
                </c:pt>
                <c:pt idx="130">
                  <c:v>-0.32588359960215196</c:v>
                </c:pt>
                <c:pt idx="131">
                  <c:v>-0.31341371902168813</c:v>
                </c:pt>
                <c:pt idx="132">
                  <c:v>-0.25367673058724605</c:v>
                </c:pt>
                <c:pt idx="133">
                  <c:v>-0.25887698169359297</c:v>
                </c:pt>
                <c:pt idx="134">
                  <c:v>-0.25304869202157798</c:v>
                </c:pt>
                <c:pt idx="135">
                  <c:v>-0.26071328823601203</c:v>
                </c:pt>
                <c:pt idx="136">
                  <c:v>-0.24398594578630395</c:v>
                </c:pt>
                <c:pt idx="137">
                  <c:v>-0.22929261618390895</c:v>
                </c:pt>
                <c:pt idx="138">
                  <c:v>-0.24276544551065304</c:v>
                </c:pt>
                <c:pt idx="139">
                  <c:v>-0.24655145756677099</c:v>
                </c:pt>
                <c:pt idx="140">
                  <c:v>-0.27129462996972203</c:v>
                </c:pt>
                <c:pt idx="141">
                  <c:v>-0.27638309782032605</c:v>
                </c:pt>
                <c:pt idx="142">
                  <c:v>-0.25424982897117299</c:v>
                </c:pt>
                <c:pt idx="143">
                  <c:v>-0.28504472871076691</c:v>
                </c:pt>
                <c:pt idx="144">
                  <c:v>-0.28360143685009498</c:v>
                </c:pt>
                <c:pt idx="145">
                  <c:v>-0.26457243516239992</c:v>
                </c:pt>
                <c:pt idx="146">
                  <c:v>-0.24720053705610989</c:v>
                </c:pt>
                <c:pt idx="147">
                  <c:v>-0.21245657776057003</c:v>
                </c:pt>
                <c:pt idx="148">
                  <c:v>-0.2619588079433901</c:v>
                </c:pt>
                <c:pt idx="149">
                  <c:v>-0.26690442355648991</c:v>
                </c:pt>
                <c:pt idx="150">
                  <c:v>-0.29426453026711985</c:v>
                </c:pt>
                <c:pt idx="151">
                  <c:v>-0.36433030185126003</c:v>
                </c:pt>
                <c:pt idx="152">
                  <c:v>-0.31525827651867022</c:v>
                </c:pt>
                <c:pt idx="153">
                  <c:v>-0.33775292982650007</c:v>
                </c:pt>
                <c:pt idx="154">
                  <c:v>-0.42651960643516906</c:v>
                </c:pt>
                <c:pt idx="155">
                  <c:v>-0.28746873308786003</c:v>
                </c:pt>
                <c:pt idx="156">
                  <c:v>-0.22767889506333899</c:v>
                </c:pt>
                <c:pt idx="157">
                  <c:v>-0.14280406060915002</c:v>
                </c:pt>
                <c:pt idx="158">
                  <c:v>-0.130473244704577</c:v>
                </c:pt>
                <c:pt idx="159">
                  <c:v>-0.17116901366616399</c:v>
                </c:pt>
                <c:pt idx="160">
                  <c:v>-0.18975283053532502</c:v>
                </c:pt>
                <c:pt idx="161">
                  <c:v>-0.21849889183506241</c:v>
                </c:pt>
                <c:pt idx="162">
                  <c:v>-0.2551486617739242</c:v>
                </c:pt>
                <c:pt idx="163">
                  <c:v>-0.23531604018996408</c:v>
                </c:pt>
                <c:pt idx="164">
                  <c:v>-0.24950184996055302</c:v>
                </c:pt>
                <c:pt idx="165">
                  <c:v>-0.22739654063734902</c:v>
                </c:pt>
                <c:pt idx="166">
                  <c:v>-0.2302960432034574</c:v>
                </c:pt>
                <c:pt idx="167">
                  <c:v>-0.20080422676282403</c:v>
                </c:pt>
                <c:pt idx="168">
                  <c:v>-0.11982742694619303</c:v>
                </c:pt>
                <c:pt idx="169">
                  <c:v>-8.332724746384601E-2</c:v>
                </c:pt>
                <c:pt idx="170">
                  <c:v>-6.6664554027195067E-2</c:v>
                </c:pt>
                <c:pt idx="171">
                  <c:v>4.0859593377797987E-2</c:v>
                </c:pt>
                <c:pt idx="172">
                  <c:v>4.179886046607495E-2</c:v>
                </c:pt>
                <c:pt idx="173">
                  <c:v>8.4377031444926587E-5</c:v>
                </c:pt>
                <c:pt idx="174">
                  <c:v>2.7597131766775918E-2</c:v>
                </c:pt>
                <c:pt idx="175">
                  <c:v>0.125620627520869</c:v>
                </c:pt>
                <c:pt idx="176">
                  <c:v>9.634995122177703E-2</c:v>
                </c:pt>
                <c:pt idx="177">
                  <c:v>8.1982408130165996E-2</c:v>
                </c:pt>
                <c:pt idx="178">
                  <c:v>8.4298489701850166E-2</c:v>
                </c:pt>
                <c:pt idx="179">
                  <c:v>0.13615160130963999</c:v>
                </c:pt>
                <c:pt idx="180">
                  <c:v>0.10633062320404019</c:v>
                </c:pt>
                <c:pt idx="181">
                  <c:v>5.9074939816170069E-2</c:v>
                </c:pt>
                <c:pt idx="182">
                  <c:v>8.5157146104370085E-2</c:v>
                </c:pt>
                <c:pt idx="183">
                  <c:v>7.5852814038899874E-2</c:v>
                </c:pt>
                <c:pt idx="184">
                  <c:v>8.3764489365829808E-2</c:v>
                </c:pt>
                <c:pt idx="185">
                  <c:v>9.8196023072020022E-2</c:v>
                </c:pt>
                <c:pt idx="186">
                  <c:v>4.1234521826809978E-2</c:v>
                </c:pt>
                <c:pt idx="187">
                  <c:v>2.2130529179509972E-2</c:v>
                </c:pt>
                <c:pt idx="188">
                  <c:v>5.9591071350169944E-2</c:v>
                </c:pt>
                <c:pt idx="189">
                  <c:v>-8.040686751450199E-3</c:v>
                </c:pt>
                <c:pt idx="190">
                  <c:v>-2.2977672406840011E-2</c:v>
                </c:pt>
                <c:pt idx="191">
                  <c:v>-6.2487194928800172E-2</c:v>
                </c:pt>
                <c:pt idx="192">
                  <c:v>-8.914357363774994E-2</c:v>
                </c:pt>
                <c:pt idx="193">
                  <c:v>-7.3136578386049811E-2</c:v>
                </c:pt>
                <c:pt idx="194">
                  <c:v>-8.1104276378110018E-2</c:v>
                </c:pt>
                <c:pt idx="195">
                  <c:v>-0.10255713028610991</c:v>
                </c:pt>
                <c:pt idx="196">
                  <c:v>-8.1820635709040079E-2</c:v>
                </c:pt>
                <c:pt idx="197">
                  <c:v>-0.14288396111006985</c:v>
                </c:pt>
                <c:pt idx="198">
                  <c:v>-1.0155930362720111E-2</c:v>
                </c:pt>
                <c:pt idx="199">
                  <c:v>0.18147526962637017</c:v>
                </c:pt>
                <c:pt idx="200">
                  <c:v>0.34737561014974982</c:v>
                </c:pt>
                <c:pt idx="201">
                  <c:v>0.36235264764534003</c:v>
                </c:pt>
                <c:pt idx="202">
                  <c:v>0.65841414637675988</c:v>
                </c:pt>
                <c:pt idx="203">
                  <c:v>0.64829444336542008</c:v>
                </c:pt>
                <c:pt idx="204">
                  <c:v>0.28749789909010004</c:v>
                </c:pt>
                <c:pt idx="205">
                  <c:v>6.4979483736730126E-2</c:v>
                </c:pt>
                <c:pt idx="206">
                  <c:v>0.16565785220354989</c:v>
                </c:pt>
                <c:pt idx="207">
                  <c:v>5.916442323081017E-2</c:v>
                </c:pt>
                <c:pt idx="208">
                  <c:v>-2.7154699872727006E-2</c:v>
                </c:pt>
                <c:pt idx="209">
                  <c:v>-0.14772324503513301</c:v>
                </c:pt>
                <c:pt idx="210">
                  <c:v>-8.1658786922897991E-2</c:v>
                </c:pt>
                <c:pt idx="211">
                  <c:v>-4.7923323888544901E-2</c:v>
                </c:pt>
                <c:pt idx="212">
                  <c:v>-9.1824658967863015E-2</c:v>
                </c:pt>
                <c:pt idx="213">
                  <c:v>-8.8877245521774006E-2</c:v>
                </c:pt>
                <c:pt idx="214">
                  <c:v>-6.0433158896729955E-3</c:v>
                </c:pt>
                <c:pt idx="215">
                  <c:v>-7.5211899137269E-2</c:v>
                </c:pt>
                <c:pt idx="216">
                  <c:v>-1.3082910201615006E-2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48-4A9D-A230-90D249C47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38672"/>
        <c:axId val="994188448"/>
      </c:lineChart>
      <c:dateAx>
        <c:axId val="1774547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</c:dateAx>
      <c:valAx>
        <c:axId val="177453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47792"/>
        <c:crosses val="autoZero"/>
        <c:crossBetween val="between"/>
      </c:valAx>
      <c:valAx>
        <c:axId val="994188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38672"/>
        <c:crosses val="max"/>
        <c:crossBetween val="between"/>
      </c:valAx>
      <c:dateAx>
        <c:axId val="177453867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9418844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2 - Real rate gaps'!$H$2</c:f>
              <c:strCache>
                <c:ptCount val="1"/>
                <c:pt idx="0">
                  <c:v>PCECTPI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gaps'!$H$3:$H$262</c:f>
              <c:numCache>
                <c:formatCode>General</c:formatCode>
                <c:ptCount val="260"/>
                <c:pt idx="107">
                  <c:v>1.8</c:v>
                </c:pt>
                <c:pt idx="108">
                  <c:v>1.4</c:v>
                </c:pt>
                <c:pt idx="109">
                  <c:v>1.6</c:v>
                </c:pt>
                <c:pt idx="110">
                  <c:v>1.5</c:v>
                </c:pt>
                <c:pt idx="111">
                  <c:v>1.1000000000000001</c:v>
                </c:pt>
                <c:pt idx="112">
                  <c:v>1.3</c:v>
                </c:pt>
                <c:pt idx="113">
                  <c:v>1.1000000000000001</c:v>
                </c:pt>
                <c:pt idx="114">
                  <c:v>0.8</c:v>
                </c:pt>
                <c:pt idx="115">
                  <c:v>0.8</c:v>
                </c:pt>
                <c:pt idx="116">
                  <c:v>1</c:v>
                </c:pt>
                <c:pt idx="117">
                  <c:v>1.1000000000000001</c:v>
                </c:pt>
                <c:pt idx="118">
                  <c:v>1.5</c:v>
                </c:pt>
                <c:pt idx="119">
                  <c:v>1.9</c:v>
                </c:pt>
                <c:pt idx="120">
                  <c:v>1.9</c:v>
                </c:pt>
                <c:pt idx="121">
                  <c:v>2.2000000000000002</c:v>
                </c:pt>
                <c:pt idx="122">
                  <c:v>2.5</c:v>
                </c:pt>
                <c:pt idx="123">
                  <c:v>2.1</c:v>
                </c:pt>
                <c:pt idx="124">
                  <c:v>2.9</c:v>
                </c:pt>
                <c:pt idx="125">
                  <c:v>2.2999999999999998</c:v>
                </c:pt>
                <c:pt idx="126">
                  <c:v>2.1</c:v>
                </c:pt>
                <c:pt idx="127">
                  <c:v>2.5</c:v>
                </c:pt>
                <c:pt idx="128">
                  <c:v>2.1</c:v>
                </c:pt>
                <c:pt idx="129">
                  <c:v>2.1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</c:v>
                </c:pt>
                <c:pt idx="133">
                  <c:v>2</c:v>
                </c:pt>
                <c:pt idx="134">
                  <c:v>2.1</c:v>
                </c:pt>
                <c:pt idx="135">
                  <c:v>1.7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2.1</c:v>
                </c:pt>
                <c:pt idx="140">
                  <c:v>2</c:v>
                </c:pt>
                <c:pt idx="141">
                  <c:v>2.2999999999999998</c:v>
                </c:pt>
                <c:pt idx="142">
                  <c:v>2.4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1.8</c:v>
                </c:pt>
                <c:pt idx="148">
                  <c:v>1.9</c:v>
                </c:pt>
                <c:pt idx="149">
                  <c:v>1.9</c:v>
                </c:pt>
                <c:pt idx="150">
                  <c:v>2.9</c:v>
                </c:pt>
                <c:pt idx="151">
                  <c:v>3.4</c:v>
                </c:pt>
                <c:pt idx="152">
                  <c:v>3.6</c:v>
                </c:pt>
                <c:pt idx="153">
                  <c:v>3.8</c:v>
                </c:pt>
                <c:pt idx="154">
                  <c:v>2.2999999999999998</c:v>
                </c:pt>
                <c:pt idx="155">
                  <c:v>1</c:v>
                </c:pt>
                <c:pt idx="156">
                  <c:v>0.2</c:v>
                </c:pt>
                <c:pt idx="157">
                  <c:v>-0.4</c:v>
                </c:pt>
                <c:pt idx="158">
                  <c:v>0.4</c:v>
                </c:pt>
                <c:pt idx="159">
                  <c:v>1.1000000000000001</c:v>
                </c:pt>
                <c:pt idx="160">
                  <c:v>1.6</c:v>
                </c:pt>
                <c:pt idx="161">
                  <c:v>1.7</c:v>
                </c:pt>
                <c:pt idx="162">
                  <c:v>2</c:v>
                </c:pt>
                <c:pt idx="163">
                  <c:v>2.5</c:v>
                </c:pt>
                <c:pt idx="164">
                  <c:v>2.7</c:v>
                </c:pt>
                <c:pt idx="165">
                  <c:v>2.7</c:v>
                </c:pt>
                <c:pt idx="166">
                  <c:v>2.9</c:v>
                </c:pt>
                <c:pt idx="167">
                  <c:v>2.7</c:v>
                </c:pt>
                <c:pt idx="168">
                  <c:v>2.5</c:v>
                </c:pt>
                <c:pt idx="169">
                  <c:v>2.5</c:v>
                </c:pt>
                <c:pt idx="170">
                  <c:v>2.2999999999999998</c:v>
                </c:pt>
                <c:pt idx="171">
                  <c:v>1.9</c:v>
                </c:pt>
                <c:pt idx="172">
                  <c:v>1.4</c:v>
                </c:pt>
                <c:pt idx="173">
                  <c:v>1.3</c:v>
                </c:pt>
                <c:pt idx="174">
                  <c:v>0.8</c:v>
                </c:pt>
                <c:pt idx="175">
                  <c:v>0.7</c:v>
                </c:pt>
                <c:pt idx="176">
                  <c:v>0.6</c:v>
                </c:pt>
                <c:pt idx="177">
                  <c:v>0.4</c:v>
                </c:pt>
                <c:pt idx="178">
                  <c:v>0.2</c:v>
                </c:pt>
                <c:pt idx="179">
                  <c:v>-0.3</c:v>
                </c:pt>
                <c:pt idx="180">
                  <c:v>0.4</c:v>
                </c:pt>
                <c:pt idx="181">
                  <c:v>0.4</c:v>
                </c:pt>
                <c:pt idx="182">
                  <c:v>0.3</c:v>
                </c:pt>
                <c:pt idx="183">
                  <c:v>0.1</c:v>
                </c:pt>
                <c:pt idx="184">
                  <c:v>-0.1</c:v>
                </c:pt>
                <c:pt idx="185">
                  <c:v>0.3</c:v>
                </c:pt>
                <c:pt idx="186">
                  <c:v>0.7</c:v>
                </c:pt>
                <c:pt idx="187">
                  <c:v>1.7</c:v>
                </c:pt>
                <c:pt idx="188">
                  <c:v>1.5</c:v>
                </c:pt>
                <c:pt idx="189">
                  <c:v>1.5</c:v>
                </c:pt>
                <c:pt idx="190">
                  <c:v>1.4</c:v>
                </c:pt>
                <c:pt idx="191">
                  <c:v>1.3</c:v>
                </c:pt>
                <c:pt idx="192">
                  <c:v>1.7</c:v>
                </c:pt>
                <c:pt idx="193">
                  <c:v>2.1</c:v>
                </c:pt>
                <c:pt idx="194">
                  <c:v>1.9</c:v>
                </c:pt>
                <c:pt idx="195">
                  <c:v>1.4</c:v>
                </c:pt>
                <c:pt idx="196">
                  <c:v>1.4</c:v>
                </c:pt>
                <c:pt idx="197">
                  <c:v>0.9</c:v>
                </c:pt>
                <c:pt idx="198">
                  <c:v>1</c:v>
                </c:pt>
                <c:pt idx="199">
                  <c:v>1.1000000000000001</c:v>
                </c:pt>
                <c:pt idx="200">
                  <c:v>0.2</c:v>
                </c:pt>
                <c:pt idx="201">
                  <c:v>0</c:v>
                </c:pt>
                <c:pt idx="202">
                  <c:v>-0.3</c:v>
                </c:pt>
                <c:pt idx="203">
                  <c:v>1</c:v>
                </c:pt>
                <c:pt idx="204">
                  <c:v>1.8</c:v>
                </c:pt>
                <c:pt idx="205">
                  <c:v>2.9</c:v>
                </c:pt>
                <c:pt idx="206">
                  <c:v>4.7</c:v>
                </c:pt>
                <c:pt idx="207">
                  <c:v>6.1</c:v>
                </c:pt>
                <c:pt idx="208">
                  <c:v>8</c:v>
                </c:pt>
                <c:pt idx="209">
                  <c:v>9.3000000000000007</c:v>
                </c:pt>
                <c:pt idx="210">
                  <c:v>10</c:v>
                </c:pt>
                <c:pt idx="211">
                  <c:v>8</c:v>
                </c:pt>
                <c:pt idx="212">
                  <c:v>6.2</c:v>
                </c:pt>
                <c:pt idx="213">
                  <c:v>4.9000000000000004</c:v>
                </c:pt>
                <c:pt idx="214">
                  <c:v>2.7</c:v>
                </c:pt>
                <c:pt idx="215">
                  <c:v>2.6</c:v>
                </c:pt>
                <c:pt idx="216">
                  <c:v>2.5</c:v>
                </c:pt>
                <c:pt idx="217">
                  <c:v>2.2000000000000002</c:v>
                </c:pt>
                <c:pt idx="218">
                  <c:v>2.2000000000000002</c:v>
                </c:pt>
                <c:pt idx="219">
                  <c:v>2.2999999999999998</c:v>
                </c:pt>
                <c:pt idx="220">
                  <c:v>2</c:v>
                </c:pt>
                <c:pt idx="221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0-492F-84B3-B22E20227A33}"/>
            </c:ext>
          </c:extLst>
        </c:ser>
        <c:ser>
          <c:idx val="1"/>
          <c:order val="1"/>
          <c:tx>
            <c:strRef>
              <c:f>'Chart 2 - Real rate gaps'!$K$2</c:f>
              <c:strCache>
                <c:ptCount val="1"/>
                <c:pt idx="0">
                  <c:v>Inflation (yoy, apr)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gaps'!$K$3:$K$262</c:f>
              <c:numCache>
                <c:formatCode>General</c:formatCode>
                <c:ptCount val="260"/>
                <c:pt idx="107">
                  <c:v>1.8</c:v>
                </c:pt>
                <c:pt idx="108">
                  <c:v>1.4</c:v>
                </c:pt>
                <c:pt idx="109">
                  <c:v>1.6</c:v>
                </c:pt>
                <c:pt idx="110">
                  <c:v>1.5</c:v>
                </c:pt>
                <c:pt idx="111">
                  <c:v>1.1000000000000001</c:v>
                </c:pt>
                <c:pt idx="112">
                  <c:v>1.3</c:v>
                </c:pt>
                <c:pt idx="113">
                  <c:v>1.1000000000000001</c:v>
                </c:pt>
                <c:pt idx="114">
                  <c:v>0.8</c:v>
                </c:pt>
                <c:pt idx="115">
                  <c:v>0.8</c:v>
                </c:pt>
                <c:pt idx="116">
                  <c:v>1</c:v>
                </c:pt>
                <c:pt idx="117">
                  <c:v>1.1000000000000001</c:v>
                </c:pt>
                <c:pt idx="118">
                  <c:v>1.5</c:v>
                </c:pt>
                <c:pt idx="119">
                  <c:v>1.9</c:v>
                </c:pt>
                <c:pt idx="120">
                  <c:v>1.9</c:v>
                </c:pt>
                <c:pt idx="121">
                  <c:v>2.2000000000000002</c:v>
                </c:pt>
                <c:pt idx="122">
                  <c:v>2.5</c:v>
                </c:pt>
                <c:pt idx="123">
                  <c:v>2.1</c:v>
                </c:pt>
                <c:pt idx="124">
                  <c:v>2.9</c:v>
                </c:pt>
                <c:pt idx="125">
                  <c:v>2.2999999999999998</c:v>
                </c:pt>
                <c:pt idx="126">
                  <c:v>2.1</c:v>
                </c:pt>
                <c:pt idx="127">
                  <c:v>2.5</c:v>
                </c:pt>
                <c:pt idx="128">
                  <c:v>2.1</c:v>
                </c:pt>
                <c:pt idx="129">
                  <c:v>2.1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</c:v>
                </c:pt>
                <c:pt idx="133">
                  <c:v>2</c:v>
                </c:pt>
                <c:pt idx="134">
                  <c:v>2.1</c:v>
                </c:pt>
                <c:pt idx="135">
                  <c:v>1.7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2.1</c:v>
                </c:pt>
                <c:pt idx="140">
                  <c:v>2</c:v>
                </c:pt>
                <c:pt idx="141">
                  <c:v>2.2999999999999998</c:v>
                </c:pt>
                <c:pt idx="142">
                  <c:v>2.4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1.8</c:v>
                </c:pt>
                <c:pt idx="148">
                  <c:v>1.9</c:v>
                </c:pt>
                <c:pt idx="149">
                  <c:v>1.9</c:v>
                </c:pt>
                <c:pt idx="150">
                  <c:v>2.9</c:v>
                </c:pt>
                <c:pt idx="151">
                  <c:v>3.4</c:v>
                </c:pt>
                <c:pt idx="152">
                  <c:v>3.6</c:v>
                </c:pt>
                <c:pt idx="153">
                  <c:v>3.8</c:v>
                </c:pt>
                <c:pt idx="154">
                  <c:v>2.2999999999999998</c:v>
                </c:pt>
                <c:pt idx="155">
                  <c:v>1</c:v>
                </c:pt>
                <c:pt idx="156">
                  <c:v>0.2</c:v>
                </c:pt>
                <c:pt idx="157">
                  <c:v>-0.4</c:v>
                </c:pt>
                <c:pt idx="158">
                  <c:v>0.4</c:v>
                </c:pt>
                <c:pt idx="159">
                  <c:v>1.1000000000000001</c:v>
                </c:pt>
                <c:pt idx="160">
                  <c:v>1.6</c:v>
                </c:pt>
                <c:pt idx="161">
                  <c:v>1.7</c:v>
                </c:pt>
                <c:pt idx="162">
                  <c:v>2</c:v>
                </c:pt>
                <c:pt idx="163">
                  <c:v>2.5</c:v>
                </c:pt>
                <c:pt idx="164">
                  <c:v>2.7</c:v>
                </c:pt>
                <c:pt idx="165">
                  <c:v>2.7</c:v>
                </c:pt>
                <c:pt idx="166">
                  <c:v>2.9</c:v>
                </c:pt>
                <c:pt idx="167">
                  <c:v>2.7</c:v>
                </c:pt>
                <c:pt idx="168">
                  <c:v>2.5</c:v>
                </c:pt>
                <c:pt idx="169">
                  <c:v>2.5</c:v>
                </c:pt>
                <c:pt idx="170">
                  <c:v>2.2999999999999998</c:v>
                </c:pt>
                <c:pt idx="171">
                  <c:v>1.9</c:v>
                </c:pt>
                <c:pt idx="172">
                  <c:v>1.4</c:v>
                </c:pt>
                <c:pt idx="173">
                  <c:v>1.3</c:v>
                </c:pt>
                <c:pt idx="174">
                  <c:v>0.8</c:v>
                </c:pt>
                <c:pt idx="175">
                  <c:v>0.7</c:v>
                </c:pt>
                <c:pt idx="176">
                  <c:v>0.6</c:v>
                </c:pt>
                <c:pt idx="177">
                  <c:v>0.4</c:v>
                </c:pt>
                <c:pt idx="178">
                  <c:v>0.2</c:v>
                </c:pt>
                <c:pt idx="179">
                  <c:v>-0.3</c:v>
                </c:pt>
                <c:pt idx="180">
                  <c:v>0.4</c:v>
                </c:pt>
                <c:pt idx="181">
                  <c:v>0.4</c:v>
                </c:pt>
                <c:pt idx="182">
                  <c:v>0.3</c:v>
                </c:pt>
                <c:pt idx="183">
                  <c:v>0.1</c:v>
                </c:pt>
                <c:pt idx="184">
                  <c:v>-0.1</c:v>
                </c:pt>
                <c:pt idx="185">
                  <c:v>0.3</c:v>
                </c:pt>
                <c:pt idx="186">
                  <c:v>0.7</c:v>
                </c:pt>
                <c:pt idx="187">
                  <c:v>1.7</c:v>
                </c:pt>
                <c:pt idx="188">
                  <c:v>1.5</c:v>
                </c:pt>
                <c:pt idx="189">
                  <c:v>1.5</c:v>
                </c:pt>
                <c:pt idx="190">
                  <c:v>1.4</c:v>
                </c:pt>
                <c:pt idx="191">
                  <c:v>1.3</c:v>
                </c:pt>
                <c:pt idx="192">
                  <c:v>1.7</c:v>
                </c:pt>
                <c:pt idx="193">
                  <c:v>2.1</c:v>
                </c:pt>
                <c:pt idx="194">
                  <c:v>1.9</c:v>
                </c:pt>
                <c:pt idx="195">
                  <c:v>1.4</c:v>
                </c:pt>
                <c:pt idx="196">
                  <c:v>1.4</c:v>
                </c:pt>
                <c:pt idx="197">
                  <c:v>0.9</c:v>
                </c:pt>
                <c:pt idx="198">
                  <c:v>1</c:v>
                </c:pt>
                <c:pt idx="199">
                  <c:v>1.1000000000000001</c:v>
                </c:pt>
                <c:pt idx="200">
                  <c:v>0.2</c:v>
                </c:pt>
                <c:pt idx="201">
                  <c:v>0</c:v>
                </c:pt>
                <c:pt idx="202">
                  <c:v>-0.3</c:v>
                </c:pt>
                <c:pt idx="203">
                  <c:v>1</c:v>
                </c:pt>
                <c:pt idx="204">
                  <c:v>1.8</c:v>
                </c:pt>
                <c:pt idx="205">
                  <c:v>2.9</c:v>
                </c:pt>
                <c:pt idx="206">
                  <c:v>4.7</c:v>
                </c:pt>
                <c:pt idx="207">
                  <c:v>6.1</c:v>
                </c:pt>
                <c:pt idx="208">
                  <c:v>8</c:v>
                </c:pt>
                <c:pt idx="209">
                  <c:v>9.3000000000000007</c:v>
                </c:pt>
                <c:pt idx="210">
                  <c:v>10</c:v>
                </c:pt>
                <c:pt idx="211">
                  <c:v>8</c:v>
                </c:pt>
                <c:pt idx="212">
                  <c:v>6.2</c:v>
                </c:pt>
                <c:pt idx="213">
                  <c:v>4.9000000000000004</c:v>
                </c:pt>
                <c:pt idx="214">
                  <c:v>2.7</c:v>
                </c:pt>
                <c:pt idx="215">
                  <c:v>2.6</c:v>
                </c:pt>
                <c:pt idx="216">
                  <c:v>2.5</c:v>
                </c:pt>
                <c:pt idx="217">
                  <c:v>2.2000000000000002</c:v>
                </c:pt>
                <c:pt idx="218">
                  <c:v>2.2000000000000002</c:v>
                </c:pt>
                <c:pt idx="219">
                  <c:v>2.2999999999999998</c:v>
                </c:pt>
                <c:pt idx="220">
                  <c:v>2</c:v>
                </c:pt>
                <c:pt idx="221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0-492F-84B3-B22E20227A33}"/>
            </c:ext>
          </c:extLst>
        </c:ser>
        <c:ser>
          <c:idx val="2"/>
          <c:order val="2"/>
          <c:tx>
            <c:strRef>
              <c:f>'Chart 2 - Real rate gaps'!$L$2</c:f>
              <c:strCache>
                <c:ptCount val="1"/>
                <c:pt idx="0">
                  <c:v>GDP (yoy, apr)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gaps'!$L$3:$L$262</c:f>
              <c:numCache>
                <c:formatCode>General</c:formatCode>
                <c:ptCount val="260"/>
                <c:pt idx="103">
                  <c:v>1.43</c:v>
                </c:pt>
                <c:pt idx="104">
                  <c:v>1.44</c:v>
                </c:pt>
                <c:pt idx="105">
                  <c:v>1.66</c:v>
                </c:pt>
                <c:pt idx="106">
                  <c:v>2</c:v>
                </c:pt>
                <c:pt idx="107">
                  <c:v>2.14</c:v>
                </c:pt>
                <c:pt idx="108">
                  <c:v>2.5499999999999998</c:v>
                </c:pt>
                <c:pt idx="109">
                  <c:v>2.87</c:v>
                </c:pt>
                <c:pt idx="110">
                  <c:v>3.37</c:v>
                </c:pt>
                <c:pt idx="111">
                  <c:v>3.79</c:v>
                </c:pt>
                <c:pt idx="112">
                  <c:v>2.98</c:v>
                </c:pt>
                <c:pt idx="113">
                  <c:v>2.71</c:v>
                </c:pt>
                <c:pt idx="114">
                  <c:v>1.95</c:v>
                </c:pt>
                <c:pt idx="115">
                  <c:v>2.25</c:v>
                </c:pt>
                <c:pt idx="116">
                  <c:v>2.33</c:v>
                </c:pt>
                <c:pt idx="117">
                  <c:v>3.13</c:v>
                </c:pt>
                <c:pt idx="118">
                  <c:v>3.9</c:v>
                </c:pt>
                <c:pt idx="119">
                  <c:v>4.18</c:v>
                </c:pt>
                <c:pt idx="120">
                  <c:v>4.63</c:v>
                </c:pt>
                <c:pt idx="121">
                  <c:v>3.97</c:v>
                </c:pt>
                <c:pt idx="122">
                  <c:v>3.38</c:v>
                </c:pt>
                <c:pt idx="123">
                  <c:v>3.19</c:v>
                </c:pt>
                <c:pt idx="124">
                  <c:v>2.31</c:v>
                </c:pt>
                <c:pt idx="125">
                  <c:v>1.85</c:v>
                </c:pt>
                <c:pt idx="126">
                  <c:v>1.31</c:v>
                </c:pt>
                <c:pt idx="127">
                  <c:v>0.43</c:v>
                </c:pt>
                <c:pt idx="128">
                  <c:v>0.84</c:v>
                </c:pt>
                <c:pt idx="129">
                  <c:v>1.1000000000000001</c:v>
                </c:pt>
                <c:pt idx="130">
                  <c:v>1.34</c:v>
                </c:pt>
                <c:pt idx="131">
                  <c:v>0.83</c:v>
                </c:pt>
                <c:pt idx="132">
                  <c:v>0.44</c:v>
                </c:pt>
                <c:pt idx="133">
                  <c:v>0.62</c:v>
                </c:pt>
                <c:pt idx="134">
                  <c:v>1.06</c:v>
                </c:pt>
                <c:pt idx="135">
                  <c:v>1.89</c:v>
                </c:pt>
                <c:pt idx="136">
                  <c:v>2.4500000000000002</c:v>
                </c:pt>
                <c:pt idx="137">
                  <c:v>2.0099999999999998</c:v>
                </c:pt>
                <c:pt idx="138">
                  <c:v>1.83</c:v>
                </c:pt>
                <c:pt idx="139">
                  <c:v>1.56</c:v>
                </c:pt>
                <c:pt idx="140">
                  <c:v>1.57</c:v>
                </c:pt>
                <c:pt idx="141">
                  <c:v>2.1</c:v>
                </c:pt>
                <c:pt idx="142">
                  <c:v>2.35</c:v>
                </c:pt>
                <c:pt idx="143">
                  <c:v>3.03</c:v>
                </c:pt>
                <c:pt idx="144">
                  <c:v>3.53</c:v>
                </c:pt>
                <c:pt idx="145">
                  <c:v>3.32</c:v>
                </c:pt>
                <c:pt idx="146">
                  <c:v>3.81</c:v>
                </c:pt>
                <c:pt idx="147">
                  <c:v>3.56</c:v>
                </c:pt>
                <c:pt idx="148">
                  <c:v>3.12</c:v>
                </c:pt>
                <c:pt idx="149">
                  <c:v>2.96</c:v>
                </c:pt>
                <c:pt idx="150">
                  <c:v>2.29</c:v>
                </c:pt>
                <c:pt idx="151">
                  <c:v>2.23</c:v>
                </c:pt>
                <c:pt idx="152">
                  <c:v>1.04</c:v>
                </c:pt>
                <c:pt idx="153">
                  <c:v>0.1</c:v>
                </c:pt>
                <c:pt idx="154">
                  <c:v>-2.11</c:v>
                </c:pt>
                <c:pt idx="155">
                  <c:v>-5.71</c:v>
                </c:pt>
                <c:pt idx="156">
                  <c:v>-5.24</c:v>
                </c:pt>
                <c:pt idx="157">
                  <c:v>-4.38</c:v>
                </c:pt>
                <c:pt idx="158">
                  <c:v>-2.2999999999999998</c:v>
                </c:pt>
                <c:pt idx="159">
                  <c:v>1.2</c:v>
                </c:pt>
                <c:pt idx="160">
                  <c:v>2.14</c:v>
                </c:pt>
                <c:pt idx="161">
                  <c:v>2.2200000000000002</c:v>
                </c:pt>
                <c:pt idx="162">
                  <c:v>2.39</c:v>
                </c:pt>
                <c:pt idx="163">
                  <c:v>2.94</c:v>
                </c:pt>
                <c:pt idx="164">
                  <c:v>1.99</c:v>
                </c:pt>
                <c:pt idx="165">
                  <c:v>1.57</c:v>
                </c:pt>
                <c:pt idx="166">
                  <c:v>0.66</c:v>
                </c:pt>
                <c:pt idx="167">
                  <c:v>-0.54</c:v>
                </c:pt>
                <c:pt idx="168">
                  <c:v>-0.89</c:v>
                </c:pt>
                <c:pt idx="169">
                  <c:v>-1.05</c:v>
                </c:pt>
                <c:pt idx="170">
                  <c:v>-1.1499999999999999</c:v>
                </c:pt>
                <c:pt idx="171">
                  <c:v>-1.23</c:v>
                </c:pt>
                <c:pt idx="172">
                  <c:v>-0.25</c:v>
                </c:pt>
                <c:pt idx="173">
                  <c:v>0.18</c:v>
                </c:pt>
                <c:pt idx="174">
                  <c:v>0.82</c:v>
                </c:pt>
                <c:pt idx="175">
                  <c:v>1.63</c:v>
                </c:pt>
                <c:pt idx="176">
                  <c:v>1.22</c:v>
                </c:pt>
                <c:pt idx="177">
                  <c:v>1.41</c:v>
                </c:pt>
                <c:pt idx="178">
                  <c:v>1.58</c:v>
                </c:pt>
                <c:pt idx="179">
                  <c:v>1.87</c:v>
                </c:pt>
                <c:pt idx="180">
                  <c:v>2.0499999999999998</c:v>
                </c:pt>
                <c:pt idx="181">
                  <c:v>1.99</c:v>
                </c:pt>
                <c:pt idx="182">
                  <c:v>2.12</c:v>
                </c:pt>
                <c:pt idx="183">
                  <c:v>1.84</c:v>
                </c:pt>
                <c:pt idx="184">
                  <c:v>1.6</c:v>
                </c:pt>
                <c:pt idx="185">
                  <c:v>1.66</c:v>
                </c:pt>
                <c:pt idx="186">
                  <c:v>1.92</c:v>
                </c:pt>
                <c:pt idx="187">
                  <c:v>2.2599999999999998</c:v>
                </c:pt>
                <c:pt idx="188">
                  <c:v>2.74</c:v>
                </c:pt>
                <c:pt idx="189">
                  <c:v>3</c:v>
                </c:pt>
                <c:pt idx="190">
                  <c:v>3.06</c:v>
                </c:pt>
                <c:pt idx="191">
                  <c:v>2.27</c:v>
                </c:pt>
                <c:pt idx="192">
                  <c:v>2.12</c:v>
                </c:pt>
                <c:pt idx="193">
                  <c:v>1.45</c:v>
                </c:pt>
                <c:pt idx="194">
                  <c:v>1.18</c:v>
                </c:pt>
                <c:pt idx="195">
                  <c:v>1.86</c:v>
                </c:pt>
                <c:pt idx="196">
                  <c:v>1.71</c:v>
                </c:pt>
                <c:pt idx="197">
                  <c:v>1.83</c:v>
                </c:pt>
                <c:pt idx="198">
                  <c:v>1.17</c:v>
                </c:pt>
                <c:pt idx="199">
                  <c:v>-2.86</c:v>
                </c:pt>
                <c:pt idx="200">
                  <c:v>-13.92</c:v>
                </c:pt>
                <c:pt idx="201">
                  <c:v>-4.1500000000000004</c:v>
                </c:pt>
                <c:pt idx="202">
                  <c:v>-3.74</c:v>
                </c:pt>
                <c:pt idx="203">
                  <c:v>0.34</c:v>
                </c:pt>
                <c:pt idx="204">
                  <c:v>15.26</c:v>
                </c:pt>
                <c:pt idx="205">
                  <c:v>5.14</c:v>
                </c:pt>
                <c:pt idx="206">
                  <c:v>5.63</c:v>
                </c:pt>
                <c:pt idx="207">
                  <c:v>5.56</c:v>
                </c:pt>
                <c:pt idx="208">
                  <c:v>4.3</c:v>
                </c:pt>
                <c:pt idx="209">
                  <c:v>2.93</c:v>
                </c:pt>
                <c:pt idx="210">
                  <c:v>2.09</c:v>
                </c:pt>
                <c:pt idx="211">
                  <c:v>1.3</c:v>
                </c:pt>
                <c:pt idx="212">
                  <c:v>0.56000000000000005</c:v>
                </c:pt>
                <c:pt idx="213">
                  <c:v>0.06</c:v>
                </c:pt>
                <c:pt idx="214">
                  <c:v>0.15</c:v>
                </c:pt>
                <c:pt idx="215">
                  <c:v>0.49</c:v>
                </c:pt>
                <c:pt idx="216">
                  <c:v>0.49</c:v>
                </c:pt>
                <c:pt idx="217">
                  <c:v>0.94</c:v>
                </c:pt>
                <c:pt idx="218">
                  <c:v>1.29</c:v>
                </c:pt>
                <c:pt idx="219">
                  <c:v>1.58</c:v>
                </c:pt>
                <c:pt idx="220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F0-492F-84B3-B22E20227A33}"/>
            </c:ext>
          </c:extLst>
        </c:ser>
        <c:ser>
          <c:idx val="3"/>
          <c:order val="3"/>
          <c:tx>
            <c:strRef>
              <c:f>'Chart 2 - Real rate gaps'!$M$2</c:f>
              <c:strCache>
                <c:ptCount val="1"/>
                <c:pt idx="0">
                  <c:v>Policy rate (quarterly average, apr)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gaps'!$M$3:$M$262</c:f>
              <c:numCache>
                <c:formatCode>General</c:formatCode>
                <c:ptCount val="260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F0-492F-84B3-B22E20227A33}"/>
            </c:ext>
          </c:extLst>
        </c:ser>
        <c:ser>
          <c:idx val="4"/>
          <c:order val="4"/>
          <c:tx>
            <c:strRef>
              <c:f>'Chart 2 - Real rate gaps'!$N$2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gaps'!$N$3:$N$262</c:f>
              <c:numCache>
                <c:formatCode>General</c:formatCode>
                <c:ptCount val="260"/>
                <c:pt idx="8" formatCode="0.00">
                  <c:v>-0.36357494042637994</c:v>
                </c:pt>
                <c:pt idx="9" formatCode="0.00">
                  <c:v>-1.2219513449928501</c:v>
                </c:pt>
                <c:pt idx="10" formatCode="0.00">
                  <c:v>-1.3864477603386196</c:v>
                </c:pt>
                <c:pt idx="11" formatCode="0.00">
                  <c:v>-1.2361550321956001</c:v>
                </c:pt>
                <c:pt idx="12" formatCode="0.00">
                  <c:v>-1.84762470855516</c:v>
                </c:pt>
                <c:pt idx="13" formatCode="0.00">
                  <c:v>-1.9896386631524994</c:v>
                </c:pt>
                <c:pt idx="14" formatCode="0.00">
                  <c:v>-2.6251099779637501</c:v>
                </c:pt>
                <c:pt idx="15" formatCode="0.00">
                  <c:v>-2.0339989107360603</c:v>
                </c:pt>
                <c:pt idx="16" formatCode="0.00">
                  <c:v>-2.3277556310843392</c:v>
                </c:pt>
                <c:pt idx="17" formatCode="0.00">
                  <c:v>-1.7541624057237195</c:v>
                </c:pt>
                <c:pt idx="18" formatCode="0.00">
                  <c:v>-0.74051867446832986</c:v>
                </c:pt>
                <c:pt idx="19" formatCode="0.00">
                  <c:v>-0.60673674878253969</c:v>
                </c:pt>
                <c:pt idx="20" formatCode="0.00">
                  <c:v>-0.86120518705356996</c:v>
                </c:pt>
                <c:pt idx="21" formatCode="0.00">
                  <c:v>-0.97622951483646991</c:v>
                </c:pt>
                <c:pt idx="22" formatCode="0.00">
                  <c:v>-1.4748189084854402</c:v>
                </c:pt>
                <c:pt idx="23" formatCode="0.00">
                  <c:v>-1.7922241790772899</c:v>
                </c:pt>
                <c:pt idx="24" formatCode="0.00">
                  <c:v>-1.6616993988672402</c:v>
                </c:pt>
                <c:pt idx="25" formatCode="0.00">
                  <c:v>-1.6492120868777596</c:v>
                </c:pt>
                <c:pt idx="26" formatCode="0.00">
                  <c:v>-1.92077978730926</c:v>
                </c:pt>
                <c:pt idx="27" formatCode="0.00">
                  <c:v>-1.9239192838555503</c:v>
                </c:pt>
                <c:pt idx="28" formatCode="0.00">
                  <c:v>-1.6008145594042702</c:v>
                </c:pt>
                <c:pt idx="29" formatCode="0.00">
                  <c:v>-1.8858075123829003</c:v>
                </c:pt>
                <c:pt idx="30" formatCode="0.00">
                  <c:v>-1.9084167847270397</c:v>
                </c:pt>
                <c:pt idx="31" formatCode="0.00">
                  <c:v>-0.91531454700648052</c:v>
                </c:pt>
                <c:pt idx="32" formatCode="0.00">
                  <c:v>-1.4234323494860295</c:v>
                </c:pt>
                <c:pt idx="33" formatCode="0.00">
                  <c:v>-1.9296091006452807</c:v>
                </c:pt>
                <c:pt idx="34" formatCode="0.00">
                  <c:v>-1.8229208343527201</c:v>
                </c:pt>
                <c:pt idx="35" formatCode="0.00">
                  <c:v>-1.1075545982172601</c:v>
                </c:pt>
                <c:pt idx="36" formatCode="0.00">
                  <c:v>-2.4982877169779405</c:v>
                </c:pt>
                <c:pt idx="37" formatCode="0.00">
                  <c:v>-1.7614471913630698</c:v>
                </c:pt>
                <c:pt idx="38" formatCode="0.00">
                  <c:v>-2.8736465999650402</c:v>
                </c:pt>
                <c:pt idx="39" formatCode="0.00">
                  <c:v>-2.3732931524064202</c:v>
                </c:pt>
                <c:pt idx="40" formatCode="0.00">
                  <c:v>-1.3873814807400198</c:v>
                </c:pt>
                <c:pt idx="41" formatCode="0.00">
                  <c:v>-1.58753389080983</c:v>
                </c:pt>
                <c:pt idx="42" formatCode="0.00">
                  <c:v>-1.5619466949020886</c:v>
                </c:pt>
                <c:pt idx="43" formatCode="0.00">
                  <c:v>-1.4774449722074703</c:v>
                </c:pt>
                <c:pt idx="44" formatCode="0.00">
                  <c:v>-1.8878528879022003</c:v>
                </c:pt>
                <c:pt idx="45" formatCode="0.00">
                  <c:v>-1.570550355486299</c:v>
                </c:pt>
                <c:pt idx="46" formatCode="0.00">
                  <c:v>-1.3493726314940009</c:v>
                </c:pt>
                <c:pt idx="47" formatCode="0.00">
                  <c:v>-0.79457238910149997</c:v>
                </c:pt>
                <c:pt idx="48" formatCode="0.00">
                  <c:v>-0.95327883917950018</c:v>
                </c:pt>
                <c:pt idx="49" formatCode="0.00">
                  <c:v>-0.37891682389577852</c:v>
                </c:pt>
                <c:pt idx="50" formatCode="0.00">
                  <c:v>-0.7806933034397403</c:v>
                </c:pt>
                <c:pt idx="51" formatCode="0.00">
                  <c:v>-0.63469197387833098</c:v>
                </c:pt>
                <c:pt idx="52" formatCode="0.00">
                  <c:v>-0.76121867689106004</c:v>
                </c:pt>
                <c:pt idx="53" formatCode="0.00">
                  <c:v>-0.63052788104909929</c:v>
                </c:pt>
                <c:pt idx="54" formatCode="0.00">
                  <c:v>-1.0476633092269392</c:v>
                </c:pt>
                <c:pt idx="55" formatCode="0.00">
                  <c:v>-0.86020623805616125</c:v>
                </c:pt>
                <c:pt idx="56" formatCode="0.00">
                  <c:v>-0.29091148978787107</c:v>
                </c:pt>
                <c:pt idx="57" formatCode="0.00">
                  <c:v>-0.35526648209954992</c:v>
                </c:pt>
                <c:pt idx="58" formatCode="0.00">
                  <c:v>-0.6850468950532802</c:v>
                </c:pt>
                <c:pt idx="59" formatCode="0.00">
                  <c:v>-0.95518435048288008</c:v>
                </c:pt>
                <c:pt idx="60" formatCode="0.00">
                  <c:v>-0.95246790257738034</c:v>
                </c:pt>
                <c:pt idx="61" formatCode="0.00">
                  <c:v>-0.72845728444373936</c:v>
                </c:pt>
                <c:pt idx="62" formatCode="0.00">
                  <c:v>-0.47305347363275008</c:v>
                </c:pt>
                <c:pt idx="63" formatCode="0.00">
                  <c:v>-0.20915521187399921</c:v>
                </c:pt>
                <c:pt idx="64" formatCode="0.00">
                  <c:v>-0.84675318903278995</c:v>
                </c:pt>
                <c:pt idx="65" formatCode="0.00">
                  <c:v>-0.39715265601618022</c:v>
                </c:pt>
                <c:pt idx="66" formatCode="0.00">
                  <c:v>-0.66654864035175976</c:v>
                </c:pt>
                <c:pt idx="67" formatCode="0.00">
                  <c:v>-0.34742758249497019</c:v>
                </c:pt>
                <c:pt idx="68" formatCode="0.00">
                  <c:v>-1.2750159676875699</c:v>
                </c:pt>
                <c:pt idx="69" formatCode="0.00">
                  <c:v>-0.77670653610115004</c:v>
                </c:pt>
                <c:pt idx="70" formatCode="0.00">
                  <c:v>-0.66435276728376991</c:v>
                </c:pt>
                <c:pt idx="71" formatCode="0.00">
                  <c:v>0.1910375409732703</c:v>
                </c:pt>
                <c:pt idx="72" formatCode="0.00">
                  <c:v>-0.22392387458523011</c:v>
                </c:pt>
                <c:pt idx="73" formatCode="0.00">
                  <c:v>-0.90695000102054024</c:v>
                </c:pt>
                <c:pt idx="74" formatCode="0.00">
                  <c:v>-0.69501293344284054</c:v>
                </c:pt>
                <c:pt idx="75" formatCode="0.00">
                  <c:v>-0.98087717284466969</c:v>
                </c:pt>
                <c:pt idx="76" formatCode="0.00">
                  <c:v>-0.86194078114299089</c:v>
                </c:pt>
                <c:pt idx="77" formatCode="0.00">
                  <c:v>-0.92034162580483958</c:v>
                </c:pt>
                <c:pt idx="78" formatCode="0.00">
                  <c:v>-0.90883400865329023</c:v>
                </c:pt>
                <c:pt idx="79" formatCode="0.00">
                  <c:v>-0.43415915258890969</c:v>
                </c:pt>
                <c:pt idx="80" formatCode="0.00">
                  <c:v>0.10480179087555097</c:v>
                </c:pt>
                <c:pt idx="81" formatCode="0.00">
                  <c:v>6.1942655425859527E-2</c:v>
                </c:pt>
                <c:pt idx="82" formatCode="0.00">
                  <c:v>-0.37765650341689927</c:v>
                </c:pt>
                <c:pt idx="83" formatCode="0.00">
                  <c:v>-0.21341141723694967</c:v>
                </c:pt>
                <c:pt idx="84" formatCode="0.00">
                  <c:v>-0.31268632240107941</c:v>
                </c:pt>
                <c:pt idx="85" formatCode="0.00">
                  <c:v>-0.1994099284985893</c:v>
                </c:pt>
                <c:pt idx="86" formatCode="0.00">
                  <c:v>-0.88794954105259016</c:v>
                </c:pt>
                <c:pt idx="87" formatCode="0.00">
                  <c:v>-0.79864090424016965</c:v>
                </c:pt>
                <c:pt idx="88" formatCode="0.00">
                  <c:v>-0.40321598951901017</c:v>
                </c:pt>
                <c:pt idx="89" formatCode="0.00">
                  <c:v>-0.47883364937069928</c:v>
                </c:pt>
                <c:pt idx="90" formatCode="0.00">
                  <c:v>-0.75360549563733947</c:v>
                </c:pt>
                <c:pt idx="91" formatCode="0.00">
                  <c:v>0.47975054197091982</c:v>
                </c:pt>
                <c:pt idx="92" formatCode="0.00">
                  <c:v>0.49929808565724976</c:v>
                </c:pt>
                <c:pt idx="93" formatCode="0.00">
                  <c:v>3.0901644999710598E-2</c:v>
                </c:pt>
                <c:pt idx="94" formatCode="0.00">
                  <c:v>-0.11916573323660984</c:v>
                </c:pt>
                <c:pt idx="95" formatCode="0.00">
                  <c:v>-0.2462730392898802</c:v>
                </c:pt>
                <c:pt idx="96" formatCode="0.00">
                  <c:v>7.6119726138470512E-2</c:v>
                </c:pt>
                <c:pt idx="97" formatCode="0.00">
                  <c:v>8.340213419799003E-2</c:v>
                </c:pt>
                <c:pt idx="98" formatCode="0.00">
                  <c:v>0.24646456027811059</c:v>
                </c:pt>
                <c:pt idx="99" formatCode="0.00">
                  <c:v>-2.9636856392560418E-2</c:v>
                </c:pt>
                <c:pt idx="100" formatCode="0.00">
                  <c:v>-0.41081068852207991</c:v>
                </c:pt>
                <c:pt idx="101" formatCode="0.00">
                  <c:v>-4.0216559748970759E-2</c:v>
                </c:pt>
                <c:pt idx="102" formatCode="0.00">
                  <c:v>-2.1908006695680271E-2</c:v>
                </c:pt>
                <c:pt idx="103" formatCode="0.00">
                  <c:v>-0.18041110245872982</c:v>
                </c:pt>
                <c:pt idx="104" formatCode="0.00">
                  <c:v>-4.8398721886590224E-2</c:v>
                </c:pt>
                <c:pt idx="105" formatCode="0.00">
                  <c:v>-7.4922025830410188E-2</c:v>
                </c:pt>
                <c:pt idx="106" formatCode="0.00">
                  <c:v>6.572063872056022E-2</c:v>
                </c:pt>
                <c:pt idx="107" formatCode="0.00">
                  <c:v>-6.1481868982620203E-2</c:v>
                </c:pt>
                <c:pt idx="108" formatCode="0.00">
                  <c:v>-2.5503309599669954E-2</c:v>
                </c:pt>
                <c:pt idx="109" formatCode="0.00">
                  <c:v>-0.2983302114573001</c:v>
                </c:pt>
                <c:pt idx="110" formatCode="0.00">
                  <c:v>-0.66953885000273017</c:v>
                </c:pt>
                <c:pt idx="111" formatCode="0.00">
                  <c:v>-0.28152264885730993</c:v>
                </c:pt>
                <c:pt idx="112" formatCode="0.00">
                  <c:v>-0.2887651393124</c:v>
                </c:pt>
                <c:pt idx="113" formatCode="0.00">
                  <c:v>-0.6475331172443699</c:v>
                </c:pt>
                <c:pt idx="114" formatCode="0.00">
                  <c:v>-0.60217954216737013</c:v>
                </c:pt>
                <c:pt idx="115" formatCode="0.00">
                  <c:v>-0.52193973058067988</c:v>
                </c:pt>
                <c:pt idx="116" formatCode="0.00">
                  <c:v>-0.450994522617857</c:v>
                </c:pt>
                <c:pt idx="117" formatCode="0.00">
                  <c:v>-0.53364390728339006</c:v>
                </c:pt>
                <c:pt idx="118" formatCode="0.00">
                  <c:v>-0.62907386796905995</c:v>
                </c:pt>
                <c:pt idx="119" formatCode="0.00">
                  <c:v>-0.7296725124672101</c:v>
                </c:pt>
                <c:pt idx="120" formatCode="0.00">
                  <c:v>-0.99549704522393023</c:v>
                </c:pt>
                <c:pt idx="121" formatCode="0.00">
                  <c:v>-0.92826842756887018</c:v>
                </c:pt>
                <c:pt idx="122" formatCode="0.00">
                  <c:v>-0.98230097223088997</c:v>
                </c:pt>
                <c:pt idx="123" formatCode="0.00">
                  <c:v>-1.0986753871680297</c:v>
                </c:pt>
                <c:pt idx="124" formatCode="0.00">
                  <c:v>-0.92665426177902965</c:v>
                </c:pt>
                <c:pt idx="125" formatCode="0.00">
                  <c:v>-0.58387499180647984</c:v>
                </c:pt>
                <c:pt idx="126" formatCode="0.00">
                  <c:v>-0.19966875060025013</c:v>
                </c:pt>
                <c:pt idx="127" formatCode="0.00">
                  <c:v>-0.15836447127247011</c:v>
                </c:pt>
                <c:pt idx="128" formatCode="0.00">
                  <c:v>-8.8080123634370011E-2</c:v>
                </c:pt>
                <c:pt idx="129" formatCode="0.00">
                  <c:v>-0.25005284514502013</c:v>
                </c:pt>
                <c:pt idx="130" formatCode="0.00">
                  <c:v>-0.40864994365019003</c:v>
                </c:pt>
                <c:pt idx="131" formatCode="0.00">
                  <c:v>-0.37138647263232094</c:v>
                </c:pt>
                <c:pt idx="132" formatCode="0.00">
                  <c:v>-0.13420578558081497</c:v>
                </c:pt>
                <c:pt idx="133" formatCode="0.00">
                  <c:v>-0.25315194619728898</c:v>
                </c:pt>
                <c:pt idx="134" formatCode="0.00">
                  <c:v>-0.33613155752095702</c:v>
                </c:pt>
                <c:pt idx="135" formatCode="0.00">
                  <c:v>-0.38523661774553902</c:v>
                </c:pt>
                <c:pt idx="136" formatCode="0.00">
                  <c:v>-0.23399900751566599</c:v>
                </c:pt>
                <c:pt idx="137" formatCode="0.00">
                  <c:v>-0.11466603092578598</c:v>
                </c:pt>
                <c:pt idx="138" formatCode="0.00">
                  <c:v>-0.40299343628879697</c:v>
                </c:pt>
                <c:pt idx="139" formatCode="0.00">
                  <c:v>-0.36464927585087897</c:v>
                </c:pt>
                <c:pt idx="140" formatCode="0.00">
                  <c:v>-0.53769107587747</c:v>
                </c:pt>
                <c:pt idx="141" formatCode="0.00">
                  <c:v>-0.57751746049693597</c:v>
                </c:pt>
                <c:pt idx="142" formatCode="0.00">
                  <c:v>-0.37921252160074104</c:v>
                </c:pt>
                <c:pt idx="143" formatCode="0.00">
                  <c:v>-0.70748564628278399</c:v>
                </c:pt>
                <c:pt idx="144" formatCode="0.00">
                  <c:v>-0.60620916537137903</c:v>
                </c:pt>
                <c:pt idx="145" formatCode="0.00">
                  <c:v>-0.43473092901874999</c:v>
                </c:pt>
                <c:pt idx="146" formatCode="0.00">
                  <c:v>-0.68085124305333022</c:v>
                </c:pt>
                <c:pt idx="147" formatCode="0.00">
                  <c:v>-0.35550215322088974</c:v>
                </c:pt>
                <c:pt idx="148" formatCode="0.00">
                  <c:v>-0.65440206136901979</c:v>
                </c:pt>
                <c:pt idx="149" formatCode="0.00">
                  <c:v>-0.35967389302340003</c:v>
                </c:pt>
                <c:pt idx="150" formatCode="0.00">
                  <c:v>-0.48685214503619001</c:v>
                </c:pt>
                <c:pt idx="151" formatCode="0.00">
                  <c:v>-0.2056745320906801</c:v>
                </c:pt>
                <c:pt idx="152" formatCode="0.00">
                  <c:v>0.31122180628274965</c:v>
                </c:pt>
                <c:pt idx="153" formatCode="0.00">
                  <c:v>0.48462575817727016</c:v>
                </c:pt>
                <c:pt idx="154" formatCode="0.00">
                  <c:v>1.750771941339752</c:v>
                </c:pt>
                <c:pt idx="155" formatCode="0.00">
                  <c:v>-0.4326321358430481</c:v>
                </c:pt>
                <c:pt idx="156" formatCode="0.00">
                  <c:v>-0.68046476457236293</c:v>
                </c:pt>
                <c:pt idx="157" formatCode="0.00">
                  <c:v>-0.62493735133518502</c:v>
                </c:pt>
                <c:pt idx="158" formatCode="0.00">
                  <c:v>-1.044255963715826</c:v>
                </c:pt>
                <c:pt idx="159" formatCode="0.00">
                  <c:v>-0.80560790126407289</c:v>
                </c:pt>
                <c:pt idx="160" formatCode="0.00">
                  <c:v>-0.58405755115021807</c:v>
                </c:pt>
                <c:pt idx="161" formatCode="0.00">
                  <c:v>-0.943533066558633</c:v>
                </c:pt>
                <c:pt idx="162" formatCode="0.00">
                  <c:v>-1.7250997116477031</c:v>
                </c:pt>
                <c:pt idx="163" formatCode="0.00">
                  <c:v>-2.8978363100728899</c:v>
                </c:pt>
                <c:pt idx="164" formatCode="0.00">
                  <c:v>-4.1745859517676163</c:v>
                </c:pt>
                <c:pt idx="165" formatCode="0.00">
                  <c:v>-1.683134426435974</c:v>
                </c:pt>
                <c:pt idx="166" formatCode="0.00">
                  <c:v>0.10493385181363502</c:v>
                </c:pt>
                <c:pt idx="167" formatCode="0.00">
                  <c:v>0.10250237441334997</c:v>
                </c:pt>
                <c:pt idx="168" formatCode="0.00">
                  <c:v>-2.9656453983120112E-2</c:v>
                </c:pt>
                <c:pt idx="169" formatCode="0.00">
                  <c:v>0.51680975686538</c:v>
                </c:pt>
                <c:pt idx="170" formatCode="0.00">
                  <c:v>0.23089384104369004</c:v>
                </c:pt>
                <c:pt idx="171" formatCode="0.00">
                  <c:v>8.4824371316450042E-2</c:v>
                </c:pt>
                <c:pt idx="172" formatCode="0.00">
                  <c:v>0.19059324608840988</c:v>
                </c:pt>
                <c:pt idx="173" formatCode="0.00">
                  <c:v>8.7888050670998918E-3</c:v>
                </c:pt>
                <c:pt idx="174" formatCode="0.00">
                  <c:v>-4.3658522966769864E-2</c:v>
                </c:pt>
                <c:pt idx="175" formatCode="0.00">
                  <c:v>0.11202431625641007</c:v>
                </c:pt>
                <c:pt idx="176" formatCode="0.00">
                  <c:v>4.7953073897059939E-2</c:v>
                </c:pt>
                <c:pt idx="177" formatCode="0.00">
                  <c:v>-4.5767915577789919E-2</c:v>
                </c:pt>
                <c:pt idx="178" formatCode="0.00">
                  <c:v>-5.7499311767080119E-2</c:v>
                </c:pt>
                <c:pt idx="179" formatCode="0.00">
                  <c:v>5.3631344098229894E-2</c:v>
                </c:pt>
                <c:pt idx="180" formatCode="0.00">
                  <c:v>-0.39769586542395996</c:v>
                </c:pt>
                <c:pt idx="181" formatCode="0.00">
                  <c:v>0.40907530317314</c:v>
                </c:pt>
                <c:pt idx="182" formatCode="0.00">
                  <c:v>0.35114507033798015</c:v>
                </c:pt>
                <c:pt idx="183" formatCode="0.00">
                  <c:v>0.97862088626551014</c:v>
                </c:pt>
                <c:pt idx="184" formatCode="0.00">
                  <c:v>0.66931213704526971</c:v>
                </c:pt>
                <c:pt idx="185" formatCode="0.00">
                  <c:v>0.47735583916863966</c:v>
                </c:pt>
                <c:pt idx="186" formatCode="0.00">
                  <c:v>0.18801421120604989</c:v>
                </c:pt>
                <c:pt idx="187" formatCode="0.00">
                  <c:v>0.25547599346900984</c:v>
                </c:pt>
                <c:pt idx="188" formatCode="0.00">
                  <c:v>-0.27915504071114006</c:v>
                </c:pt>
                <c:pt idx="189" formatCode="0.00">
                  <c:v>0.45417562312719006</c:v>
                </c:pt>
                <c:pt idx="190" formatCode="0.00">
                  <c:v>0.12805530978247015</c:v>
                </c:pt>
                <c:pt idx="191" formatCode="0.00">
                  <c:v>3.5374541102739965E-2</c:v>
                </c:pt>
                <c:pt idx="192" formatCode="0.00">
                  <c:v>1.5257614693569899E-2</c:v>
                </c:pt>
                <c:pt idx="193" formatCode="0.00">
                  <c:v>0.13817163439076996</c:v>
                </c:pt>
                <c:pt idx="194" formatCode="0.00">
                  <c:v>-0.26890848715095994</c:v>
                </c:pt>
                <c:pt idx="195" formatCode="0.00">
                  <c:v>0.10615374478129991</c:v>
                </c:pt>
                <c:pt idx="196" formatCode="0.00">
                  <c:v>-0.53894504025355006</c:v>
                </c:pt>
                <c:pt idx="197" formatCode="0.00">
                  <c:v>0.64706061035387985</c:v>
                </c:pt>
                <c:pt idx="198" formatCode="0.00">
                  <c:v>-0.66277994694615994</c:v>
                </c:pt>
                <c:pt idx="199" formatCode="0.00">
                  <c:v>4.5675535512160081E-2</c:v>
                </c:pt>
                <c:pt idx="200" formatCode="0.00">
                  <c:v>0.53218415533234009</c:v>
                </c:pt>
                <c:pt idx="201" formatCode="0.00">
                  <c:v>0.55227407958998986</c:v>
                </c:pt>
                <c:pt idx="202" formatCode="0.00">
                  <c:v>1.20603616316208</c:v>
                </c:pt>
                <c:pt idx="203" formatCode="0.00">
                  <c:v>1.4951771689876199</c:v>
                </c:pt>
                <c:pt idx="204" formatCode="0.00">
                  <c:v>0.49020125744742016</c:v>
                </c:pt>
                <c:pt idx="205" formatCode="0.00">
                  <c:v>-4.3423667523490028E-2</c:v>
                </c:pt>
                <c:pt idx="206" formatCode="0.00">
                  <c:v>-0.11253447500814984</c:v>
                </c:pt>
                <c:pt idx="207" formatCode="0.00">
                  <c:v>-0.14140278815991003</c:v>
                </c:pt>
                <c:pt idx="208" formatCode="0.00">
                  <c:v>-1.5953995783491899</c:v>
                </c:pt>
                <c:pt idx="209" formatCode="0.00">
                  <c:v>-1.6307537875092399</c:v>
                </c:pt>
                <c:pt idx="210" formatCode="0.00">
                  <c:v>-0.79047763144567318</c:v>
                </c:pt>
                <c:pt idx="211" formatCode="0.00">
                  <c:v>-0.20231863195480493</c:v>
                </c:pt>
                <c:pt idx="212" formatCode="0.00">
                  <c:v>0.11722287077012405</c:v>
                </c:pt>
                <c:pt idx="213" formatCode="0.00">
                  <c:v>0.1971861446248</c:v>
                </c:pt>
                <c:pt idx="214" formatCode="0.00">
                  <c:v>0.28896096221677992</c:v>
                </c:pt>
                <c:pt idx="215" formatCode="0.00">
                  <c:v>0.56972874732999013</c:v>
                </c:pt>
                <c:pt idx="216" formatCode="0.00">
                  <c:v>0.59345110174358018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F0-492F-84B3-B22E20227A33}"/>
            </c:ext>
          </c:extLst>
        </c:ser>
        <c:ser>
          <c:idx val="5"/>
          <c:order val="5"/>
          <c:tx>
            <c:strRef>
              <c:f>'Chart 2 - Real rate gaps'!$O$2</c:f>
              <c:strCache>
                <c:ptCount val="1"/>
                <c:pt idx="0">
                  <c:v>5-year real rate gap - with FG (rhs)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gaps'!$O$3:$O$262</c:f>
              <c:numCache>
                <c:formatCode>General</c:formatCode>
                <c:ptCount val="260"/>
                <c:pt idx="8">
                  <c:v>-0.52204843873956985</c:v>
                </c:pt>
                <c:pt idx="9">
                  <c:v>-0.65867961652199991</c:v>
                </c:pt>
                <c:pt idx="10">
                  <c:v>-0.57371340103228041</c:v>
                </c:pt>
                <c:pt idx="11">
                  <c:v>-0.5866559825434603</c:v>
                </c:pt>
                <c:pt idx="12">
                  <c:v>-0.53649599304447992</c:v>
                </c:pt>
                <c:pt idx="13">
                  <c:v>-0.4407297880221801</c:v>
                </c:pt>
                <c:pt idx="14">
                  <c:v>-0.50477666004888988</c:v>
                </c:pt>
                <c:pt idx="15">
                  <c:v>-0.49549772302244044</c:v>
                </c:pt>
                <c:pt idx="16">
                  <c:v>-0.57816425657900972</c:v>
                </c:pt>
                <c:pt idx="17">
                  <c:v>-0.53812505576391967</c:v>
                </c:pt>
                <c:pt idx="18">
                  <c:v>-0.51398854662774074</c:v>
                </c:pt>
                <c:pt idx="19">
                  <c:v>-0.61573245474279048</c:v>
                </c:pt>
                <c:pt idx="20">
                  <c:v>-0.79454094015429977</c:v>
                </c:pt>
                <c:pt idx="21">
                  <c:v>-0.86560256838920013</c:v>
                </c:pt>
                <c:pt idx="22">
                  <c:v>-0.90619001324214032</c:v>
                </c:pt>
                <c:pt idx="23">
                  <c:v>-0.9705245800359803</c:v>
                </c:pt>
                <c:pt idx="24">
                  <c:v>-0.83578512995183996</c:v>
                </c:pt>
                <c:pt idx="25">
                  <c:v>-0.80280709260640926</c:v>
                </c:pt>
                <c:pt idx="26">
                  <c:v>-0.87344641327683981</c:v>
                </c:pt>
                <c:pt idx="27">
                  <c:v>-0.78207944445246014</c:v>
                </c:pt>
                <c:pt idx="28">
                  <c:v>-0.88437464890334994</c:v>
                </c:pt>
                <c:pt idx="29">
                  <c:v>-0.93807471374053986</c:v>
                </c:pt>
                <c:pt idx="30">
                  <c:v>-0.92856452129630984</c:v>
                </c:pt>
                <c:pt idx="31">
                  <c:v>-0.92762237507757028</c:v>
                </c:pt>
                <c:pt idx="32">
                  <c:v>-0.95706736235734979</c:v>
                </c:pt>
                <c:pt idx="33">
                  <c:v>-0.88806226266638966</c:v>
                </c:pt>
                <c:pt idx="34">
                  <c:v>-0.92746458675375987</c:v>
                </c:pt>
                <c:pt idx="35">
                  <c:v>-1.0432298942318399</c:v>
                </c:pt>
                <c:pt idx="36">
                  <c:v>-1.00033406727235</c:v>
                </c:pt>
                <c:pt idx="37">
                  <c:v>-0.8239946721691993</c:v>
                </c:pt>
                <c:pt idx="38">
                  <c:v>-0.82183512213216936</c:v>
                </c:pt>
                <c:pt idx="39">
                  <c:v>-0.86742103962341943</c:v>
                </c:pt>
                <c:pt idx="40">
                  <c:v>-0.71925702164329941</c:v>
                </c:pt>
                <c:pt idx="41">
                  <c:v>-0.82989996609529015</c:v>
                </c:pt>
                <c:pt idx="42">
                  <c:v>-0.78848184893460083</c:v>
                </c:pt>
                <c:pt idx="43">
                  <c:v>-0.71421911667952021</c:v>
                </c:pt>
                <c:pt idx="44">
                  <c:v>-0.57505906167394905</c:v>
                </c:pt>
                <c:pt idx="45">
                  <c:v>-0.53936081825422022</c:v>
                </c:pt>
                <c:pt idx="46">
                  <c:v>-0.60418791144359929</c:v>
                </c:pt>
                <c:pt idx="47">
                  <c:v>-0.59292016614412013</c:v>
                </c:pt>
                <c:pt idx="48">
                  <c:v>-0.52951532216758146</c:v>
                </c:pt>
                <c:pt idx="49">
                  <c:v>-0.53634584469461011</c:v>
                </c:pt>
                <c:pt idx="50">
                  <c:v>-0.59123016114764937</c:v>
                </c:pt>
                <c:pt idx="51">
                  <c:v>-0.58631300360899008</c:v>
                </c:pt>
                <c:pt idx="52">
                  <c:v>-0.5646945375077701</c:v>
                </c:pt>
                <c:pt idx="53">
                  <c:v>-0.48465599871602993</c:v>
                </c:pt>
                <c:pt idx="54">
                  <c:v>-0.54222909884772008</c:v>
                </c:pt>
                <c:pt idx="55">
                  <c:v>-0.58141570516313035</c:v>
                </c:pt>
                <c:pt idx="56">
                  <c:v>-0.55507686363973008</c:v>
                </c:pt>
                <c:pt idx="57">
                  <c:v>-0.52946926520729054</c:v>
                </c:pt>
                <c:pt idx="58">
                  <c:v>-0.54055676155017007</c:v>
                </c:pt>
                <c:pt idx="59">
                  <c:v>-0.5965309091777895</c:v>
                </c:pt>
                <c:pt idx="60">
                  <c:v>-0.55344901219860976</c:v>
                </c:pt>
                <c:pt idx="61">
                  <c:v>-0.57753760684217958</c:v>
                </c:pt>
                <c:pt idx="62">
                  <c:v>-0.58577183920364018</c:v>
                </c:pt>
                <c:pt idx="63">
                  <c:v>-0.50121850588880967</c:v>
                </c:pt>
                <c:pt idx="64">
                  <c:v>-0.55682320187188061</c:v>
                </c:pt>
                <c:pt idx="65">
                  <c:v>-0.51262797605792976</c:v>
                </c:pt>
                <c:pt idx="66">
                  <c:v>-0.51003607984929022</c:v>
                </c:pt>
                <c:pt idx="67">
                  <c:v>-0.45962373030879</c:v>
                </c:pt>
                <c:pt idx="68">
                  <c:v>-0.50426972884186938</c:v>
                </c:pt>
                <c:pt idx="69">
                  <c:v>-0.49615100471269979</c:v>
                </c:pt>
                <c:pt idx="70">
                  <c:v>-0.49384179188693</c:v>
                </c:pt>
                <c:pt idx="71">
                  <c:v>-0.45997139396661968</c:v>
                </c:pt>
                <c:pt idx="72">
                  <c:v>-0.46162129243117</c:v>
                </c:pt>
                <c:pt idx="73">
                  <c:v>-0.46211579553231985</c:v>
                </c:pt>
                <c:pt idx="74">
                  <c:v>-0.40976965271693988</c:v>
                </c:pt>
                <c:pt idx="75">
                  <c:v>-0.34451355165697972</c:v>
                </c:pt>
                <c:pt idx="76">
                  <c:v>-0.35433680919198984</c:v>
                </c:pt>
                <c:pt idx="77">
                  <c:v>-0.33339717340431996</c:v>
                </c:pt>
                <c:pt idx="78">
                  <c:v>-0.22965253858553947</c:v>
                </c:pt>
                <c:pt idx="79">
                  <c:v>-0.17456225705133033</c:v>
                </c:pt>
                <c:pt idx="80">
                  <c:v>-0.17998269503761932</c:v>
                </c:pt>
                <c:pt idx="81">
                  <c:v>-0.15882963474356959</c:v>
                </c:pt>
                <c:pt idx="82">
                  <c:v>-0.14927284426631982</c:v>
                </c:pt>
                <c:pt idx="83">
                  <c:v>-0.13600804710296011</c:v>
                </c:pt>
                <c:pt idx="84">
                  <c:v>-0.19448104768166985</c:v>
                </c:pt>
                <c:pt idx="85">
                  <c:v>-0.16912094071109962</c:v>
                </c:pt>
                <c:pt idx="86">
                  <c:v>-0.21922546332060033</c:v>
                </c:pt>
                <c:pt idx="87">
                  <c:v>-0.20513145527255006</c:v>
                </c:pt>
                <c:pt idx="88">
                  <c:v>-0.18335956271188003</c:v>
                </c:pt>
                <c:pt idx="89">
                  <c:v>-9.3725813847630235E-2</c:v>
                </c:pt>
                <c:pt idx="90">
                  <c:v>-0.19412025614104067</c:v>
                </c:pt>
                <c:pt idx="91">
                  <c:v>-0.1020490381962702</c:v>
                </c:pt>
                <c:pt idx="92">
                  <c:v>-0.18076379345346005</c:v>
                </c:pt>
                <c:pt idx="93">
                  <c:v>-0.23285752997565989</c:v>
                </c:pt>
                <c:pt idx="94">
                  <c:v>-0.28221856815900992</c:v>
                </c:pt>
                <c:pt idx="95">
                  <c:v>-0.28303630984665995</c:v>
                </c:pt>
                <c:pt idx="96">
                  <c:v>-0.30186729170125037</c:v>
                </c:pt>
                <c:pt idx="97">
                  <c:v>-0.32799005077256016</c:v>
                </c:pt>
                <c:pt idx="98">
                  <c:v>-0.29149155464523968</c:v>
                </c:pt>
                <c:pt idx="99">
                  <c:v>-0.29458687254278981</c:v>
                </c:pt>
                <c:pt idx="100">
                  <c:v>-0.28591843531987049</c:v>
                </c:pt>
                <c:pt idx="101">
                  <c:v>-0.28611133621314</c:v>
                </c:pt>
                <c:pt idx="102">
                  <c:v>-0.25692546730735</c:v>
                </c:pt>
                <c:pt idx="103">
                  <c:v>-0.35113032051885984</c:v>
                </c:pt>
                <c:pt idx="104">
                  <c:v>-0.31938207375605021</c:v>
                </c:pt>
                <c:pt idx="105">
                  <c:v>-0.33356546669647003</c:v>
                </c:pt>
                <c:pt idx="106">
                  <c:v>-0.32380688665397006</c:v>
                </c:pt>
                <c:pt idx="107">
                  <c:v>-0.32484361607718037</c:v>
                </c:pt>
                <c:pt idx="108">
                  <c:v>-0.30605684066483985</c:v>
                </c:pt>
                <c:pt idx="109">
                  <c:v>-0.32580173182999994</c:v>
                </c:pt>
                <c:pt idx="110">
                  <c:v>-0.34383993959121018</c:v>
                </c:pt>
                <c:pt idx="111">
                  <c:v>-0.30679650224805988</c:v>
                </c:pt>
                <c:pt idx="112">
                  <c:v>-0.30722368749141005</c:v>
                </c:pt>
                <c:pt idx="113">
                  <c:v>-0.35406507888238004</c:v>
                </c:pt>
                <c:pt idx="114">
                  <c:v>-0.38314451144572992</c:v>
                </c:pt>
                <c:pt idx="115">
                  <c:v>-0.39189894972591999</c:v>
                </c:pt>
                <c:pt idx="116">
                  <c:v>-0.43452035248855991</c:v>
                </c:pt>
                <c:pt idx="117">
                  <c:v>-0.45606886318664008</c:v>
                </c:pt>
                <c:pt idx="118">
                  <c:v>-0.43664763634446002</c:v>
                </c:pt>
                <c:pt idx="119">
                  <c:v>-0.43657057420272993</c:v>
                </c:pt>
                <c:pt idx="120">
                  <c:v>-0.42968509319943005</c:v>
                </c:pt>
                <c:pt idx="121">
                  <c:v>-0.4186675023083799</c:v>
                </c:pt>
                <c:pt idx="122">
                  <c:v>-0.43698348644285989</c:v>
                </c:pt>
                <c:pt idx="123">
                  <c:v>-0.45553398388907018</c:v>
                </c:pt>
                <c:pt idx="124">
                  <c:v>-0.47041421514069004</c:v>
                </c:pt>
                <c:pt idx="125">
                  <c:v>-0.47195192440864009</c:v>
                </c:pt>
                <c:pt idx="126">
                  <c:v>-0.48858421548880981</c:v>
                </c:pt>
                <c:pt idx="127">
                  <c:v>-0.43544635248344998</c:v>
                </c:pt>
                <c:pt idx="128">
                  <c:v>-0.39835514105502989</c:v>
                </c:pt>
                <c:pt idx="129">
                  <c:v>-0.39534249800302002</c:v>
                </c:pt>
                <c:pt idx="130">
                  <c:v>-0.40264119569764989</c:v>
                </c:pt>
                <c:pt idx="131">
                  <c:v>-0.39028816469523386</c:v>
                </c:pt>
                <c:pt idx="132">
                  <c:v>-0.33066550047016496</c:v>
                </c:pt>
                <c:pt idx="133">
                  <c:v>-0.33597795092419502</c:v>
                </c:pt>
                <c:pt idx="134">
                  <c:v>-0.33026025652996094</c:v>
                </c:pt>
                <c:pt idx="135">
                  <c:v>-0.33803451634019588</c:v>
                </c:pt>
                <c:pt idx="136">
                  <c:v>-0.32141676747231807</c:v>
                </c:pt>
                <c:pt idx="137">
                  <c:v>-0.30683405955163301</c:v>
                </c:pt>
                <c:pt idx="138">
                  <c:v>-0.32041993407554992</c:v>
                </c:pt>
                <c:pt idx="139">
                  <c:v>-0.32432318775317492</c:v>
                </c:pt>
                <c:pt idx="140">
                  <c:v>-0.34919005565302796</c:v>
                </c:pt>
                <c:pt idx="141">
                  <c:v>-0.35441155868852303</c:v>
                </c:pt>
                <c:pt idx="142">
                  <c:v>-0.33242437233937905</c:v>
                </c:pt>
                <c:pt idx="143">
                  <c:v>-0.36338319067360003</c:v>
                </c:pt>
                <c:pt idx="144">
                  <c:v>-0.36212786819032017</c:v>
                </c:pt>
                <c:pt idx="145">
                  <c:v>-0.34331897845306014</c:v>
                </c:pt>
                <c:pt idx="146">
                  <c:v>-0.32620987736814988</c:v>
                </c:pt>
                <c:pt idx="147">
                  <c:v>-0.29178508113100987</c:v>
                </c:pt>
                <c:pt idx="148">
                  <c:v>-0.34168037693765996</c:v>
                </c:pt>
                <c:pt idx="149">
                  <c:v>-0.34711480043420995</c:v>
                </c:pt>
                <c:pt idx="150">
                  <c:v>-0.37508491734369009</c:v>
                </c:pt>
                <c:pt idx="151">
                  <c:v>-0.44590694542283016</c:v>
                </c:pt>
                <c:pt idx="152">
                  <c:v>-0.39775002864467002</c:v>
                </c:pt>
                <c:pt idx="153">
                  <c:v>-0.42129935181351996</c:v>
                </c:pt>
                <c:pt idx="154">
                  <c:v>-0.46665234376107989</c:v>
                </c:pt>
                <c:pt idx="155">
                  <c:v>-0.26105659554857974</c:v>
                </c:pt>
                <c:pt idx="156">
                  <c:v>-0.20905465885023</c:v>
                </c:pt>
                <c:pt idx="157">
                  <c:v>-0.12237314637529995</c:v>
                </c:pt>
                <c:pt idx="158">
                  <c:v>-6.1987331992430228E-2</c:v>
                </c:pt>
                <c:pt idx="159">
                  <c:v>-0.15327922204790001</c:v>
                </c:pt>
                <c:pt idx="160">
                  <c:v>-0.22956165879188006</c:v>
                </c:pt>
                <c:pt idx="161">
                  <c:v>-0.22204625495045005</c:v>
                </c:pt>
                <c:pt idx="162">
                  <c:v>-0.16693360568043003</c:v>
                </c:pt>
                <c:pt idx="163">
                  <c:v>-2.6451243930898372E-3</c:v>
                </c:pt>
                <c:pt idx="164">
                  <c:v>8.1585082592419589E-2</c:v>
                </c:pt>
                <c:pt idx="165">
                  <c:v>-0.15754521058757009</c:v>
                </c:pt>
                <c:pt idx="166">
                  <c:v>-0.28877341736269291</c:v>
                </c:pt>
                <c:pt idx="167">
                  <c:v>-0.29444528335564346</c:v>
                </c:pt>
                <c:pt idx="168">
                  <c:v>-0.24414748393642396</c:v>
                </c:pt>
                <c:pt idx="169">
                  <c:v>-0.252558376445009</c:v>
                </c:pt>
                <c:pt idx="170">
                  <c:v>-0.20487583042516</c:v>
                </c:pt>
                <c:pt idx="171">
                  <c:v>-7.9668003518135078E-2</c:v>
                </c:pt>
                <c:pt idx="172">
                  <c:v>-8.3952483481962048E-2</c:v>
                </c:pt>
                <c:pt idx="173">
                  <c:v>-8.0628023609310984E-2</c:v>
                </c:pt>
                <c:pt idx="174">
                  <c:v>-5.5873819045090034E-2</c:v>
                </c:pt>
                <c:pt idx="175">
                  <c:v>3.4512890231799043E-2</c:v>
                </c:pt>
                <c:pt idx="176">
                  <c:v>2.1293751509803061E-2</c:v>
                </c:pt>
                <c:pt idx="177">
                  <c:v>-1.9921273894620173E-2</c:v>
                </c:pt>
                <c:pt idx="178">
                  <c:v>-1.459429097235998E-2</c:v>
                </c:pt>
                <c:pt idx="179">
                  <c:v>3.1609311642120108E-2</c:v>
                </c:pt>
                <c:pt idx="180">
                  <c:v>1.3831849654230011E-2</c:v>
                </c:pt>
                <c:pt idx="181">
                  <c:v>-5.582756589537996E-2</c:v>
                </c:pt>
                <c:pt idx="182">
                  <c:v>-4.8248795995229798E-2</c:v>
                </c:pt>
                <c:pt idx="183">
                  <c:v>-9.5856503227679912E-2</c:v>
                </c:pt>
                <c:pt idx="184">
                  <c:v>-0.10145888179856</c:v>
                </c:pt>
                <c:pt idx="185">
                  <c:v>-8.6213430220940079E-2</c:v>
                </c:pt>
                <c:pt idx="186">
                  <c:v>-0.12512627629891027</c:v>
                </c:pt>
                <c:pt idx="187">
                  <c:v>-0.14014723275362995</c:v>
                </c:pt>
                <c:pt idx="188">
                  <c:v>-7.9132887897420012E-2</c:v>
                </c:pt>
                <c:pt idx="189">
                  <c:v>-0.14846263996988984</c:v>
                </c:pt>
                <c:pt idx="190">
                  <c:v>-0.16988394069919988</c:v>
                </c:pt>
                <c:pt idx="191">
                  <c:v>-0.20400402025788988</c:v>
                </c:pt>
                <c:pt idx="192">
                  <c:v>-0.23577196577718995</c:v>
                </c:pt>
                <c:pt idx="193">
                  <c:v>-0.22664644305480985</c:v>
                </c:pt>
                <c:pt idx="194">
                  <c:v>-0.22937696212650005</c:v>
                </c:pt>
                <c:pt idx="195">
                  <c:v>-0.23646563194621972</c:v>
                </c:pt>
                <c:pt idx="196">
                  <c:v>-0.23464289365942026</c:v>
                </c:pt>
                <c:pt idx="197">
                  <c:v>-0.34575909858655018</c:v>
                </c:pt>
                <c:pt idx="198">
                  <c:v>-0.17774424341406014</c:v>
                </c:pt>
                <c:pt idx="199">
                  <c:v>-8.9726978825996895E-3</c:v>
                </c:pt>
                <c:pt idx="200">
                  <c:v>0.14544921917160991</c:v>
                </c:pt>
                <c:pt idx="201">
                  <c:v>0.17459024845878979</c:v>
                </c:pt>
                <c:pt idx="202">
                  <c:v>0.47436388856124001</c:v>
                </c:pt>
                <c:pt idx="203">
                  <c:v>0.47874242224190988</c:v>
                </c:pt>
                <c:pt idx="204">
                  <c:v>0.1037254915057999</c:v>
                </c:pt>
                <c:pt idx="205">
                  <c:v>-0.13082261787350991</c:v>
                </c:pt>
                <c:pt idx="206">
                  <c:v>-3.1964554913510135E-2</c:v>
                </c:pt>
                <c:pt idx="207">
                  <c:v>-0.13201225338502987</c:v>
                </c:pt>
                <c:pt idx="208">
                  <c:v>-0.19127582881560001</c:v>
                </c:pt>
                <c:pt idx="209">
                  <c:v>-0.29338665233054018</c:v>
                </c:pt>
                <c:pt idx="210">
                  <c:v>-0.21519123289849595</c:v>
                </c:pt>
                <c:pt idx="211">
                  <c:v>-0.17311149689023309</c:v>
                </c:pt>
                <c:pt idx="212">
                  <c:v>-0.21026179260121799</c:v>
                </c:pt>
                <c:pt idx="213">
                  <c:v>-0.20203288247027038</c:v>
                </c:pt>
                <c:pt idx="214">
                  <c:v>-0.11545879417114402</c:v>
                </c:pt>
                <c:pt idx="215">
                  <c:v>-0.18209944493059396</c:v>
                </c:pt>
                <c:pt idx="216">
                  <c:v>-0.11884241294867598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F0-492F-84B3-B22E20227A33}"/>
            </c:ext>
          </c:extLst>
        </c:ser>
        <c:ser>
          <c:idx val="6"/>
          <c:order val="6"/>
          <c:tx>
            <c:strRef>
              <c:f>'Chart 2 - Real rate gaps'!$P$2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gaps'!$P$3:$P$262</c:f>
              <c:numCache>
                <c:formatCode>General</c:formatCode>
                <c:ptCount val="260"/>
                <c:pt idx="8" formatCode="0.00">
                  <c:v>-0.26629988853160014</c:v>
                </c:pt>
                <c:pt idx="9" formatCode="0.00">
                  <c:v>-1.1240980400846499</c:v>
                </c:pt>
                <c:pt idx="10" formatCode="0.00">
                  <c:v>-1.2880104474184502</c:v>
                </c:pt>
                <c:pt idx="11" formatCode="0.00">
                  <c:v>-1.1371290303493002</c:v>
                </c:pt>
                <c:pt idx="12" formatCode="0.00">
                  <c:v>-1.7480061967513905</c:v>
                </c:pt>
                <c:pt idx="13" formatCode="0.00">
                  <c:v>-1.8894244938559606</c:v>
                </c:pt>
                <c:pt idx="14" formatCode="0.00">
                  <c:v>-2.5242975127398699</c:v>
                </c:pt>
                <c:pt idx="15" formatCode="0.00">
                  <c:v>-1.9325858754364491</c:v>
                </c:pt>
                <c:pt idx="16" formatCode="0.00">
                  <c:v>-2.2257399894668701</c:v>
                </c:pt>
                <c:pt idx="17" formatCode="0.00">
                  <c:v>-1.6515422507221089</c:v>
                </c:pt>
                <c:pt idx="18" formatCode="0.00">
                  <c:v>-0.63729213633867943</c:v>
                </c:pt>
                <c:pt idx="19" formatCode="0.00">
                  <c:v>-0.5029019192540396</c:v>
                </c:pt>
                <c:pt idx="20" formatCode="0.00">
                  <c:v>-0.75676005849400996</c:v>
                </c:pt>
                <c:pt idx="21" formatCode="0.00">
                  <c:v>-0.87117193334715992</c:v>
                </c:pt>
                <c:pt idx="22" formatCode="0.00">
                  <c:v>-1.3691465397754699</c:v>
                </c:pt>
                <c:pt idx="23" formatCode="0.00">
                  <c:v>-1.6859344859340197</c:v>
                </c:pt>
                <c:pt idx="24" formatCode="0.00">
                  <c:v>-1.5547896290357102</c:v>
                </c:pt>
                <c:pt idx="25" formatCode="0.00">
                  <c:v>-1.5416792701808602</c:v>
                </c:pt>
                <c:pt idx="26" formatCode="0.00">
                  <c:v>-1.8126207408802397</c:v>
                </c:pt>
                <c:pt idx="27" formatCode="0.00">
                  <c:v>-1.8151306244086296</c:v>
                </c:pt>
                <c:pt idx="28" formatCode="0.00">
                  <c:v>-1.4913927215347194</c:v>
                </c:pt>
                <c:pt idx="29" formatCode="0.00">
                  <c:v>-1.7757487719641496</c:v>
                </c:pt>
                <c:pt idx="30" formatCode="0.00">
                  <c:v>-1.7977172865522002</c:v>
                </c:pt>
                <c:pt idx="31" formatCode="0.00">
                  <c:v>-0.80397033590835054</c:v>
                </c:pt>
                <c:pt idx="32" formatCode="0.00">
                  <c:v>-1.31143940425852</c:v>
                </c:pt>
                <c:pt idx="33" formatCode="0.00">
                  <c:v>-1.8169633701806704</c:v>
                </c:pt>
                <c:pt idx="34" formatCode="0.00">
                  <c:v>-1.7096182755041607</c:v>
                </c:pt>
                <c:pt idx="35" formatCode="0.00">
                  <c:v>-0.9935912149927395</c:v>
                </c:pt>
                <c:pt idx="36" formatCode="0.00">
                  <c:v>-2.3836596007747701</c:v>
                </c:pt>
                <c:pt idx="37" formatCode="0.00">
                  <c:v>-1.6461505620599901</c:v>
                </c:pt>
                <c:pt idx="38" formatCode="0.00">
                  <c:v>-2.7576778478075195</c:v>
                </c:pt>
                <c:pt idx="39" formatCode="0.00">
                  <c:v>-2.2566488807522198</c:v>
                </c:pt>
                <c:pt idx="40" formatCode="0.00">
                  <c:v>-1.2700585498836894</c:v>
                </c:pt>
                <c:pt idx="41" formatCode="0.00">
                  <c:v>-1.4695294632805194</c:v>
                </c:pt>
                <c:pt idx="42" formatCode="0.00">
                  <c:v>-1.4432582828423701</c:v>
                </c:pt>
                <c:pt idx="43" formatCode="0.00">
                  <c:v>-1.3580704876976011</c:v>
                </c:pt>
                <c:pt idx="44" formatCode="0.00">
                  <c:v>-1.7677906974106001</c:v>
                </c:pt>
                <c:pt idx="45" formatCode="0.00">
                  <c:v>-1.4497993400108005</c:v>
                </c:pt>
                <c:pt idx="46" formatCode="0.00">
                  <c:v>-1.2279322544226989</c:v>
                </c:pt>
                <c:pt idx="47" formatCode="0.00">
                  <c:v>-0.6724427743491006</c:v>
                </c:pt>
                <c:pt idx="48" formatCode="0.00">
                  <c:v>-0.83046086269260044</c:v>
                </c:pt>
                <c:pt idx="49" formatCode="0.00">
                  <c:v>-0.2554122220093813</c:v>
                </c:pt>
                <c:pt idx="50" formatCode="0.00">
                  <c:v>-0.65650480137959022</c:v>
                </c:pt>
                <c:pt idx="51" formatCode="0.00">
                  <c:v>-0.50982343597383917</c:v>
                </c:pt>
                <c:pt idx="52" formatCode="0.00">
                  <c:v>-0.63567527454063999</c:v>
                </c:pt>
                <c:pt idx="53" formatCode="0.00">
                  <c:v>-0.50431626016395903</c:v>
                </c:pt>
                <c:pt idx="54" formatCode="0.00">
                  <c:v>-0.92079170468239013</c:v>
                </c:pt>
                <c:pt idx="55" formatCode="0.00">
                  <c:v>-0.73268440425127856</c:v>
                </c:pt>
                <c:pt idx="56" formatCode="0.00">
                  <c:v>-0.16275014046508041</c:v>
                </c:pt>
                <c:pt idx="57" formatCode="0.00">
                  <c:v>-0.22647554195197994</c:v>
                </c:pt>
                <c:pt idx="58" formatCode="0.00">
                  <c:v>-0.55563099260007043</c:v>
                </c:pt>
                <c:pt idx="59" formatCode="0.00">
                  <c:v>-0.82513190212520016</c:v>
                </c:pt>
                <c:pt idx="60" formatCode="0.00">
                  <c:v>-0.82188542607612014</c:v>
                </c:pt>
                <c:pt idx="61" formatCode="0.00">
                  <c:v>-0.59743734136505022</c:v>
                </c:pt>
                <c:pt idx="62" formatCode="0.00">
                  <c:v>-0.34166606337848027</c:v>
                </c:pt>
                <c:pt idx="63" formatCode="0.00">
                  <c:v>-7.7451709865799856E-2</c:v>
                </c:pt>
                <c:pt idx="64" formatCode="0.00">
                  <c:v>-0.71476973830082979</c:v>
                </c:pt>
                <c:pt idx="65" formatCode="0.00">
                  <c:v>-0.26491327453700997</c:v>
                </c:pt>
                <c:pt idx="66" formatCode="0.00">
                  <c:v>-0.53406805999115026</c:v>
                </c:pt>
                <c:pt idx="67" formatCode="0.00">
                  <c:v>-0.21471370658015942</c:v>
                </c:pt>
                <c:pt idx="68" formatCode="0.00">
                  <c:v>-1.1420718777441099</c:v>
                </c:pt>
                <c:pt idx="69" formatCode="0.00">
                  <c:v>-0.64353205594958052</c:v>
                </c:pt>
                <c:pt idx="70" formatCode="0.00">
                  <c:v>-0.53094565077652067</c:v>
                </c:pt>
                <c:pt idx="71" formatCode="0.00">
                  <c:v>0.32468068996045041</c:v>
                </c:pt>
                <c:pt idx="72" formatCode="0.00">
                  <c:v>-9.003968986878963E-2</c:v>
                </c:pt>
                <c:pt idx="73" formatCode="0.00">
                  <c:v>-0.77282019701909022</c:v>
                </c:pt>
                <c:pt idx="74" formatCode="0.00">
                  <c:v>-0.56063276987296007</c:v>
                </c:pt>
                <c:pt idx="75" formatCode="0.00">
                  <c:v>-0.84624195186213047</c:v>
                </c:pt>
                <c:pt idx="76" formatCode="0.00">
                  <c:v>-0.72704596228780005</c:v>
                </c:pt>
                <c:pt idx="77" formatCode="0.00">
                  <c:v>-0.78518289087298054</c:v>
                </c:pt>
                <c:pt idx="78" formatCode="0.00">
                  <c:v>-0.77340729909375128</c:v>
                </c:pt>
                <c:pt idx="79" formatCode="0.00">
                  <c:v>-0.29846069402266906</c:v>
                </c:pt>
                <c:pt idx="80" formatCode="0.00">
                  <c:v>0.24077546732970934</c:v>
                </c:pt>
                <c:pt idx="81" formatCode="0.00">
                  <c:v>0.1981946884068293</c:v>
                </c:pt>
                <c:pt idx="82" formatCode="0.00">
                  <c:v>-0.24112333830731103</c:v>
                </c:pt>
                <c:pt idx="83" formatCode="0.00">
                  <c:v>-7.6594751606460676E-2</c:v>
                </c:pt>
                <c:pt idx="84" formatCode="0.00">
                  <c:v>-0.17558425308031911</c:v>
                </c:pt>
                <c:pt idx="85" formatCode="0.00">
                  <c:v>-6.2021091287429719E-2</c:v>
                </c:pt>
                <c:pt idx="86" formatCode="0.00">
                  <c:v>-0.75027320172058154</c:v>
                </c:pt>
                <c:pt idx="87" formatCode="0.00">
                  <c:v>-0.66067706806991922</c:v>
                </c:pt>
                <c:pt idx="88" formatCode="0.00">
                  <c:v>-0.26496553054517058</c:v>
                </c:pt>
                <c:pt idx="89" formatCode="0.00">
                  <c:v>-0.34029846039596912</c:v>
                </c:pt>
                <c:pt idx="90" formatCode="0.00">
                  <c:v>-0.61478866008003941</c:v>
                </c:pt>
                <c:pt idx="91" formatCode="0.00">
                  <c:v>0.61884455534174965</c:v>
                </c:pt>
                <c:pt idx="92" formatCode="0.00">
                  <c:v>0.6386632040337199</c:v>
                </c:pt>
                <c:pt idx="93" formatCode="0.00">
                  <c:v>0.1705299478160196</c:v>
                </c:pt>
                <c:pt idx="94" formatCode="0.00">
                  <c:v>2.0715715875979868E-2</c:v>
                </c:pt>
                <c:pt idx="95" formatCode="0.00">
                  <c:v>-0.10615089654955057</c:v>
                </c:pt>
                <c:pt idx="96" formatCode="0.00">
                  <c:v>0.21646737031203944</c:v>
                </c:pt>
                <c:pt idx="97" formatCode="0.00">
                  <c:v>0.2239569942847206</c:v>
                </c:pt>
                <c:pt idx="98" formatCode="0.00">
                  <c:v>0.38720487436793993</c:v>
                </c:pt>
                <c:pt idx="99" formatCode="0.00">
                  <c:v>0.11126326097075001</c:v>
                </c:pt>
                <c:pt idx="100" formatCode="0.00">
                  <c:v>-0.26978074897137017</c:v>
                </c:pt>
                <c:pt idx="101" formatCode="0.00">
                  <c:v>0.10090842021502056</c:v>
                </c:pt>
                <c:pt idx="102" formatCode="0.00">
                  <c:v>0.11927193139187953</c:v>
                </c:pt>
                <c:pt idx="103" formatCode="0.00">
                  <c:v>-3.9222122957330185E-2</c:v>
                </c:pt>
                <c:pt idx="104" formatCode="0.00">
                  <c:v>9.2746964582480107E-2</c:v>
                </c:pt>
                <c:pt idx="105" formatCode="0.00">
                  <c:v>6.6120941105849873E-2</c:v>
                </c:pt>
                <c:pt idx="106" formatCode="0.00">
                  <c:v>0.20659350080768979</c:v>
                </c:pt>
                <c:pt idx="107" formatCode="0.00">
                  <c:v>7.9144252636119905E-2</c:v>
                </c:pt>
                <c:pt idx="108" formatCode="0.00">
                  <c:v>0.11478795638037997</c:v>
                </c:pt>
                <c:pt idx="109" formatCode="0.00">
                  <c:v>-0.15847770746787981</c:v>
                </c:pt>
                <c:pt idx="110" formatCode="0.00">
                  <c:v>-0.53025420909462984</c:v>
                </c:pt>
                <c:pt idx="111" formatCode="0.00">
                  <c:v>-0.14327752251290038</c:v>
                </c:pt>
                <c:pt idx="112" formatCode="0.00">
                  <c:v>-0.15147577138335988</c:v>
                </c:pt>
                <c:pt idx="113" formatCode="0.00">
                  <c:v>-0.51127905956100994</c:v>
                </c:pt>
                <c:pt idx="114" formatCode="0.00">
                  <c:v>-0.46710113715922996</c:v>
                </c:pt>
                <c:pt idx="115" formatCode="0.00">
                  <c:v>-0.38820877807697007</c:v>
                </c:pt>
                <c:pt idx="116" formatCode="0.00">
                  <c:v>-0.31872882561687399</c:v>
                </c:pt>
                <c:pt idx="117" formatCode="0.00">
                  <c:v>-0.40317703636479996</c:v>
                </c:pt>
                <c:pt idx="118" formatCode="0.00">
                  <c:v>-0.50068364481832983</c:v>
                </c:pt>
                <c:pt idx="119" formatCode="0.00">
                  <c:v>-0.60359617151530998</c:v>
                </c:pt>
                <c:pt idx="120" formatCode="0.00">
                  <c:v>-0.87216420095074021</c:v>
                </c:pt>
                <c:pt idx="121" formatCode="0.00">
                  <c:v>-0.80802283861617985</c:v>
                </c:pt>
                <c:pt idx="122" formatCode="0.00">
                  <c:v>-0.86552452970644955</c:v>
                </c:pt>
                <c:pt idx="123" formatCode="0.00">
                  <c:v>-0.98577983544861025</c:v>
                </c:pt>
                <c:pt idx="124" formatCode="0.00">
                  <c:v>-0.81806260985164991</c:v>
                </c:pt>
                <c:pt idx="125" formatCode="0.00">
                  <c:v>-0.48012073051149029</c:v>
                </c:pt>
                <c:pt idx="126" formatCode="0.00">
                  <c:v>-0.10133717495824013</c:v>
                </c:pt>
                <c:pt idx="127" formatCode="0.00">
                  <c:v>-6.6103528912369924E-2</c:v>
                </c:pt>
                <c:pt idx="128" formatCode="0.00">
                  <c:v>-2.6116043959099056E-3</c:v>
                </c:pt>
                <c:pt idx="129" formatCode="0.00">
                  <c:v>-0.17218386824000009</c:v>
                </c:pt>
                <c:pt idx="130" formatCode="0.00">
                  <c:v>-0.33928620904277995</c:v>
                </c:pt>
                <c:pt idx="131" formatCode="0.00">
                  <c:v>-0.31154722446232697</c:v>
                </c:pt>
                <c:pt idx="132" formatCode="0.00">
                  <c:v>-8.5040941782114965E-2</c:v>
                </c:pt>
                <c:pt idx="133" formatCode="0.00">
                  <c:v>-0.21596181134564896</c:v>
                </c:pt>
                <c:pt idx="134" formatCode="0.00">
                  <c:v>-0.31238954921439999</c:v>
                </c:pt>
                <c:pt idx="135" formatCode="0.00">
                  <c:v>-0.37661547506443199</c:v>
                </c:pt>
                <c:pt idx="136" formatCode="0.00">
                  <c:v>-0.24240100197599695</c:v>
                </c:pt>
                <c:pt idx="137" formatCode="0.00">
                  <c:v>-0.14225776171965099</c:v>
                </c:pt>
                <c:pt idx="138" formatCode="0.00">
                  <c:v>-0.45224586155720203</c:v>
                </c:pt>
                <c:pt idx="139" formatCode="0.00">
                  <c:v>-0.43838371035815404</c:v>
                </c:pt>
                <c:pt idx="140" formatCode="0.00">
                  <c:v>-0.63913197275385492</c:v>
                </c:pt>
                <c:pt idx="141" formatCode="0.00">
                  <c:v>-0.71035288967787502</c:v>
                </c:pt>
                <c:pt idx="142" formatCode="0.00">
                  <c:v>-0.54766335699766411</c:v>
                </c:pt>
                <c:pt idx="143" formatCode="0.00">
                  <c:v>-0.9163845718284811</c:v>
                </c:pt>
                <c:pt idx="144" formatCode="0.00">
                  <c:v>-0.86109070371728202</c:v>
                </c:pt>
                <c:pt idx="145" formatCode="0.00">
                  <c:v>-0.74193381123545987</c:v>
                </c:pt>
                <c:pt idx="146" formatCode="0.00">
                  <c:v>-1.0476347186521102</c:v>
                </c:pt>
                <c:pt idx="147" formatCode="0.00">
                  <c:v>-0.79017882554604979</c:v>
                </c:pt>
                <c:pt idx="148" formatCode="0.00">
                  <c:v>-1.1664931976965098</c:v>
                </c:pt>
                <c:pt idx="149" formatCode="0.00">
                  <c:v>-0.96010366807300995</c:v>
                </c:pt>
                <c:pt idx="150" formatCode="0.00">
                  <c:v>-1.1882285351563597</c:v>
                </c:pt>
                <c:pt idx="151" formatCode="0.00">
                  <c:v>-1.0228038063318201</c:v>
                </c:pt>
                <c:pt idx="152" formatCode="0.00">
                  <c:v>-0.63998256025075984</c:v>
                </c:pt>
                <c:pt idx="153" formatCode="0.00">
                  <c:v>-0.62797308086777992</c:v>
                </c:pt>
                <c:pt idx="154" formatCode="0.00">
                  <c:v>1.39301076373609</c:v>
                </c:pt>
                <c:pt idx="155" formatCode="0.00">
                  <c:v>0.32259643035162117</c:v>
                </c:pt>
                <c:pt idx="156" formatCode="0.00">
                  <c:v>-0.41073493356655005</c:v>
                </c:pt>
                <c:pt idx="157" formatCode="0.00">
                  <c:v>-1.048980287230737</c:v>
                </c:pt>
                <c:pt idx="158" formatCode="0.00">
                  <c:v>-0.81144459451120599</c:v>
                </c:pt>
                <c:pt idx="159" formatCode="0.00">
                  <c:v>-1.0230088521224192</c:v>
                </c:pt>
                <c:pt idx="160" formatCode="0.00">
                  <c:v>-0.94275151665893198</c:v>
                </c:pt>
                <c:pt idx="161" formatCode="0.00">
                  <c:v>-0.719778291468397</c:v>
                </c:pt>
                <c:pt idx="162" formatCode="0.00">
                  <c:v>-0.33937815028556495</c:v>
                </c:pt>
                <c:pt idx="163" formatCode="0.00">
                  <c:v>-0.38051674018287196</c:v>
                </c:pt>
                <c:pt idx="164" formatCode="0.00">
                  <c:v>5.6323988728109065E-2</c:v>
                </c:pt>
                <c:pt idx="165" formatCode="0.00">
                  <c:v>0.20652609889181306</c:v>
                </c:pt>
                <c:pt idx="166" formatCode="0.00">
                  <c:v>0.40914487622443696</c:v>
                </c:pt>
                <c:pt idx="167" formatCode="0.00">
                  <c:v>-2.9590423728190096E-2</c:v>
                </c:pt>
                <c:pt idx="168" formatCode="0.00">
                  <c:v>-0.42464953912266012</c:v>
                </c:pt>
                <c:pt idx="169" formatCode="0.00">
                  <c:v>-0.44740163491377993</c:v>
                </c:pt>
                <c:pt idx="170" formatCode="0.00">
                  <c:v>-0.22172010301683986</c:v>
                </c:pt>
                <c:pt idx="171" formatCode="0.00">
                  <c:v>-0.33653648356654009</c:v>
                </c:pt>
                <c:pt idx="172" formatCode="0.00">
                  <c:v>-0.1759073873922099</c:v>
                </c:pt>
                <c:pt idx="173" formatCode="0.00">
                  <c:v>0.14356361861677991</c:v>
                </c:pt>
                <c:pt idx="174" formatCode="0.00">
                  <c:v>0.23213751522787995</c:v>
                </c:pt>
                <c:pt idx="175" formatCode="0.00">
                  <c:v>0.42155909534434</c:v>
                </c:pt>
                <c:pt idx="176" formatCode="0.00">
                  <c:v>0.67727540999113001</c:v>
                </c:pt>
                <c:pt idx="177" formatCode="0.00">
                  <c:v>0.14259912436856004</c:v>
                </c:pt>
                <c:pt idx="178" formatCode="0.00">
                  <c:v>0.17921658235113003</c:v>
                </c:pt>
                <c:pt idx="179" formatCode="0.00">
                  <c:v>0.2251349569419101</c:v>
                </c:pt>
                <c:pt idx="180" formatCode="0.00">
                  <c:v>-0.19767883651603002</c:v>
                </c:pt>
                <c:pt idx="181" formatCode="0.00">
                  <c:v>0.52822646955742991</c:v>
                </c:pt>
                <c:pt idx="182" formatCode="0.00">
                  <c:v>0.19444205670528003</c:v>
                </c:pt>
                <c:pt idx="183" formatCode="0.00">
                  <c:v>0.46822448300294006</c:v>
                </c:pt>
                <c:pt idx="184" formatCode="0.00">
                  <c:v>1.4618740633021154E-4</c:v>
                </c:pt>
                <c:pt idx="185" formatCode="0.00">
                  <c:v>-0.13328833970780019</c:v>
                </c:pt>
                <c:pt idx="186" formatCode="0.00">
                  <c:v>-0.33282983319435</c:v>
                </c:pt>
                <c:pt idx="187" formatCode="0.00">
                  <c:v>-0.28677369730442992</c:v>
                </c:pt>
                <c:pt idx="188" formatCode="0.00">
                  <c:v>-0.67927783131765973</c:v>
                </c:pt>
                <c:pt idx="189" formatCode="0.00">
                  <c:v>0.2483084084950502</c:v>
                </c:pt>
                <c:pt idx="190" formatCode="0.00">
                  <c:v>-0.20072492861684976</c:v>
                </c:pt>
                <c:pt idx="191" formatCode="0.00">
                  <c:v>-0.23847681862457004</c:v>
                </c:pt>
                <c:pt idx="192" formatCode="0.00">
                  <c:v>-0.32953028163243014</c:v>
                </c:pt>
                <c:pt idx="193" formatCode="0.00">
                  <c:v>-0.27543558897819986</c:v>
                </c:pt>
                <c:pt idx="194" formatCode="0.00">
                  <c:v>-0.73959542223319019</c:v>
                </c:pt>
                <c:pt idx="195" formatCode="0.00">
                  <c:v>-2.0231808784709981E-2</c:v>
                </c:pt>
                <c:pt idx="196" formatCode="0.00">
                  <c:v>-0.92007459274226</c:v>
                </c:pt>
                <c:pt idx="197" formatCode="0.00">
                  <c:v>3.9949576508570006E-2</c:v>
                </c:pt>
                <c:pt idx="198" formatCode="0.00">
                  <c:v>-1.2854132798901119</c:v>
                </c:pt>
                <c:pt idx="199" formatCode="0.00">
                  <c:v>-0.71349567938898018</c:v>
                </c:pt>
                <c:pt idx="200" formatCode="0.00">
                  <c:v>-0.20051471958610989</c:v>
                </c:pt>
                <c:pt idx="201" formatCode="0.00">
                  <c:v>-0.13989261940897002</c:v>
                </c:pt>
                <c:pt idx="202" formatCode="0.00">
                  <c:v>0.4852274576829898</c:v>
                </c:pt>
                <c:pt idx="203" formatCode="0.00">
                  <c:v>1.15129923563335</c:v>
                </c:pt>
                <c:pt idx="204" formatCode="0.00">
                  <c:v>0.10460796787284998</c:v>
                </c:pt>
                <c:pt idx="205" formatCode="0.00">
                  <c:v>-0.49892092659392984</c:v>
                </c:pt>
                <c:pt idx="206" formatCode="0.00">
                  <c:v>-0.88260492932789991</c:v>
                </c:pt>
                <c:pt idx="207" formatCode="0.00">
                  <c:v>-0.93589907252064997</c:v>
                </c:pt>
                <c:pt idx="208" formatCode="0.00">
                  <c:v>-1.7645258830489399</c:v>
                </c:pt>
                <c:pt idx="209" formatCode="0.00">
                  <c:v>-1.5247657338432019</c:v>
                </c:pt>
                <c:pt idx="210" formatCode="0.00">
                  <c:v>-0.54770618502500801</c:v>
                </c:pt>
                <c:pt idx="211" formatCode="0.00">
                  <c:v>9.5793586115633503E-2</c:v>
                </c:pt>
                <c:pt idx="212" formatCode="0.00">
                  <c:v>0.433148223244679</c:v>
                </c:pt>
                <c:pt idx="213" formatCode="0.00">
                  <c:v>0.51926738497508607</c:v>
                </c:pt>
                <c:pt idx="214" formatCode="0.00">
                  <c:v>0.60579566675148011</c:v>
                </c:pt>
                <c:pt idx="215" formatCode="0.00">
                  <c:v>0.86376138762646004</c:v>
                </c:pt>
                <c:pt idx="216" formatCode="0.00">
                  <c:v>0.83839142280321011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F0-492F-84B3-B22E20227A33}"/>
            </c:ext>
          </c:extLst>
        </c:ser>
        <c:ser>
          <c:idx val="7"/>
          <c:order val="7"/>
          <c:tx>
            <c:strRef>
              <c:f>'Chart 2 - Real rate gaps'!$Q$2</c:f>
              <c:strCache>
                <c:ptCount val="1"/>
                <c:pt idx="0">
                  <c:v>5-year real rate gap - without FG (rhs)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gaps'!$Q$3:$Q$262</c:f>
              <c:numCache>
                <c:formatCode>General</c:formatCode>
                <c:ptCount val="260"/>
                <c:pt idx="8">
                  <c:v>-0.46898451491369997</c:v>
                </c:pt>
                <c:pt idx="9">
                  <c:v>-0.60541874980318999</c:v>
                </c:pt>
                <c:pt idx="10">
                  <c:v>-0.52025321589596007</c:v>
                </c:pt>
                <c:pt idx="11">
                  <c:v>-0.5329933100024502</c:v>
                </c:pt>
                <c:pt idx="12">
                  <c:v>-0.48262697673916044</c:v>
                </c:pt>
                <c:pt idx="13">
                  <c:v>-0.38664998455245936</c:v>
                </c:pt>
                <c:pt idx="14">
                  <c:v>-0.45048113278676993</c:v>
                </c:pt>
                <c:pt idx="15">
                  <c:v>-0.44098112896072994</c:v>
                </c:pt>
                <c:pt idx="16">
                  <c:v>-0.52342092599675993</c:v>
                </c:pt>
                <c:pt idx="17">
                  <c:v>-0.48314906465777963</c:v>
                </c:pt>
                <c:pt idx="18">
                  <c:v>-0.45877378199047048</c:v>
                </c:pt>
                <c:pt idx="19">
                  <c:v>-0.56027267287369042</c:v>
                </c:pt>
                <c:pt idx="20">
                  <c:v>-0.73882981826904048</c:v>
                </c:pt>
                <c:pt idx="21">
                  <c:v>-0.80963374986075998</c:v>
                </c:pt>
                <c:pt idx="22">
                  <c:v>-0.84995714685380008</c:v>
                </c:pt>
                <c:pt idx="23">
                  <c:v>-0.91402135366262005</c:v>
                </c:pt>
                <c:pt idx="24">
                  <c:v>-0.77900529910986016</c:v>
                </c:pt>
                <c:pt idx="25">
                  <c:v>-0.7457445043267299</c:v>
                </c:pt>
                <c:pt idx="26">
                  <c:v>-0.81609502576101001</c:v>
                </c:pt>
                <c:pt idx="27">
                  <c:v>-0.72443334297103945</c:v>
                </c:pt>
                <c:pt idx="28">
                  <c:v>-0.8264280583888004</c:v>
                </c:pt>
                <c:pt idx="29">
                  <c:v>-0.87982200851648962</c:v>
                </c:pt>
                <c:pt idx="30">
                  <c:v>-0.87000023237205948</c:v>
                </c:pt>
                <c:pt idx="31">
                  <c:v>-0.86874119542226058</c:v>
                </c:pt>
                <c:pt idx="32">
                  <c:v>-0.89786415055416047</c:v>
                </c:pt>
                <c:pt idx="33">
                  <c:v>-0.82853204533563929</c:v>
                </c:pt>
                <c:pt idx="34">
                  <c:v>-0.86760256012517978</c:v>
                </c:pt>
                <c:pt idx="35">
                  <c:v>-0.98303142524425002</c:v>
                </c:pt>
                <c:pt idx="36">
                  <c:v>-0.93979469458504017</c:v>
                </c:pt>
                <c:pt idx="37">
                  <c:v>-0.76311010748714025</c:v>
                </c:pt>
                <c:pt idx="38">
                  <c:v>-0.76060125227973963</c:v>
                </c:pt>
                <c:pt idx="39">
                  <c:v>-0.80583392985517932</c:v>
                </c:pt>
                <c:pt idx="40">
                  <c:v>-0.65731292075976988</c:v>
                </c:pt>
                <c:pt idx="41">
                  <c:v>-0.76759531404690051</c:v>
                </c:pt>
                <c:pt idx="42">
                  <c:v>-0.72581328775740062</c:v>
                </c:pt>
                <c:pt idx="43">
                  <c:v>-0.65118350582670903</c:v>
                </c:pt>
                <c:pt idx="44">
                  <c:v>-0.51165349910600888</c:v>
                </c:pt>
                <c:pt idx="45">
                  <c:v>-0.47558266905163116</c:v>
                </c:pt>
                <c:pt idx="46">
                  <c:v>-0.54003484623965115</c:v>
                </c:pt>
                <c:pt idx="47">
                  <c:v>-0.52839021238431094</c:v>
                </c:pt>
                <c:pt idx="48">
                  <c:v>-0.46460693212650028</c:v>
                </c:pt>
                <c:pt idx="49">
                  <c:v>-0.47105798538926003</c:v>
                </c:pt>
                <c:pt idx="50">
                  <c:v>-0.52556243282248882</c:v>
                </c:pt>
                <c:pt idx="51">
                  <c:v>-0.52026579537722029</c:v>
                </c:pt>
                <c:pt idx="52">
                  <c:v>-0.49826923097717035</c:v>
                </c:pt>
                <c:pt idx="53">
                  <c:v>-0.4178552327746905</c:v>
                </c:pt>
                <c:pt idx="54">
                  <c:v>-0.47505711052091026</c:v>
                </c:pt>
                <c:pt idx="55">
                  <c:v>-0.51387876072090943</c:v>
                </c:pt>
                <c:pt idx="56">
                  <c:v>-0.48718378644977012</c:v>
                </c:pt>
                <c:pt idx="57">
                  <c:v>-0.46123204163771003</c:v>
                </c:pt>
                <c:pt idx="58">
                  <c:v>-0.47199113904414958</c:v>
                </c:pt>
                <c:pt idx="59">
                  <c:v>-0.52765673518885059</c:v>
                </c:pt>
                <c:pt idx="60">
                  <c:v>-0.48432871768484986</c:v>
                </c:pt>
                <c:pt idx="61">
                  <c:v>-0.5082056531246204</c:v>
                </c:pt>
                <c:pt idx="62">
                  <c:v>-0.51625591510619984</c:v>
                </c:pt>
                <c:pt idx="63">
                  <c:v>-0.43154088589352035</c:v>
                </c:pt>
                <c:pt idx="64">
                  <c:v>-0.4870017913179403</c:v>
                </c:pt>
                <c:pt idx="65">
                  <c:v>-0.44267714798507996</c:v>
                </c:pt>
                <c:pt idx="66">
                  <c:v>-0.4399673490664302</c:v>
                </c:pt>
                <c:pt idx="67">
                  <c:v>-0.38944629231978034</c:v>
                </c:pt>
                <c:pt idx="68">
                  <c:v>-0.43399088785796991</c:v>
                </c:pt>
                <c:pt idx="69">
                  <c:v>-0.42577651346250001</c:v>
                </c:pt>
                <c:pt idx="70">
                  <c:v>-0.42337612410782022</c:v>
                </c:pt>
                <c:pt idx="71">
                  <c:v>-0.38941796935433981</c:v>
                </c:pt>
                <c:pt idx="72">
                  <c:v>-0.39098255492582012</c:v>
                </c:pt>
                <c:pt idx="73">
                  <c:v>-0.39139348460779022</c:v>
                </c:pt>
                <c:pt idx="74">
                  <c:v>-0.33896487711974999</c:v>
                </c:pt>
                <c:pt idx="75">
                  <c:v>-0.2736268896254801</c:v>
                </c:pt>
                <c:pt idx="76">
                  <c:v>-0.28336839503104017</c:v>
                </c:pt>
                <c:pt idx="77">
                  <c:v>-0.2623467728015294</c:v>
                </c:pt>
                <c:pt idx="78">
                  <c:v>-0.15851961460252983</c:v>
                </c:pt>
                <c:pt idx="79">
                  <c:v>-0.10334602831459971</c:v>
                </c:pt>
                <c:pt idx="80">
                  <c:v>-0.10868218734101998</c:v>
                </c:pt>
                <c:pt idx="81">
                  <c:v>-8.7443727052060716E-2</c:v>
                </c:pt>
                <c:pt idx="82">
                  <c:v>-7.7800309962489322E-2</c:v>
                </c:pt>
                <c:pt idx="83">
                  <c:v>-6.4447591224300105E-2</c:v>
                </c:pt>
                <c:pt idx="84">
                  <c:v>-0.12283134084305036</c:v>
                </c:pt>
                <c:pt idx="85">
                  <c:v>-9.7380650382220324E-2</c:v>
                </c:pt>
                <c:pt idx="86">
                  <c:v>-0.1473932831240603</c:v>
                </c:pt>
                <c:pt idx="87">
                  <c:v>-0.13320613298015971</c:v>
                </c:pt>
                <c:pt idx="88">
                  <c:v>-0.11133992763959011</c:v>
                </c:pt>
                <c:pt idx="89">
                  <c:v>-2.1610804381380078E-2</c:v>
                </c:pt>
                <c:pt idx="90">
                  <c:v>-0.12190894816298048</c:v>
                </c:pt>
                <c:pt idx="91">
                  <c:v>-2.9740675220189416E-2</c:v>
                </c:pt>
                <c:pt idx="92">
                  <c:v>-0.10835781931473942</c:v>
                </c:pt>
                <c:pt idx="93">
                  <c:v>-0.16035362494627048</c:v>
                </c:pt>
                <c:pt idx="94">
                  <c:v>-0.20961668936066946</c:v>
                </c:pt>
                <c:pt idx="95">
                  <c:v>-0.2103367367944502</c:v>
                </c:pt>
                <c:pt idx="96">
                  <c:v>-0.22907067769742007</c:v>
                </c:pt>
                <c:pt idx="97">
                  <c:v>-0.25509748063964022</c:v>
                </c:pt>
                <c:pt idx="98">
                  <c:v>-0.21850460887206991</c:v>
                </c:pt>
                <c:pt idx="99">
                  <c:v>-0.22150769721751029</c:v>
                </c:pt>
                <c:pt idx="100">
                  <c:v>-0.21274981609915056</c:v>
                </c:pt>
                <c:pt idx="101">
                  <c:v>-0.21285677282875026</c:v>
                </c:pt>
                <c:pt idx="102">
                  <c:v>-0.18358924247764019</c:v>
                </c:pt>
                <c:pt idx="103">
                  <c:v>-0.27771755328774983</c:v>
                </c:pt>
                <c:pt idx="104">
                  <c:v>-0.24589874188189986</c:v>
                </c:pt>
                <c:pt idx="105">
                  <c:v>-0.26001837554380014</c:v>
                </c:pt>
                <c:pt idx="106">
                  <c:v>-0.25020355341832978</c:v>
                </c:pt>
                <c:pt idx="107">
                  <c:v>-0.25119202995744994</c:v>
                </c:pt>
                <c:pt idx="108">
                  <c:v>-0.23236505765271032</c:v>
                </c:pt>
                <c:pt idx="109">
                  <c:v>-0.25207728284106024</c:v>
                </c:pt>
                <c:pt idx="110">
                  <c:v>-0.27008911084918008</c:v>
                </c:pt>
                <c:pt idx="111">
                  <c:v>-0.2329012775916901</c:v>
                </c:pt>
                <c:pt idx="112">
                  <c:v>-0.23314644602905021</c:v>
                </c:pt>
                <c:pt idx="113">
                  <c:v>-0.27981209535236995</c:v>
                </c:pt>
                <c:pt idx="114">
                  <c:v>-0.30872409027629999</c:v>
                </c:pt>
                <c:pt idx="115">
                  <c:v>-0.31732128941511983</c:v>
                </c:pt>
                <c:pt idx="116">
                  <c:v>-0.35976170922818018</c:v>
                </c:pt>
                <c:pt idx="117">
                  <c:v>-0.38113543297168007</c:v>
                </c:pt>
                <c:pt idx="118">
                  <c:v>-0.36154774452939997</c:v>
                </c:pt>
                <c:pt idx="119">
                  <c:v>-0.3613138235394</c:v>
                </c:pt>
                <c:pt idx="120">
                  <c:v>-0.3542834714634302</c:v>
                </c:pt>
                <c:pt idx="121">
                  <c:v>-0.34310744834976026</c:v>
                </c:pt>
                <c:pt idx="122">
                  <c:v>-0.36127406665520967</c:v>
                </c:pt>
                <c:pt idx="123">
                  <c:v>-0.37968564637851987</c:v>
                </c:pt>
                <c:pt idx="124">
                  <c:v>-0.39442493015293012</c:v>
                </c:pt>
                <c:pt idx="125">
                  <c:v>-0.39582548337358991</c:v>
                </c:pt>
                <c:pt idx="126">
                  <c:v>-0.41232454032638999</c:v>
                </c:pt>
                <c:pt idx="127">
                  <c:v>-0.35905721430301996</c:v>
                </c:pt>
                <c:pt idx="128">
                  <c:v>-0.32183998171415995</c:v>
                </c:pt>
                <c:pt idx="129">
                  <c:v>-0.31870458429135007</c:v>
                </c:pt>
                <c:pt idx="130">
                  <c:v>-0.32588359960215196</c:v>
                </c:pt>
                <c:pt idx="131">
                  <c:v>-0.31341371902168813</c:v>
                </c:pt>
                <c:pt idx="132">
                  <c:v>-0.25367673058724605</c:v>
                </c:pt>
                <c:pt idx="133">
                  <c:v>-0.25887698169359297</c:v>
                </c:pt>
                <c:pt idx="134">
                  <c:v>-0.25304869202157798</c:v>
                </c:pt>
                <c:pt idx="135">
                  <c:v>-0.26071328823601203</c:v>
                </c:pt>
                <c:pt idx="136">
                  <c:v>-0.24398594578630395</c:v>
                </c:pt>
                <c:pt idx="137">
                  <c:v>-0.22929261618390895</c:v>
                </c:pt>
                <c:pt idx="138">
                  <c:v>-0.24276544551065304</c:v>
                </c:pt>
                <c:pt idx="139">
                  <c:v>-0.24655145756677099</c:v>
                </c:pt>
                <c:pt idx="140">
                  <c:v>-0.27129462996972203</c:v>
                </c:pt>
                <c:pt idx="141">
                  <c:v>-0.27638309782032605</c:v>
                </c:pt>
                <c:pt idx="142">
                  <c:v>-0.25424982897117299</c:v>
                </c:pt>
                <c:pt idx="143">
                  <c:v>-0.28504472871076691</c:v>
                </c:pt>
                <c:pt idx="144">
                  <c:v>-0.28360143685009498</c:v>
                </c:pt>
                <c:pt idx="145">
                  <c:v>-0.26457243516239992</c:v>
                </c:pt>
                <c:pt idx="146">
                  <c:v>-0.24720053705610989</c:v>
                </c:pt>
                <c:pt idx="147">
                  <c:v>-0.21245657776057003</c:v>
                </c:pt>
                <c:pt idx="148">
                  <c:v>-0.2619588079433901</c:v>
                </c:pt>
                <c:pt idx="149">
                  <c:v>-0.26690442355648991</c:v>
                </c:pt>
                <c:pt idx="150">
                  <c:v>-0.29426453026711985</c:v>
                </c:pt>
                <c:pt idx="151">
                  <c:v>-0.36433030185126003</c:v>
                </c:pt>
                <c:pt idx="152">
                  <c:v>-0.31525827651867022</c:v>
                </c:pt>
                <c:pt idx="153">
                  <c:v>-0.33775292982650007</c:v>
                </c:pt>
                <c:pt idx="154">
                  <c:v>-0.42651960643516906</c:v>
                </c:pt>
                <c:pt idx="155">
                  <c:v>-0.28746873308786003</c:v>
                </c:pt>
                <c:pt idx="156">
                  <c:v>-0.22767889506333899</c:v>
                </c:pt>
                <c:pt idx="157">
                  <c:v>-0.14280406060915002</c:v>
                </c:pt>
                <c:pt idx="158">
                  <c:v>-0.130473244704577</c:v>
                </c:pt>
                <c:pt idx="159">
                  <c:v>-0.17116901366616399</c:v>
                </c:pt>
                <c:pt idx="160">
                  <c:v>-0.18975283053532502</c:v>
                </c:pt>
                <c:pt idx="161">
                  <c:v>-0.21849889183506241</c:v>
                </c:pt>
                <c:pt idx="162">
                  <c:v>-0.2551486617739242</c:v>
                </c:pt>
                <c:pt idx="163">
                  <c:v>-0.23531604018996408</c:v>
                </c:pt>
                <c:pt idx="164">
                  <c:v>-0.24950184996055302</c:v>
                </c:pt>
                <c:pt idx="165">
                  <c:v>-0.22739654063734902</c:v>
                </c:pt>
                <c:pt idx="166">
                  <c:v>-0.2302960432034574</c:v>
                </c:pt>
                <c:pt idx="167">
                  <c:v>-0.20080422676282403</c:v>
                </c:pt>
                <c:pt idx="168">
                  <c:v>-0.11982742694619303</c:v>
                </c:pt>
                <c:pt idx="169">
                  <c:v>-8.332724746384601E-2</c:v>
                </c:pt>
                <c:pt idx="170">
                  <c:v>-6.6664554027195067E-2</c:v>
                </c:pt>
                <c:pt idx="171">
                  <c:v>4.0859593377797987E-2</c:v>
                </c:pt>
                <c:pt idx="172">
                  <c:v>4.179886046607495E-2</c:v>
                </c:pt>
                <c:pt idx="173">
                  <c:v>8.4377031444926587E-5</c:v>
                </c:pt>
                <c:pt idx="174">
                  <c:v>2.7597131766775918E-2</c:v>
                </c:pt>
                <c:pt idx="175">
                  <c:v>0.125620627520869</c:v>
                </c:pt>
                <c:pt idx="176">
                  <c:v>9.634995122177703E-2</c:v>
                </c:pt>
                <c:pt idx="177">
                  <c:v>8.1982408130165996E-2</c:v>
                </c:pt>
                <c:pt idx="178">
                  <c:v>8.4298489701850166E-2</c:v>
                </c:pt>
                <c:pt idx="179">
                  <c:v>0.13615160130963999</c:v>
                </c:pt>
                <c:pt idx="180">
                  <c:v>0.10633062320404019</c:v>
                </c:pt>
                <c:pt idx="181">
                  <c:v>5.9074939816170069E-2</c:v>
                </c:pt>
                <c:pt idx="182">
                  <c:v>8.5157146104370085E-2</c:v>
                </c:pt>
                <c:pt idx="183">
                  <c:v>7.5852814038899874E-2</c:v>
                </c:pt>
                <c:pt idx="184">
                  <c:v>8.3764489365829808E-2</c:v>
                </c:pt>
                <c:pt idx="185">
                  <c:v>9.8196023072020022E-2</c:v>
                </c:pt>
                <c:pt idx="186">
                  <c:v>4.1234521826809978E-2</c:v>
                </c:pt>
                <c:pt idx="187">
                  <c:v>2.2130529179509972E-2</c:v>
                </c:pt>
                <c:pt idx="188">
                  <c:v>5.9591071350169944E-2</c:v>
                </c:pt>
                <c:pt idx="189">
                  <c:v>-8.040686751450199E-3</c:v>
                </c:pt>
                <c:pt idx="190">
                  <c:v>-2.2977672406840011E-2</c:v>
                </c:pt>
                <c:pt idx="191">
                  <c:v>-6.2487194928800172E-2</c:v>
                </c:pt>
                <c:pt idx="192">
                  <c:v>-8.914357363774994E-2</c:v>
                </c:pt>
                <c:pt idx="193">
                  <c:v>-7.3136578386049811E-2</c:v>
                </c:pt>
                <c:pt idx="194">
                  <c:v>-8.1104276378110018E-2</c:v>
                </c:pt>
                <c:pt idx="195">
                  <c:v>-0.10255713028610991</c:v>
                </c:pt>
                <c:pt idx="196">
                  <c:v>-8.1820635709040079E-2</c:v>
                </c:pt>
                <c:pt idx="197">
                  <c:v>-0.14288396111006985</c:v>
                </c:pt>
                <c:pt idx="198">
                  <c:v>-1.0155930362720111E-2</c:v>
                </c:pt>
                <c:pt idx="199">
                  <c:v>0.18147526962637017</c:v>
                </c:pt>
                <c:pt idx="200">
                  <c:v>0.34737561014974982</c:v>
                </c:pt>
                <c:pt idx="201">
                  <c:v>0.36235264764534003</c:v>
                </c:pt>
                <c:pt idx="202">
                  <c:v>0.65841414637675988</c:v>
                </c:pt>
                <c:pt idx="203">
                  <c:v>0.64829444336542008</c:v>
                </c:pt>
                <c:pt idx="204">
                  <c:v>0.28749789909010004</c:v>
                </c:pt>
                <c:pt idx="205">
                  <c:v>6.4979483736730126E-2</c:v>
                </c:pt>
                <c:pt idx="206">
                  <c:v>0.16565785220354989</c:v>
                </c:pt>
                <c:pt idx="207">
                  <c:v>5.916442323081017E-2</c:v>
                </c:pt>
                <c:pt idx="208">
                  <c:v>-2.7154699872727006E-2</c:v>
                </c:pt>
                <c:pt idx="209">
                  <c:v>-0.14772324503513301</c:v>
                </c:pt>
                <c:pt idx="210">
                  <c:v>-8.1658786922897991E-2</c:v>
                </c:pt>
                <c:pt idx="211">
                  <c:v>-4.7923323888544901E-2</c:v>
                </c:pt>
                <c:pt idx="212">
                  <c:v>-9.1824658967863015E-2</c:v>
                </c:pt>
                <c:pt idx="213">
                  <c:v>-8.8877245521774006E-2</c:v>
                </c:pt>
                <c:pt idx="214">
                  <c:v>-6.0433158896729955E-3</c:v>
                </c:pt>
                <c:pt idx="215">
                  <c:v>-7.5211899137269E-2</c:v>
                </c:pt>
                <c:pt idx="216">
                  <c:v>-1.3082910201615006E-2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F0-492F-84B3-B22E20227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19280"/>
        <c:axId val="192618320"/>
      </c:lineChart>
      <c:dateAx>
        <c:axId val="192619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8320"/>
        <c:crosses val="autoZero"/>
        <c:auto val="1"/>
        <c:lblOffset val="100"/>
        <c:baseTimeUnit val="months"/>
      </c:dateAx>
      <c:valAx>
        <c:axId val="19261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33386137383714"/>
          <c:y val="0.13816421149212496"/>
          <c:w val="0.87534371793153154"/>
          <c:h val="0.73611060363394265"/>
        </c:manualLayout>
      </c:layout>
      <c:areaChart>
        <c:grouping val="standard"/>
        <c:varyColors val="0"/>
        <c:ser>
          <c:idx val="3"/>
          <c:order val="3"/>
          <c:tx>
            <c:strRef>
              <c:f>'Chart 2 - Real rate gaps'!$I$2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  <c:val>
            <c:numRef>
              <c:f>'Chart 2 - Real rate gaps'!$I$3:$I$262</c:f>
              <c:numCache>
                <c:formatCode>General</c:formatCode>
                <c:ptCount val="260"/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81">
                  <c:v>4</c:v>
                </c:pt>
                <c:pt idx="82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66">
                  <c:v>4</c:v>
                </c:pt>
                <c:pt idx="167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B-4563-BA39-B26B6EA91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8224"/>
        <c:axId val="88528144"/>
      </c:areaChart>
      <c:lineChart>
        <c:grouping val="standard"/>
        <c:varyColors val="0"/>
        <c:ser>
          <c:idx val="0"/>
          <c:order val="0"/>
          <c:tx>
            <c:strRef>
              <c:f>'Chart 2 - Real rate gaps'!$K$2</c:f>
              <c:strCache>
                <c:ptCount val="1"/>
                <c:pt idx="0">
                  <c:v>Inflation (yoy, apr)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gaps'!$A$3:$A$220</c:f>
              <c:numCache>
                <c:formatCode>m/d/yyyy</c:formatCode>
                <c:ptCount val="218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'Chart 2 - Real rate gaps'!$K$3:$K$220</c:f>
              <c:numCache>
                <c:formatCode>General</c:formatCode>
                <c:ptCount val="218"/>
                <c:pt idx="107">
                  <c:v>1.8</c:v>
                </c:pt>
                <c:pt idx="108">
                  <c:v>1.4</c:v>
                </c:pt>
                <c:pt idx="109">
                  <c:v>1.6</c:v>
                </c:pt>
                <c:pt idx="110">
                  <c:v>1.5</c:v>
                </c:pt>
                <c:pt idx="111">
                  <c:v>1.1000000000000001</c:v>
                </c:pt>
                <c:pt idx="112">
                  <c:v>1.3</c:v>
                </c:pt>
                <c:pt idx="113">
                  <c:v>1.1000000000000001</c:v>
                </c:pt>
                <c:pt idx="114">
                  <c:v>0.8</c:v>
                </c:pt>
                <c:pt idx="115">
                  <c:v>0.8</c:v>
                </c:pt>
                <c:pt idx="116">
                  <c:v>1</c:v>
                </c:pt>
                <c:pt idx="117">
                  <c:v>1.1000000000000001</c:v>
                </c:pt>
                <c:pt idx="118">
                  <c:v>1.5</c:v>
                </c:pt>
                <c:pt idx="119">
                  <c:v>1.9</c:v>
                </c:pt>
                <c:pt idx="120">
                  <c:v>1.9</c:v>
                </c:pt>
                <c:pt idx="121">
                  <c:v>2.2000000000000002</c:v>
                </c:pt>
                <c:pt idx="122">
                  <c:v>2.5</c:v>
                </c:pt>
                <c:pt idx="123">
                  <c:v>2.1</c:v>
                </c:pt>
                <c:pt idx="124">
                  <c:v>2.9</c:v>
                </c:pt>
                <c:pt idx="125">
                  <c:v>2.2999999999999998</c:v>
                </c:pt>
                <c:pt idx="126">
                  <c:v>2.1</c:v>
                </c:pt>
                <c:pt idx="127">
                  <c:v>2.5</c:v>
                </c:pt>
                <c:pt idx="128">
                  <c:v>2.1</c:v>
                </c:pt>
                <c:pt idx="129">
                  <c:v>2.1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</c:v>
                </c:pt>
                <c:pt idx="133">
                  <c:v>2</c:v>
                </c:pt>
                <c:pt idx="134">
                  <c:v>2.1</c:v>
                </c:pt>
                <c:pt idx="135">
                  <c:v>1.7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2.1</c:v>
                </c:pt>
                <c:pt idx="140">
                  <c:v>2</c:v>
                </c:pt>
                <c:pt idx="141">
                  <c:v>2.2999999999999998</c:v>
                </c:pt>
                <c:pt idx="142">
                  <c:v>2.4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1.8</c:v>
                </c:pt>
                <c:pt idx="148">
                  <c:v>1.9</c:v>
                </c:pt>
                <c:pt idx="149">
                  <c:v>1.9</c:v>
                </c:pt>
                <c:pt idx="150">
                  <c:v>2.9</c:v>
                </c:pt>
                <c:pt idx="151">
                  <c:v>3.4</c:v>
                </c:pt>
                <c:pt idx="152">
                  <c:v>3.6</c:v>
                </c:pt>
                <c:pt idx="153">
                  <c:v>3.8</c:v>
                </c:pt>
                <c:pt idx="154">
                  <c:v>2.2999999999999998</c:v>
                </c:pt>
                <c:pt idx="155">
                  <c:v>1</c:v>
                </c:pt>
                <c:pt idx="156">
                  <c:v>0.2</c:v>
                </c:pt>
                <c:pt idx="157">
                  <c:v>-0.4</c:v>
                </c:pt>
                <c:pt idx="158">
                  <c:v>0.4</c:v>
                </c:pt>
                <c:pt idx="159">
                  <c:v>1.1000000000000001</c:v>
                </c:pt>
                <c:pt idx="160">
                  <c:v>1.6</c:v>
                </c:pt>
                <c:pt idx="161">
                  <c:v>1.7</c:v>
                </c:pt>
                <c:pt idx="162">
                  <c:v>2</c:v>
                </c:pt>
                <c:pt idx="163">
                  <c:v>2.5</c:v>
                </c:pt>
                <c:pt idx="164">
                  <c:v>2.7</c:v>
                </c:pt>
                <c:pt idx="165">
                  <c:v>2.7</c:v>
                </c:pt>
                <c:pt idx="166">
                  <c:v>2.9</c:v>
                </c:pt>
                <c:pt idx="167">
                  <c:v>2.7</c:v>
                </c:pt>
                <c:pt idx="168">
                  <c:v>2.5</c:v>
                </c:pt>
                <c:pt idx="169">
                  <c:v>2.5</c:v>
                </c:pt>
                <c:pt idx="170">
                  <c:v>2.2999999999999998</c:v>
                </c:pt>
                <c:pt idx="171">
                  <c:v>1.9</c:v>
                </c:pt>
                <c:pt idx="172">
                  <c:v>1.4</c:v>
                </c:pt>
                <c:pt idx="173">
                  <c:v>1.3</c:v>
                </c:pt>
                <c:pt idx="174">
                  <c:v>0.8</c:v>
                </c:pt>
                <c:pt idx="175">
                  <c:v>0.7</c:v>
                </c:pt>
                <c:pt idx="176">
                  <c:v>0.6</c:v>
                </c:pt>
                <c:pt idx="177">
                  <c:v>0.4</c:v>
                </c:pt>
                <c:pt idx="178">
                  <c:v>0.2</c:v>
                </c:pt>
                <c:pt idx="179">
                  <c:v>-0.3</c:v>
                </c:pt>
                <c:pt idx="180">
                  <c:v>0.4</c:v>
                </c:pt>
                <c:pt idx="181">
                  <c:v>0.4</c:v>
                </c:pt>
                <c:pt idx="182">
                  <c:v>0.3</c:v>
                </c:pt>
                <c:pt idx="183">
                  <c:v>0.1</c:v>
                </c:pt>
                <c:pt idx="184">
                  <c:v>-0.1</c:v>
                </c:pt>
                <c:pt idx="185">
                  <c:v>0.3</c:v>
                </c:pt>
                <c:pt idx="186">
                  <c:v>0.7</c:v>
                </c:pt>
                <c:pt idx="187">
                  <c:v>1.7</c:v>
                </c:pt>
                <c:pt idx="188">
                  <c:v>1.5</c:v>
                </c:pt>
                <c:pt idx="189">
                  <c:v>1.5</c:v>
                </c:pt>
                <c:pt idx="190">
                  <c:v>1.4</c:v>
                </c:pt>
                <c:pt idx="191">
                  <c:v>1.3</c:v>
                </c:pt>
                <c:pt idx="192">
                  <c:v>1.7</c:v>
                </c:pt>
                <c:pt idx="193">
                  <c:v>2.1</c:v>
                </c:pt>
                <c:pt idx="194">
                  <c:v>1.9</c:v>
                </c:pt>
                <c:pt idx="195">
                  <c:v>1.4</c:v>
                </c:pt>
                <c:pt idx="196">
                  <c:v>1.4</c:v>
                </c:pt>
                <c:pt idx="197">
                  <c:v>0.9</c:v>
                </c:pt>
                <c:pt idx="198">
                  <c:v>1</c:v>
                </c:pt>
                <c:pt idx="199">
                  <c:v>1.1000000000000001</c:v>
                </c:pt>
                <c:pt idx="200">
                  <c:v>0.2</c:v>
                </c:pt>
                <c:pt idx="201">
                  <c:v>0</c:v>
                </c:pt>
                <c:pt idx="202">
                  <c:v>-0.3</c:v>
                </c:pt>
                <c:pt idx="203">
                  <c:v>1</c:v>
                </c:pt>
                <c:pt idx="204">
                  <c:v>1.8</c:v>
                </c:pt>
                <c:pt idx="205">
                  <c:v>2.9</c:v>
                </c:pt>
                <c:pt idx="206">
                  <c:v>4.7</c:v>
                </c:pt>
                <c:pt idx="207">
                  <c:v>6.1</c:v>
                </c:pt>
                <c:pt idx="208">
                  <c:v>8</c:v>
                </c:pt>
                <c:pt idx="209">
                  <c:v>9.3000000000000007</c:v>
                </c:pt>
                <c:pt idx="210">
                  <c:v>10</c:v>
                </c:pt>
                <c:pt idx="211">
                  <c:v>8</c:v>
                </c:pt>
                <c:pt idx="212">
                  <c:v>6.2</c:v>
                </c:pt>
                <c:pt idx="213">
                  <c:v>4.9000000000000004</c:v>
                </c:pt>
                <c:pt idx="214">
                  <c:v>2.7</c:v>
                </c:pt>
                <c:pt idx="215">
                  <c:v>2.6</c:v>
                </c:pt>
                <c:pt idx="216">
                  <c:v>2.5</c:v>
                </c:pt>
                <c:pt idx="217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5B-4563-BA39-B26B6EA918CA}"/>
            </c:ext>
          </c:extLst>
        </c:ser>
        <c:ser>
          <c:idx val="1"/>
          <c:order val="1"/>
          <c:tx>
            <c:strRef>
              <c:f>'Chart 2 - Real rate gaps'!$L$2</c:f>
              <c:strCache>
                <c:ptCount val="1"/>
                <c:pt idx="0">
                  <c:v>GDP (yoy, apr)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gaps'!$A$3:$A$220</c:f>
              <c:numCache>
                <c:formatCode>m/d/yyyy</c:formatCode>
                <c:ptCount val="218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'Chart 2 - Real rate gaps'!$L$3:$L$262</c:f>
              <c:numCache>
                <c:formatCode>General</c:formatCode>
                <c:ptCount val="260"/>
                <c:pt idx="103">
                  <c:v>1.43</c:v>
                </c:pt>
                <c:pt idx="104">
                  <c:v>1.44</c:v>
                </c:pt>
                <c:pt idx="105">
                  <c:v>1.66</c:v>
                </c:pt>
                <c:pt idx="106">
                  <c:v>2</c:v>
                </c:pt>
                <c:pt idx="107">
                  <c:v>2.14</c:v>
                </c:pt>
                <c:pt idx="108">
                  <c:v>2.5499999999999998</c:v>
                </c:pt>
                <c:pt idx="109">
                  <c:v>2.87</c:v>
                </c:pt>
                <c:pt idx="110">
                  <c:v>3.37</c:v>
                </c:pt>
                <c:pt idx="111">
                  <c:v>3.79</c:v>
                </c:pt>
                <c:pt idx="112">
                  <c:v>2.98</c:v>
                </c:pt>
                <c:pt idx="113">
                  <c:v>2.71</c:v>
                </c:pt>
                <c:pt idx="114">
                  <c:v>1.95</c:v>
                </c:pt>
                <c:pt idx="115">
                  <c:v>2.25</c:v>
                </c:pt>
                <c:pt idx="116">
                  <c:v>2.33</c:v>
                </c:pt>
                <c:pt idx="117">
                  <c:v>3.13</c:v>
                </c:pt>
                <c:pt idx="118">
                  <c:v>3.9</c:v>
                </c:pt>
                <c:pt idx="119">
                  <c:v>4.18</c:v>
                </c:pt>
                <c:pt idx="120">
                  <c:v>4.63</c:v>
                </c:pt>
                <c:pt idx="121">
                  <c:v>3.97</c:v>
                </c:pt>
                <c:pt idx="122">
                  <c:v>3.38</c:v>
                </c:pt>
                <c:pt idx="123">
                  <c:v>3.19</c:v>
                </c:pt>
                <c:pt idx="124">
                  <c:v>2.31</c:v>
                </c:pt>
                <c:pt idx="125">
                  <c:v>1.85</c:v>
                </c:pt>
                <c:pt idx="126">
                  <c:v>1.31</c:v>
                </c:pt>
                <c:pt idx="127">
                  <c:v>0.43</c:v>
                </c:pt>
                <c:pt idx="128">
                  <c:v>0.84</c:v>
                </c:pt>
                <c:pt idx="129">
                  <c:v>1.1000000000000001</c:v>
                </c:pt>
                <c:pt idx="130">
                  <c:v>1.34</c:v>
                </c:pt>
                <c:pt idx="131">
                  <c:v>0.83</c:v>
                </c:pt>
                <c:pt idx="132">
                  <c:v>0.44</c:v>
                </c:pt>
                <c:pt idx="133">
                  <c:v>0.62</c:v>
                </c:pt>
                <c:pt idx="134">
                  <c:v>1.06</c:v>
                </c:pt>
                <c:pt idx="135">
                  <c:v>1.89</c:v>
                </c:pt>
                <c:pt idx="136">
                  <c:v>2.4500000000000002</c:v>
                </c:pt>
                <c:pt idx="137">
                  <c:v>2.0099999999999998</c:v>
                </c:pt>
                <c:pt idx="138">
                  <c:v>1.83</c:v>
                </c:pt>
                <c:pt idx="139">
                  <c:v>1.56</c:v>
                </c:pt>
                <c:pt idx="140">
                  <c:v>1.57</c:v>
                </c:pt>
                <c:pt idx="141">
                  <c:v>2.1</c:v>
                </c:pt>
                <c:pt idx="142">
                  <c:v>2.35</c:v>
                </c:pt>
                <c:pt idx="143">
                  <c:v>3.03</c:v>
                </c:pt>
                <c:pt idx="144">
                  <c:v>3.53</c:v>
                </c:pt>
                <c:pt idx="145">
                  <c:v>3.32</c:v>
                </c:pt>
                <c:pt idx="146">
                  <c:v>3.81</c:v>
                </c:pt>
                <c:pt idx="147">
                  <c:v>3.56</c:v>
                </c:pt>
                <c:pt idx="148">
                  <c:v>3.12</c:v>
                </c:pt>
                <c:pt idx="149">
                  <c:v>2.96</c:v>
                </c:pt>
                <c:pt idx="150">
                  <c:v>2.29</c:v>
                </c:pt>
                <c:pt idx="151">
                  <c:v>2.23</c:v>
                </c:pt>
                <c:pt idx="152">
                  <c:v>1.04</c:v>
                </c:pt>
                <c:pt idx="153">
                  <c:v>0.1</c:v>
                </c:pt>
                <c:pt idx="154">
                  <c:v>-2.11</c:v>
                </c:pt>
                <c:pt idx="155">
                  <c:v>-5.71</c:v>
                </c:pt>
                <c:pt idx="156">
                  <c:v>-5.24</c:v>
                </c:pt>
                <c:pt idx="157">
                  <c:v>-4.38</c:v>
                </c:pt>
                <c:pt idx="158">
                  <c:v>-2.2999999999999998</c:v>
                </c:pt>
                <c:pt idx="159">
                  <c:v>1.2</c:v>
                </c:pt>
                <c:pt idx="160">
                  <c:v>2.14</c:v>
                </c:pt>
                <c:pt idx="161">
                  <c:v>2.2200000000000002</c:v>
                </c:pt>
                <c:pt idx="162">
                  <c:v>2.39</c:v>
                </c:pt>
                <c:pt idx="163">
                  <c:v>2.94</c:v>
                </c:pt>
                <c:pt idx="164">
                  <c:v>1.99</c:v>
                </c:pt>
                <c:pt idx="165">
                  <c:v>1.57</c:v>
                </c:pt>
                <c:pt idx="166">
                  <c:v>0.66</c:v>
                </c:pt>
                <c:pt idx="167">
                  <c:v>-0.54</c:v>
                </c:pt>
                <c:pt idx="168">
                  <c:v>-0.89</c:v>
                </c:pt>
                <c:pt idx="169">
                  <c:v>-1.05</c:v>
                </c:pt>
                <c:pt idx="170">
                  <c:v>-1.1499999999999999</c:v>
                </c:pt>
                <c:pt idx="171">
                  <c:v>-1.23</c:v>
                </c:pt>
                <c:pt idx="172">
                  <c:v>-0.25</c:v>
                </c:pt>
                <c:pt idx="173">
                  <c:v>0.18</c:v>
                </c:pt>
                <c:pt idx="174">
                  <c:v>0.82</c:v>
                </c:pt>
                <c:pt idx="175">
                  <c:v>1.63</c:v>
                </c:pt>
                <c:pt idx="176">
                  <c:v>1.22</c:v>
                </c:pt>
                <c:pt idx="177">
                  <c:v>1.41</c:v>
                </c:pt>
                <c:pt idx="178">
                  <c:v>1.58</c:v>
                </c:pt>
                <c:pt idx="179">
                  <c:v>1.87</c:v>
                </c:pt>
                <c:pt idx="180">
                  <c:v>2.0499999999999998</c:v>
                </c:pt>
                <c:pt idx="181">
                  <c:v>1.99</c:v>
                </c:pt>
                <c:pt idx="182">
                  <c:v>2.12</c:v>
                </c:pt>
                <c:pt idx="183">
                  <c:v>1.84</c:v>
                </c:pt>
                <c:pt idx="184">
                  <c:v>1.6</c:v>
                </c:pt>
                <c:pt idx="185">
                  <c:v>1.66</c:v>
                </c:pt>
                <c:pt idx="186">
                  <c:v>1.92</c:v>
                </c:pt>
                <c:pt idx="187">
                  <c:v>2.2599999999999998</c:v>
                </c:pt>
                <c:pt idx="188">
                  <c:v>2.74</c:v>
                </c:pt>
                <c:pt idx="189">
                  <c:v>3</c:v>
                </c:pt>
                <c:pt idx="190">
                  <c:v>3.06</c:v>
                </c:pt>
                <c:pt idx="191">
                  <c:v>2.27</c:v>
                </c:pt>
                <c:pt idx="192">
                  <c:v>2.12</c:v>
                </c:pt>
                <c:pt idx="193">
                  <c:v>1.45</c:v>
                </c:pt>
                <c:pt idx="194">
                  <c:v>1.18</c:v>
                </c:pt>
                <c:pt idx="195">
                  <c:v>1.86</c:v>
                </c:pt>
                <c:pt idx="196">
                  <c:v>1.71</c:v>
                </c:pt>
                <c:pt idx="197">
                  <c:v>1.83</c:v>
                </c:pt>
                <c:pt idx="198">
                  <c:v>1.17</c:v>
                </c:pt>
                <c:pt idx="199">
                  <c:v>-2.86</c:v>
                </c:pt>
                <c:pt idx="200">
                  <c:v>-13.92</c:v>
                </c:pt>
                <c:pt idx="201">
                  <c:v>-4.1500000000000004</c:v>
                </c:pt>
                <c:pt idx="202">
                  <c:v>-3.74</c:v>
                </c:pt>
                <c:pt idx="203">
                  <c:v>0.34</c:v>
                </c:pt>
                <c:pt idx="204">
                  <c:v>15.26</c:v>
                </c:pt>
                <c:pt idx="205">
                  <c:v>5.14</c:v>
                </c:pt>
                <c:pt idx="206">
                  <c:v>5.63</c:v>
                </c:pt>
                <c:pt idx="207">
                  <c:v>5.56</c:v>
                </c:pt>
                <c:pt idx="208">
                  <c:v>4.3</c:v>
                </c:pt>
                <c:pt idx="209">
                  <c:v>2.93</c:v>
                </c:pt>
                <c:pt idx="210">
                  <c:v>2.09</c:v>
                </c:pt>
                <c:pt idx="211">
                  <c:v>1.3</c:v>
                </c:pt>
                <c:pt idx="212">
                  <c:v>0.56000000000000005</c:v>
                </c:pt>
                <c:pt idx="213">
                  <c:v>0.06</c:v>
                </c:pt>
                <c:pt idx="214">
                  <c:v>0.15</c:v>
                </c:pt>
                <c:pt idx="215">
                  <c:v>0.49</c:v>
                </c:pt>
                <c:pt idx="216">
                  <c:v>0.49</c:v>
                </c:pt>
                <c:pt idx="217">
                  <c:v>0.94</c:v>
                </c:pt>
                <c:pt idx="218">
                  <c:v>1.29</c:v>
                </c:pt>
                <c:pt idx="219">
                  <c:v>1.58</c:v>
                </c:pt>
                <c:pt idx="220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5B-4563-BA39-B26B6EA918CA}"/>
            </c:ext>
          </c:extLst>
        </c:ser>
        <c:ser>
          <c:idx val="2"/>
          <c:order val="2"/>
          <c:tx>
            <c:strRef>
              <c:f>'Chart 2 - Real rate gaps'!$M$2</c:f>
              <c:strCache>
                <c:ptCount val="1"/>
                <c:pt idx="0">
                  <c:v>Policy rate (quarterly average, apr)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gaps'!$A$3:$A$220</c:f>
              <c:numCache>
                <c:formatCode>m/d/yyyy</c:formatCode>
                <c:ptCount val="218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'Chart 2 - Real rate gaps'!$M$3:$M$220</c:f>
              <c:numCache>
                <c:formatCode>General</c:formatCode>
                <c:ptCount val="218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5B-4563-BA39-B26B6EA91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dateAx>
        <c:axId val="1774547792"/>
        <c:scaling>
          <c:orientation val="minMax"/>
          <c:min val="3953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12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or percent change from year ago)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2"/>
      </c:valAx>
      <c:valAx>
        <c:axId val="88528144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38224"/>
        <c:crosses val="max"/>
        <c:crossBetween val="between"/>
      </c:valAx>
      <c:catAx>
        <c:axId val="88538224"/>
        <c:scaling>
          <c:orientation val="minMax"/>
        </c:scaling>
        <c:delete val="1"/>
        <c:axPos val="b"/>
        <c:majorTickMark val="out"/>
        <c:minorTickMark val="none"/>
        <c:tickLblPos val="nextTo"/>
        <c:crossAx val="88528144"/>
        <c:crosses val="autoZero"/>
        <c:auto val="1"/>
        <c:lblAlgn val="ctr"/>
        <c:lblOffset val="100"/>
        <c:tickLblSkip val="1"/>
        <c:tickMarkSkip val="1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5"/>
          <c:order val="0"/>
          <c:tx>
            <c:strRef>
              <c:f>'Chart 2 - Real rate gaps'!$I$2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val>
            <c:numRef>
              <c:f>'Chart 2 - Real rate gaps'!$I$3:$I$262</c:f>
              <c:numCache>
                <c:formatCode>General</c:formatCode>
                <c:ptCount val="260"/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81">
                  <c:v>4</c:v>
                </c:pt>
                <c:pt idx="82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66">
                  <c:v>4</c:v>
                </c:pt>
                <c:pt idx="167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5-42B9-AB3E-43E89748FF79}"/>
            </c:ext>
          </c:extLst>
        </c:ser>
        <c:ser>
          <c:idx val="3"/>
          <c:order val="5"/>
          <c:tx>
            <c:strRef>
              <c:f>'Chart 2 - Real rate gaps'!$J$2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dPt>
            <c:idx val="194"/>
            <c:bubble3D val="0"/>
            <c:spPr>
              <a:solidFill>
                <a:schemeClr val="accent3">
                  <a:alpha val="20000"/>
                </a:schemeClr>
              </a:solidFill>
              <a:ln>
                <a:solidFill>
                  <a:schemeClr val="accent3">
                    <a:lumMod val="40000"/>
                    <a:lumOff val="6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2-C0D5-42B9-AB3E-43E89748FF79}"/>
              </c:ext>
            </c:extLst>
          </c:dPt>
          <c:val>
            <c:numRef>
              <c:f>'Chart 2 - Real rate gaps'!$J$3:$J$262</c:f>
              <c:numCache>
                <c:formatCode>General</c:formatCode>
                <c:ptCount val="260"/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81">
                  <c:v>-1</c:v>
                </c:pt>
                <c:pt idx="82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66">
                  <c:v>-1</c:v>
                </c:pt>
                <c:pt idx="167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D5-42B9-AB3E-43E89748F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8224"/>
        <c:axId val="88528144"/>
      </c:areaChart>
      <c:lineChart>
        <c:grouping val="standard"/>
        <c:varyColors val="0"/>
        <c:ser>
          <c:idx val="1"/>
          <c:order val="1"/>
          <c:tx>
            <c:strRef>
              <c:f>'Chart 2 - Real rate gaps'!$N$2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gaps'!$N$3:$N$262</c:f>
              <c:numCache>
                <c:formatCode>General</c:formatCode>
                <c:ptCount val="260"/>
                <c:pt idx="8" formatCode="0.00">
                  <c:v>-0.36357494042637994</c:v>
                </c:pt>
                <c:pt idx="9" formatCode="0.00">
                  <c:v>-1.2219513449928501</c:v>
                </c:pt>
                <c:pt idx="10" formatCode="0.00">
                  <c:v>-1.3864477603386196</c:v>
                </c:pt>
                <c:pt idx="11" formatCode="0.00">
                  <c:v>-1.2361550321956001</c:v>
                </c:pt>
                <c:pt idx="12" formatCode="0.00">
                  <c:v>-1.84762470855516</c:v>
                </c:pt>
                <c:pt idx="13" formatCode="0.00">
                  <c:v>-1.9896386631524994</c:v>
                </c:pt>
                <c:pt idx="14" formatCode="0.00">
                  <c:v>-2.6251099779637501</c:v>
                </c:pt>
                <c:pt idx="15" formatCode="0.00">
                  <c:v>-2.0339989107360603</c:v>
                </c:pt>
                <c:pt idx="16" formatCode="0.00">
                  <c:v>-2.3277556310843392</c:v>
                </c:pt>
                <c:pt idx="17" formatCode="0.00">
                  <c:v>-1.7541624057237195</c:v>
                </c:pt>
                <c:pt idx="18" formatCode="0.00">
                  <c:v>-0.74051867446832986</c:v>
                </c:pt>
                <c:pt idx="19" formatCode="0.00">
                  <c:v>-0.60673674878253969</c:v>
                </c:pt>
                <c:pt idx="20" formatCode="0.00">
                  <c:v>-0.86120518705356996</c:v>
                </c:pt>
                <c:pt idx="21" formatCode="0.00">
                  <c:v>-0.97622951483646991</c:v>
                </c:pt>
                <c:pt idx="22" formatCode="0.00">
                  <c:v>-1.4748189084854402</c:v>
                </c:pt>
                <c:pt idx="23" formatCode="0.00">
                  <c:v>-1.7922241790772899</c:v>
                </c:pt>
                <c:pt idx="24" formatCode="0.00">
                  <c:v>-1.6616993988672402</c:v>
                </c:pt>
                <c:pt idx="25" formatCode="0.00">
                  <c:v>-1.6492120868777596</c:v>
                </c:pt>
                <c:pt idx="26" formatCode="0.00">
                  <c:v>-1.92077978730926</c:v>
                </c:pt>
                <c:pt idx="27" formatCode="0.00">
                  <c:v>-1.9239192838555503</c:v>
                </c:pt>
                <c:pt idx="28" formatCode="0.00">
                  <c:v>-1.6008145594042702</c:v>
                </c:pt>
                <c:pt idx="29" formatCode="0.00">
                  <c:v>-1.8858075123829003</c:v>
                </c:pt>
                <c:pt idx="30" formatCode="0.00">
                  <c:v>-1.9084167847270397</c:v>
                </c:pt>
                <c:pt idx="31" formatCode="0.00">
                  <c:v>-0.91531454700648052</c:v>
                </c:pt>
                <c:pt idx="32" formatCode="0.00">
                  <c:v>-1.4234323494860295</c:v>
                </c:pt>
                <c:pt idx="33" formatCode="0.00">
                  <c:v>-1.9296091006452807</c:v>
                </c:pt>
                <c:pt idx="34" formatCode="0.00">
                  <c:v>-1.8229208343527201</c:v>
                </c:pt>
                <c:pt idx="35" formatCode="0.00">
                  <c:v>-1.1075545982172601</c:v>
                </c:pt>
                <c:pt idx="36" formatCode="0.00">
                  <c:v>-2.4982877169779405</c:v>
                </c:pt>
                <c:pt idx="37" formatCode="0.00">
                  <c:v>-1.7614471913630698</c:v>
                </c:pt>
                <c:pt idx="38" formatCode="0.00">
                  <c:v>-2.8736465999650402</c:v>
                </c:pt>
                <c:pt idx="39" formatCode="0.00">
                  <c:v>-2.3732931524064202</c:v>
                </c:pt>
                <c:pt idx="40" formatCode="0.00">
                  <c:v>-1.3873814807400198</c:v>
                </c:pt>
                <c:pt idx="41" formatCode="0.00">
                  <c:v>-1.58753389080983</c:v>
                </c:pt>
                <c:pt idx="42" formatCode="0.00">
                  <c:v>-1.5619466949020886</c:v>
                </c:pt>
                <c:pt idx="43" formatCode="0.00">
                  <c:v>-1.4774449722074703</c:v>
                </c:pt>
                <c:pt idx="44" formatCode="0.00">
                  <c:v>-1.8878528879022003</c:v>
                </c:pt>
                <c:pt idx="45" formatCode="0.00">
                  <c:v>-1.570550355486299</c:v>
                </c:pt>
                <c:pt idx="46" formatCode="0.00">
                  <c:v>-1.3493726314940009</c:v>
                </c:pt>
                <c:pt idx="47" formatCode="0.00">
                  <c:v>-0.79457238910149997</c:v>
                </c:pt>
                <c:pt idx="48" formatCode="0.00">
                  <c:v>-0.95327883917950018</c:v>
                </c:pt>
                <c:pt idx="49" formatCode="0.00">
                  <c:v>-0.37891682389577852</c:v>
                </c:pt>
                <c:pt idx="50" formatCode="0.00">
                  <c:v>-0.7806933034397403</c:v>
                </c:pt>
                <c:pt idx="51" formatCode="0.00">
                  <c:v>-0.63469197387833098</c:v>
                </c:pt>
                <c:pt idx="52" formatCode="0.00">
                  <c:v>-0.76121867689106004</c:v>
                </c:pt>
                <c:pt idx="53" formatCode="0.00">
                  <c:v>-0.63052788104909929</c:v>
                </c:pt>
                <c:pt idx="54" formatCode="0.00">
                  <c:v>-1.0476633092269392</c:v>
                </c:pt>
                <c:pt idx="55" formatCode="0.00">
                  <c:v>-0.86020623805616125</c:v>
                </c:pt>
                <c:pt idx="56" formatCode="0.00">
                  <c:v>-0.29091148978787107</c:v>
                </c:pt>
                <c:pt idx="57" formatCode="0.00">
                  <c:v>-0.35526648209954992</c:v>
                </c:pt>
                <c:pt idx="58" formatCode="0.00">
                  <c:v>-0.6850468950532802</c:v>
                </c:pt>
                <c:pt idx="59" formatCode="0.00">
                  <c:v>-0.95518435048288008</c:v>
                </c:pt>
                <c:pt idx="60" formatCode="0.00">
                  <c:v>-0.95246790257738034</c:v>
                </c:pt>
                <c:pt idx="61" formatCode="0.00">
                  <c:v>-0.72845728444373936</c:v>
                </c:pt>
                <c:pt idx="62" formatCode="0.00">
                  <c:v>-0.47305347363275008</c:v>
                </c:pt>
                <c:pt idx="63" formatCode="0.00">
                  <c:v>-0.20915521187399921</c:v>
                </c:pt>
                <c:pt idx="64" formatCode="0.00">
                  <c:v>-0.84675318903278995</c:v>
                </c:pt>
                <c:pt idx="65" formatCode="0.00">
                  <c:v>-0.39715265601618022</c:v>
                </c:pt>
                <c:pt idx="66" formatCode="0.00">
                  <c:v>-0.66654864035175976</c:v>
                </c:pt>
                <c:pt idx="67" formatCode="0.00">
                  <c:v>-0.34742758249497019</c:v>
                </c:pt>
                <c:pt idx="68" formatCode="0.00">
                  <c:v>-1.2750159676875699</c:v>
                </c:pt>
                <c:pt idx="69" formatCode="0.00">
                  <c:v>-0.77670653610115004</c:v>
                </c:pt>
                <c:pt idx="70" formatCode="0.00">
                  <c:v>-0.66435276728376991</c:v>
                </c:pt>
                <c:pt idx="71" formatCode="0.00">
                  <c:v>0.1910375409732703</c:v>
                </c:pt>
                <c:pt idx="72" formatCode="0.00">
                  <c:v>-0.22392387458523011</c:v>
                </c:pt>
                <c:pt idx="73" formatCode="0.00">
                  <c:v>-0.90695000102054024</c:v>
                </c:pt>
                <c:pt idx="74" formatCode="0.00">
                  <c:v>-0.69501293344284054</c:v>
                </c:pt>
                <c:pt idx="75" formatCode="0.00">
                  <c:v>-0.98087717284466969</c:v>
                </c:pt>
                <c:pt idx="76" formatCode="0.00">
                  <c:v>-0.86194078114299089</c:v>
                </c:pt>
                <c:pt idx="77" formatCode="0.00">
                  <c:v>-0.92034162580483958</c:v>
                </c:pt>
                <c:pt idx="78" formatCode="0.00">
                  <c:v>-0.90883400865329023</c:v>
                </c:pt>
                <c:pt idx="79" formatCode="0.00">
                  <c:v>-0.43415915258890969</c:v>
                </c:pt>
                <c:pt idx="80" formatCode="0.00">
                  <c:v>0.10480179087555097</c:v>
                </c:pt>
                <c:pt idx="81" formatCode="0.00">
                  <c:v>6.1942655425859527E-2</c:v>
                </c:pt>
                <c:pt idx="82" formatCode="0.00">
                  <c:v>-0.37765650341689927</c:v>
                </c:pt>
                <c:pt idx="83" formatCode="0.00">
                  <c:v>-0.21341141723694967</c:v>
                </c:pt>
                <c:pt idx="84" formatCode="0.00">
                  <c:v>-0.31268632240107941</c:v>
                </c:pt>
                <c:pt idx="85" formatCode="0.00">
                  <c:v>-0.1994099284985893</c:v>
                </c:pt>
                <c:pt idx="86" formatCode="0.00">
                  <c:v>-0.88794954105259016</c:v>
                </c:pt>
                <c:pt idx="87" formatCode="0.00">
                  <c:v>-0.79864090424016965</c:v>
                </c:pt>
                <c:pt idx="88" formatCode="0.00">
                  <c:v>-0.40321598951901017</c:v>
                </c:pt>
                <c:pt idx="89" formatCode="0.00">
                  <c:v>-0.47883364937069928</c:v>
                </c:pt>
                <c:pt idx="90" formatCode="0.00">
                  <c:v>-0.75360549563733947</c:v>
                </c:pt>
                <c:pt idx="91" formatCode="0.00">
                  <c:v>0.47975054197091982</c:v>
                </c:pt>
                <c:pt idx="92" formatCode="0.00">
                  <c:v>0.49929808565724976</c:v>
                </c:pt>
                <c:pt idx="93" formatCode="0.00">
                  <c:v>3.0901644999710598E-2</c:v>
                </c:pt>
                <c:pt idx="94" formatCode="0.00">
                  <c:v>-0.11916573323660984</c:v>
                </c:pt>
                <c:pt idx="95" formatCode="0.00">
                  <c:v>-0.2462730392898802</c:v>
                </c:pt>
                <c:pt idx="96" formatCode="0.00">
                  <c:v>7.6119726138470512E-2</c:v>
                </c:pt>
                <c:pt idx="97" formatCode="0.00">
                  <c:v>8.340213419799003E-2</c:v>
                </c:pt>
                <c:pt idx="98" formatCode="0.00">
                  <c:v>0.24646456027811059</c:v>
                </c:pt>
                <c:pt idx="99" formatCode="0.00">
                  <c:v>-2.9636856392560418E-2</c:v>
                </c:pt>
                <c:pt idx="100" formatCode="0.00">
                  <c:v>-0.41081068852207991</c:v>
                </c:pt>
                <c:pt idx="101" formatCode="0.00">
                  <c:v>-4.0216559748970759E-2</c:v>
                </c:pt>
                <c:pt idx="102" formatCode="0.00">
                  <c:v>-2.1908006695680271E-2</c:v>
                </c:pt>
                <c:pt idx="103" formatCode="0.00">
                  <c:v>-0.18041110245872982</c:v>
                </c:pt>
                <c:pt idx="104" formatCode="0.00">
                  <c:v>-4.8398721886590224E-2</c:v>
                </c:pt>
                <c:pt idx="105" formatCode="0.00">
                  <c:v>-7.4922025830410188E-2</c:v>
                </c:pt>
                <c:pt idx="106" formatCode="0.00">
                  <c:v>6.572063872056022E-2</c:v>
                </c:pt>
                <c:pt idx="107" formatCode="0.00">
                  <c:v>-6.1481868982620203E-2</c:v>
                </c:pt>
                <c:pt idx="108" formatCode="0.00">
                  <c:v>-2.5503309599669954E-2</c:v>
                </c:pt>
                <c:pt idx="109" formatCode="0.00">
                  <c:v>-0.2983302114573001</c:v>
                </c:pt>
                <c:pt idx="110" formatCode="0.00">
                  <c:v>-0.66953885000273017</c:v>
                </c:pt>
                <c:pt idx="111" formatCode="0.00">
                  <c:v>-0.28152264885730993</c:v>
                </c:pt>
                <c:pt idx="112" formatCode="0.00">
                  <c:v>-0.2887651393124</c:v>
                </c:pt>
                <c:pt idx="113" formatCode="0.00">
                  <c:v>-0.6475331172443699</c:v>
                </c:pt>
                <c:pt idx="114" formatCode="0.00">
                  <c:v>-0.60217954216737013</c:v>
                </c:pt>
                <c:pt idx="115" formatCode="0.00">
                  <c:v>-0.52193973058067988</c:v>
                </c:pt>
                <c:pt idx="116" formatCode="0.00">
                  <c:v>-0.450994522617857</c:v>
                </c:pt>
                <c:pt idx="117" formatCode="0.00">
                  <c:v>-0.53364390728339006</c:v>
                </c:pt>
                <c:pt idx="118" formatCode="0.00">
                  <c:v>-0.62907386796905995</c:v>
                </c:pt>
                <c:pt idx="119" formatCode="0.00">
                  <c:v>-0.7296725124672101</c:v>
                </c:pt>
                <c:pt idx="120" formatCode="0.00">
                  <c:v>-0.99549704522393023</c:v>
                </c:pt>
                <c:pt idx="121" formatCode="0.00">
                  <c:v>-0.92826842756887018</c:v>
                </c:pt>
                <c:pt idx="122" formatCode="0.00">
                  <c:v>-0.98230097223088997</c:v>
                </c:pt>
                <c:pt idx="123" formatCode="0.00">
                  <c:v>-1.0986753871680297</c:v>
                </c:pt>
                <c:pt idx="124" formatCode="0.00">
                  <c:v>-0.92665426177902965</c:v>
                </c:pt>
                <c:pt idx="125" formatCode="0.00">
                  <c:v>-0.58387499180647984</c:v>
                </c:pt>
                <c:pt idx="126" formatCode="0.00">
                  <c:v>-0.19966875060025013</c:v>
                </c:pt>
                <c:pt idx="127" formatCode="0.00">
                  <c:v>-0.15836447127247011</c:v>
                </c:pt>
                <c:pt idx="128" formatCode="0.00">
                  <c:v>-8.8080123634370011E-2</c:v>
                </c:pt>
                <c:pt idx="129" formatCode="0.00">
                  <c:v>-0.25005284514502013</c:v>
                </c:pt>
                <c:pt idx="130" formatCode="0.00">
                  <c:v>-0.40864994365019003</c:v>
                </c:pt>
                <c:pt idx="131" formatCode="0.00">
                  <c:v>-0.37138647263232094</c:v>
                </c:pt>
                <c:pt idx="132" formatCode="0.00">
                  <c:v>-0.13420578558081497</c:v>
                </c:pt>
                <c:pt idx="133" formatCode="0.00">
                  <c:v>-0.25315194619728898</c:v>
                </c:pt>
                <c:pt idx="134" formatCode="0.00">
                  <c:v>-0.33613155752095702</c:v>
                </c:pt>
                <c:pt idx="135" formatCode="0.00">
                  <c:v>-0.38523661774553902</c:v>
                </c:pt>
                <c:pt idx="136" formatCode="0.00">
                  <c:v>-0.23399900751566599</c:v>
                </c:pt>
                <c:pt idx="137" formatCode="0.00">
                  <c:v>-0.11466603092578598</c:v>
                </c:pt>
                <c:pt idx="138" formatCode="0.00">
                  <c:v>-0.40299343628879697</c:v>
                </c:pt>
                <c:pt idx="139" formatCode="0.00">
                  <c:v>-0.36464927585087897</c:v>
                </c:pt>
                <c:pt idx="140" formatCode="0.00">
                  <c:v>-0.53769107587747</c:v>
                </c:pt>
                <c:pt idx="141" formatCode="0.00">
                  <c:v>-0.57751746049693597</c:v>
                </c:pt>
                <c:pt idx="142" formatCode="0.00">
                  <c:v>-0.37921252160074104</c:v>
                </c:pt>
                <c:pt idx="143" formatCode="0.00">
                  <c:v>-0.70748564628278399</c:v>
                </c:pt>
                <c:pt idx="144" formatCode="0.00">
                  <c:v>-0.60620916537137903</c:v>
                </c:pt>
                <c:pt idx="145" formatCode="0.00">
                  <c:v>-0.43473092901874999</c:v>
                </c:pt>
                <c:pt idx="146" formatCode="0.00">
                  <c:v>-0.68085124305333022</c:v>
                </c:pt>
                <c:pt idx="147" formatCode="0.00">
                  <c:v>-0.35550215322088974</c:v>
                </c:pt>
                <c:pt idx="148" formatCode="0.00">
                  <c:v>-0.65440206136901979</c:v>
                </c:pt>
                <c:pt idx="149" formatCode="0.00">
                  <c:v>-0.35967389302340003</c:v>
                </c:pt>
                <c:pt idx="150" formatCode="0.00">
                  <c:v>-0.48685214503619001</c:v>
                </c:pt>
                <c:pt idx="151" formatCode="0.00">
                  <c:v>-0.2056745320906801</c:v>
                </c:pt>
                <c:pt idx="152" formatCode="0.00">
                  <c:v>0.31122180628274965</c:v>
                </c:pt>
                <c:pt idx="153" formatCode="0.00">
                  <c:v>0.48462575817727016</c:v>
                </c:pt>
                <c:pt idx="154" formatCode="0.00">
                  <c:v>1.750771941339752</c:v>
                </c:pt>
                <c:pt idx="155" formatCode="0.00">
                  <c:v>-0.4326321358430481</c:v>
                </c:pt>
                <c:pt idx="156" formatCode="0.00">
                  <c:v>-0.68046476457236293</c:v>
                </c:pt>
                <c:pt idx="157" formatCode="0.00">
                  <c:v>-0.62493735133518502</c:v>
                </c:pt>
                <c:pt idx="158" formatCode="0.00">
                  <c:v>-1.044255963715826</c:v>
                </c:pt>
                <c:pt idx="159" formatCode="0.00">
                  <c:v>-0.80560790126407289</c:v>
                </c:pt>
                <c:pt idx="160" formatCode="0.00">
                  <c:v>-0.58405755115021807</c:v>
                </c:pt>
                <c:pt idx="161" formatCode="0.00">
                  <c:v>-0.943533066558633</c:v>
                </c:pt>
                <c:pt idx="162" formatCode="0.00">
                  <c:v>-1.7250997116477031</c:v>
                </c:pt>
                <c:pt idx="163" formatCode="0.00">
                  <c:v>-2.8978363100728899</c:v>
                </c:pt>
                <c:pt idx="164" formatCode="0.00">
                  <c:v>-4.1745859517676163</c:v>
                </c:pt>
                <c:pt idx="165" formatCode="0.00">
                  <c:v>-1.683134426435974</c:v>
                </c:pt>
                <c:pt idx="166" formatCode="0.00">
                  <c:v>0.10493385181363502</c:v>
                </c:pt>
                <c:pt idx="167" formatCode="0.00">
                  <c:v>0.10250237441334997</c:v>
                </c:pt>
                <c:pt idx="168" formatCode="0.00">
                  <c:v>-2.9656453983120112E-2</c:v>
                </c:pt>
                <c:pt idx="169" formatCode="0.00">
                  <c:v>0.51680975686538</c:v>
                </c:pt>
                <c:pt idx="170" formatCode="0.00">
                  <c:v>0.23089384104369004</c:v>
                </c:pt>
                <c:pt idx="171" formatCode="0.00">
                  <c:v>8.4824371316450042E-2</c:v>
                </c:pt>
                <c:pt idx="172" formatCode="0.00">
                  <c:v>0.19059324608840988</c:v>
                </c:pt>
                <c:pt idx="173" formatCode="0.00">
                  <c:v>8.7888050670998918E-3</c:v>
                </c:pt>
                <c:pt idx="174" formatCode="0.00">
                  <c:v>-4.3658522966769864E-2</c:v>
                </c:pt>
                <c:pt idx="175" formatCode="0.00">
                  <c:v>0.11202431625641007</c:v>
                </c:pt>
                <c:pt idx="176" formatCode="0.00">
                  <c:v>4.7953073897059939E-2</c:v>
                </c:pt>
                <c:pt idx="177" formatCode="0.00">
                  <c:v>-4.5767915577789919E-2</c:v>
                </c:pt>
                <c:pt idx="178" formatCode="0.00">
                  <c:v>-5.7499311767080119E-2</c:v>
                </c:pt>
                <c:pt idx="179" formatCode="0.00">
                  <c:v>5.3631344098229894E-2</c:v>
                </c:pt>
                <c:pt idx="180" formatCode="0.00">
                  <c:v>-0.39769586542395996</c:v>
                </c:pt>
                <c:pt idx="181" formatCode="0.00">
                  <c:v>0.40907530317314</c:v>
                </c:pt>
                <c:pt idx="182" formatCode="0.00">
                  <c:v>0.35114507033798015</c:v>
                </c:pt>
                <c:pt idx="183" formatCode="0.00">
                  <c:v>0.97862088626551014</c:v>
                </c:pt>
                <c:pt idx="184" formatCode="0.00">
                  <c:v>0.66931213704526971</c:v>
                </c:pt>
                <c:pt idx="185" formatCode="0.00">
                  <c:v>0.47735583916863966</c:v>
                </c:pt>
                <c:pt idx="186" formatCode="0.00">
                  <c:v>0.18801421120604989</c:v>
                </c:pt>
                <c:pt idx="187" formatCode="0.00">
                  <c:v>0.25547599346900984</c:v>
                </c:pt>
                <c:pt idx="188" formatCode="0.00">
                  <c:v>-0.27915504071114006</c:v>
                </c:pt>
                <c:pt idx="189" formatCode="0.00">
                  <c:v>0.45417562312719006</c:v>
                </c:pt>
                <c:pt idx="190" formatCode="0.00">
                  <c:v>0.12805530978247015</c:v>
                </c:pt>
                <c:pt idx="191" formatCode="0.00">
                  <c:v>3.5374541102739965E-2</c:v>
                </c:pt>
                <c:pt idx="192" formatCode="0.00">
                  <c:v>1.5257614693569899E-2</c:v>
                </c:pt>
                <c:pt idx="193" formatCode="0.00">
                  <c:v>0.13817163439076996</c:v>
                </c:pt>
                <c:pt idx="194" formatCode="0.00">
                  <c:v>-0.26890848715095994</c:v>
                </c:pt>
                <c:pt idx="195" formatCode="0.00">
                  <c:v>0.10615374478129991</c:v>
                </c:pt>
                <c:pt idx="196" formatCode="0.00">
                  <c:v>-0.53894504025355006</c:v>
                </c:pt>
                <c:pt idx="197" formatCode="0.00">
                  <c:v>0.64706061035387985</c:v>
                </c:pt>
                <c:pt idx="198" formatCode="0.00">
                  <c:v>-0.66277994694615994</c:v>
                </c:pt>
                <c:pt idx="199" formatCode="0.00">
                  <c:v>4.5675535512160081E-2</c:v>
                </c:pt>
                <c:pt idx="200" formatCode="0.00">
                  <c:v>0.53218415533234009</c:v>
                </c:pt>
                <c:pt idx="201" formatCode="0.00">
                  <c:v>0.55227407958998986</c:v>
                </c:pt>
                <c:pt idx="202" formatCode="0.00">
                  <c:v>1.20603616316208</c:v>
                </c:pt>
                <c:pt idx="203" formatCode="0.00">
                  <c:v>1.4951771689876199</c:v>
                </c:pt>
                <c:pt idx="204" formatCode="0.00">
                  <c:v>0.49020125744742016</c:v>
                </c:pt>
                <c:pt idx="205" formatCode="0.00">
                  <c:v>-4.3423667523490028E-2</c:v>
                </c:pt>
                <c:pt idx="206" formatCode="0.00">
                  <c:v>-0.11253447500814984</c:v>
                </c:pt>
                <c:pt idx="207" formatCode="0.00">
                  <c:v>-0.14140278815991003</c:v>
                </c:pt>
                <c:pt idx="208" formatCode="0.00">
                  <c:v>-1.5953995783491899</c:v>
                </c:pt>
                <c:pt idx="209" formatCode="0.00">
                  <c:v>-1.6307537875092399</c:v>
                </c:pt>
                <c:pt idx="210" formatCode="0.00">
                  <c:v>-0.79047763144567318</c:v>
                </c:pt>
                <c:pt idx="211" formatCode="0.00">
                  <c:v>-0.20231863195480493</c:v>
                </c:pt>
                <c:pt idx="212" formatCode="0.00">
                  <c:v>0.11722287077012405</c:v>
                </c:pt>
                <c:pt idx="213" formatCode="0.00">
                  <c:v>0.1971861446248</c:v>
                </c:pt>
                <c:pt idx="214" formatCode="0.00">
                  <c:v>0.28896096221677992</c:v>
                </c:pt>
                <c:pt idx="215" formatCode="0.00">
                  <c:v>0.56972874732999013</c:v>
                </c:pt>
                <c:pt idx="216" formatCode="0.00">
                  <c:v>0.59345110174358018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D5-42B9-AB3E-43E89748FF79}"/>
            </c:ext>
          </c:extLst>
        </c:ser>
        <c:ser>
          <c:idx val="2"/>
          <c:order val="2"/>
          <c:tx>
            <c:strRef>
              <c:f>'Chart 2 - Real rate gaps'!$P$2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94"/>
            <c:bubble3D val="0"/>
            <c:spPr>
              <a:ln w="28575" cap="rnd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C0D5-42B9-AB3E-43E89748FF79}"/>
              </c:ext>
            </c:extLst>
          </c:dPt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gaps'!$P$3:$P$262</c:f>
              <c:numCache>
                <c:formatCode>General</c:formatCode>
                <c:ptCount val="260"/>
                <c:pt idx="8" formatCode="0.00">
                  <c:v>-0.26629988853160014</c:v>
                </c:pt>
                <c:pt idx="9" formatCode="0.00">
                  <c:v>-1.1240980400846499</c:v>
                </c:pt>
                <c:pt idx="10" formatCode="0.00">
                  <c:v>-1.2880104474184502</c:v>
                </c:pt>
                <c:pt idx="11" formatCode="0.00">
                  <c:v>-1.1371290303493002</c:v>
                </c:pt>
                <c:pt idx="12" formatCode="0.00">
                  <c:v>-1.7480061967513905</c:v>
                </c:pt>
                <c:pt idx="13" formatCode="0.00">
                  <c:v>-1.8894244938559606</c:v>
                </c:pt>
                <c:pt idx="14" formatCode="0.00">
                  <c:v>-2.5242975127398699</c:v>
                </c:pt>
                <c:pt idx="15" formatCode="0.00">
                  <c:v>-1.9325858754364491</c:v>
                </c:pt>
                <c:pt idx="16" formatCode="0.00">
                  <c:v>-2.2257399894668701</c:v>
                </c:pt>
                <c:pt idx="17" formatCode="0.00">
                  <c:v>-1.6515422507221089</c:v>
                </c:pt>
                <c:pt idx="18" formatCode="0.00">
                  <c:v>-0.63729213633867943</c:v>
                </c:pt>
                <c:pt idx="19" formatCode="0.00">
                  <c:v>-0.5029019192540396</c:v>
                </c:pt>
                <c:pt idx="20" formatCode="0.00">
                  <c:v>-0.75676005849400996</c:v>
                </c:pt>
                <c:pt idx="21" formatCode="0.00">
                  <c:v>-0.87117193334715992</c:v>
                </c:pt>
                <c:pt idx="22" formatCode="0.00">
                  <c:v>-1.3691465397754699</c:v>
                </c:pt>
                <c:pt idx="23" formatCode="0.00">
                  <c:v>-1.6859344859340197</c:v>
                </c:pt>
                <c:pt idx="24" formatCode="0.00">
                  <c:v>-1.5547896290357102</c:v>
                </c:pt>
                <c:pt idx="25" formatCode="0.00">
                  <c:v>-1.5416792701808602</c:v>
                </c:pt>
                <c:pt idx="26" formatCode="0.00">
                  <c:v>-1.8126207408802397</c:v>
                </c:pt>
                <c:pt idx="27" formatCode="0.00">
                  <c:v>-1.8151306244086296</c:v>
                </c:pt>
                <c:pt idx="28" formatCode="0.00">
                  <c:v>-1.4913927215347194</c:v>
                </c:pt>
                <c:pt idx="29" formatCode="0.00">
                  <c:v>-1.7757487719641496</c:v>
                </c:pt>
                <c:pt idx="30" formatCode="0.00">
                  <c:v>-1.7977172865522002</c:v>
                </c:pt>
                <c:pt idx="31" formatCode="0.00">
                  <c:v>-0.80397033590835054</c:v>
                </c:pt>
                <c:pt idx="32" formatCode="0.00">
                  <c:v>-1.31143940425852</c:v>
                </c:pt>
                <c:pt idx="33" formatCode="0.00">
                  <c:v>-1.8169633701806704</c:v>
                </c:pt>
                <c:pt idx="34" formatCode="0.00">
                  <c:v>-1.7096182755041607</c:v>
                </c:pt>
                <c:pt idx="35" formatCode="0.00">
                  <c:v>-0.9935912149927395</c:v>
                </c:pt>
                <c:pt idx="36" formatCode="0.00">
                  <c:v>-2.3836596007747701</c:v>
                </c:pt>
                <c:pt idx="37" formatCode="0.00">
                  <c:v>-1.6461505620599901</c:v>
                </c:pt>
                <c:pt idx="38" formatCode="0.00">
                  <c:v>-2.7576778478075195</c:v>
                </c:pt>
                <c:pt idx="39" formatCode="0.00">
                  <c:v>-2.2566488807522198</c:v>
                </c:pt>
                <c:pt idx="40" formatCode="0.00">
                  <c:v>-1.2700585498836894</c:v>
                </c:pt>
                <c:pt idx="41" formatCode="0.00">
                  <c:v>-1.4695294632805194</c:v>
                </c:pt>
                <c:pt idx="42" formatCode="0.00">
                  <c:v>-1.4432582828423701</c:v>
                </c:pt>
                <c:pt idx="43" formatCode="0.00">
                  <c:v>-1.3580704876976011</c:v>
                </c:pt>
                <c:pt idx="44" formatCode="0.00">
                  <c:v>-1.7677906974106001</c:v>
                </c:pt>
                <c:pt idx="45" formatCode="0.00">
                  <c:v>-1.4497993400108005</c:v>
                </c:pt>
                <c:pt idx="46" formatCode="0.00">
                  <c:v>-1.2279322544226989</c:v>
                </c:pt>
                <c:pt idx="47" formatCode="0.00">
                  <c:v>-0.6724427743491006</c:v>
                </c:pt>
                <c:pt idx="48" formatCode="0.00">
                  <c:v>-0.83046086269260044</c:v>
                </c:pt>
                <c:pt idx="49" formatCode="0.00">
                  <c:v>-0.2554122220093813</c:v>
                </c:pt>
                <c:pt idx="50" formatCode="0.00">
                  <c:v>-0.65650480137959022</c:v>
                </c:pt>
                <c:pt idx="51" formatCode="0.00">
                  <c:v>-0.50982343597383917</c:v>
                </c:pt>
                <c:pt idx="52" formatCode="0.00">
                  <c:v>-0.63567527454063999</c:v>
                </c:pt>
                <c:pt idx="53" formatCode="0.00">
                  <c:v>-0.50431626016395903</c:v>
                </c:pt>
                <c:pt idx="54" formatCode="0.00">
                  <c:v>-0.92079170468239013</c:v>
                </c:pt>
                <c:pt idx="55" formatCode="0.00">
                  <c:v>-0.73268440425127856</c:v>
                </c:pt>
                <c:pt idx="56" formatCode="0.00">
                  <c:v>-0.16275014046508041</c:v>
                </c:pt>
                <c:pt idx="57" formatCode="0.00">
                  <c:v>-0.22647554195197994</c:v>
                </c:pt>
                <c:pt idx="58" formatCode="0.00">
                  <c:v>-0.55563099260007043</c:v>
                </c:pt>
                <c:pt idx="59" formatCode="0.00">
                  <c:v>-0.82513190212520016</c:v>
                </c:pt>
                <c:pt idx="60" formatCode="0.00">
                  <c:v>-0.82188542607612014</c:v>
                </c:pt>
                <c:pt idx="61" formatCode="0.00">
                  <c:v>-0.59743734136505022</c:v>
                </c:pt>
                <c:pt idx="62" formatCode="0.00">
                  <c:v>-0.34166606337848027</c:v>
                </c:pt>
                <c:pt idx="63" formatCode="0.00">
                  <c:v>-7.7451709865799856E-2</c:v>
                </c:pt>
                <c:pt idx="64" formatCode="0.00">
                  <c:v>-0.71476973830082979</c:v>
                </c:pt>
                <c:pt idx="65" formatCode="0.00">
                  <c:v>-0.26491327453700997</c:v>
                </c:pt>
                <c:pt idx="66" formatCode="0.00">
                  <c:v>-0.53406805999115026</c:v>
                </c:pt>
                <c:pt idx="67" formatCode="0.00">
                  <c:v>-0.21471370658015942</c:v>
                </c:pt>
                <c:pt idx="68" formatCode="0.00">
                  <c:v>-1.1420718777441099</c:v>
                </c:pt>
                <c:pt idx="69" formatCode="0.00">
                  <c:v>-0.64353205594958052</c:v>
                </c:pt>
                <c:pt idx="70" formatCode="0.00">
                  <c:v>-0.53094565077652067</c:v>
                </c:pt>
                <c:pt idx="71" formatCode="0.00">
                  <c:v>0.32468068996045041</c:v>
                </c:pt>
                <c:pt idx="72" formatCode="0.00">
                  <c:v>-9.003968986878963E-2</c:v>
                </c:pt>
                <c:pt idx="73" formatCode="0.00">
                  <c:v>-0.77282019701909022</c:v>
                </c:pt>
                <c:pt idx="74" formatCode="0.00">
                  <c:v>-0.56063276987296007</c:v>
                </c:pt>
                <c:pt idx="75" formatCode="0.00">
                  <c:v>-0.84624195186213047</c:v>
                </c:pt>
                <c:pt idx="76" formatCode="0.00">
                  <c:v>-0.72704596228780005</c:v>
                </c:pt>
                <c:pt idx="77" formatCode="0.00">
                  <c:v>-0.78518289087298054</c:v>
                </c:pt>
                <c:pt idx="78" formatCode="0.00">
                  <c:v>-0.77340729909375128</c:v>
                </c:pt>
                <c:pt idx="79" formatCode="0.00">
                  <c:v>-0.29846069402266906</c:v>
                </c:pt>
                <c:pt idx="80" formatCode="0.00">
                  <c:v>0.24077546732970934</c:v>
                </c:pt>
                <c:pt idx="81" formatCode="0.00">
                  <c:v>0.1981946884068293</c:v>
                </c:pt>
                <c:pt idx="82" formatCode="0.00">
                  <c:v>-0.24112333830731103</c:v>
                </c:pt>
                <c:pt idx="83" formatCode="0.00">
                  <c:v>-7.6594751606460676E-2</c:v>
                </c:pt>
                <c:pt idx="84" formatCode="0.00">
                  <c:v>-0.17558425308031911</c:v>
                </c:pt>
                <c:pt idx="85" formatCode="0.00">
                  <c:v>-6.2021091287429719E-2</c:v>
                </c:pt>
                <c:pt idx="86" formatCode="0.00">
                  <c:v>-0.75027320172058154</c:v>
                </c:pt>
                <c:pt idx="87" formatCode="0.00">
                  <c:v>-0.66067706806991922</c:v>
                </c:pt>
                <c:pt idx="88" formatCode="0.00">
                  <c:v>-0.26496553054517058</c:v>
                </c:pt>
                <c:pt idx="89" formatCode="0.00">
                  <c:v>-0.34029846039596912</c:v>
                </c:pt>
                <c:pt idx="90" formatCode="0.00">
                  <c:v>-0.61478866008003941</c:v>
                </c:pt>
                <c:pt idx="91" formatCode="0.00">
                  <c:v>0.61884455534174965</c:v>
                </c:pt>
                <c:pt idx="92" formatCode="0.00">
                  <c:v>0.6386632040337199</c:v>
                </c:pt>
                <c:pt idx="93" formatCode="0.00">
                  <c:v>0.1705299478160196</c:v>
                </c:pt>
                <c:pt idx="94" formatCode="0.00">
                  <c:v>2.0715715875979868E-2</c:v>
                </c:pt>
                <c:pt idx="95" formatCode="0.00">
                  <c:v>-0.10615089654955057</c:v>
                </c:pt>
                <c:pt idx="96" formatCode="0.00">
                  <c:v>0.21646737031203944</c:v>
                </c:pt>
                <c:pt idx="97" formatCode="0.00">
                  <c:v>0.2239569942847206</c:v>
                </c:pt>
                <c:pt idx="98" formatCode="0.00">
                  <c:v>0.38720487436793993</c:v>
                </c:pt>
                <c:pt idx="99" formatCode="0.00">
                  <c:v>0.11126326097075001</c:v>
                </c:pt>
                <c:pt idx="100" formatCode="0.00">
                  <c:v>-0.26978074897137017</c:v>
                </c:pt>
                <c:pt idx="101" formatCode="0.00">
                  <c:v>0.10090842021502056</c:v>
                </c:pt>
                <c:pt idx="102" formatCode="0.00">
                  <c:v>0.11927193139187953</c:v>
                </c:pt>
                <c:pt idx="103" formatCode="0.00">
                  <c:v>-3.9222122957330185E-2</c:v>
                </c:pt>
                <c:pt idx="104" formatCode="0.00">
                  <c:v>9.2746964582480107E-2</c:v>
                </c:pt>
                <c:pt idx="105" formatCode="0.00">
                  <c:v>6.6120941105849873E-2</c:v>
                </c:pt>
                <c:pt idx="106" formatCode="0.00">
                  <c:v>0.20659350080768979</c:v>
                </c:pt>
                <c:pt idx="107" formatCode="0.00">
                  <c:v>7.9144252636119905E-2</c:v>
                </c:pt>
                <c:pt idx="108" formatCode="0.00">
                  <c:v>0.11478795638037997</c:v>
                </c:pt>
                <c:pt idx="109" formatCode="0.00">
                  <c:v>-0.15847770746787981</c:v>
                </c:pt>
                <c:pt idx="110" formatCode="0.00">
                  <c:v>-0.53025420909462984</c:v>
                </c:pt>
                <c:pt idx="111" formatCode="0.00">
                  <c:v>-0.14327752251290038</c:v>
                </c:pt>
                <c:pt idx="112" formatCode="0.00">
                  <c:v>-0.15147577138335988</c:v>
                </c:pt>
                <c:pt idx="113" formatCode="0.00">
                  <c:v>-0.51127905956100994</c:v>
                </c:pt>
                <c:pt idx="114" formatCode="0.00">
                  <c:v>-0.46710113715922996</c:v>
                </c:pt>
                <c:pt idx="115" formatCode="0.00">
                  <c:v>-0.38820877807697007</c:v>
                </c:pt>
                <c:pt idx="116" formatCode="0.00">
                  <c:v>-0.31872882561687399</c:v>
                </c:pt>
                <c:pt idx="117" formatCode="0.00">
                  <c:v>-0.40317703636479996</c:v>
                </c:pt>
                <c:pt idx="118" formatCode="0.00">
                  <c:v>-0.50068364481832983</c:v>
                </c:pt>
                <c:pt idx="119" formatCode="0.00">
                  <c:v>-0.60359617151530998</c:v>
                </c:pt>
                <c:pt idx="120" formatCode="0.00">
                  <c:v>-0.87216420095074021</c:v>
                </c:pt>
                <c:pt idx="121" formatCode="0.00">
                  <c:v>-0.80802283861617985</c:v>
                </c:pt>
                <c:pt idx="122" formatCode="0.00">
                  <c:v>-0.86552452970644955</c:v>
                </c:pt>
                <c:pt idx="123" formatCode="0.00">
                  <c:v>-0.98577983544861025</c:v>
                </c:pt>
                <c:pt idx="124" formatCode="0.00">
                  <c:v>-0.81806260985164991</c:v>
                </c:pt>
                <c:pt idx="125" formatCode="0.00">
                  <c:v>-0.48012073051149029</c:v>
                </c:pt>
                <c:pt idx="126" formatCode="0.00">
                  <c:v>-0.10133717495824013</c:v>
                </c:pt>
                <c:pt idx="127" formatCode="0.00">
                  <c:v>-6.6103528912369924E-2</c:v>
                </c:pt>
                <c:pt idx="128" formatCode="0.00">
                  <c:v>-2.6116043959099056E-3</c:v>
                </c:pt>
                <c:pt idx="129" formatCode="0.00">
                  <c:v>-0.17218386824000009</c:v>
                </c:pt>
                <c:pt idx="130" formatCode="0.00">
                  <c:v>-0.33928620904277995</c:v>
                </c:pt>
                <c:pt idx="131" formatCode="0.00">
                  <c:v>-0.31154722446232697</c:v>
                </c:pt>
                <c:pt idx="132" formatCode="0.00">
                  <c:v>-8.5040941782114965E-2</c:v>
                </c:pt>
                <c:pt idx="133" formatCode="0.00">
                  <c:v>-0.21596181134564896</c:v>
                </c:pt>
                <c:pt idx="134" formatCode="0.00">
                  <c:v>-0.31238954921439999</c:v>
                </c:pt>
                <c:pt idx="135" formatCode="0.00">
                  <c:v>-0.37661547506443199</c:v>
                </c:pt>
                <c:pt idx="136" formatCode="0.00">
                  <c:v>-0.24240100197599695</c:v>
                </c:pt>
                <c:pt idx="137" formatCode="0.00">
                  <c:v>-0.14225776171965099</c:v>
                </c:pt>
                <c:pt idx="138" formatCode="0.00">
                  <c:v>-0.45224586155720203</c:v>
                </c:pt>
                <c:pt idx="139" formatCode="0.00">
                  <c:v>-0.43838371035815404</c:v>
                </c:pt>
                <c:pt idx="140" formatCode="0.00">
                  <c:v>-0.63913197275385492</c:v>
                </c:pt>
                <c:pt idx="141" formatCode="0.00">
                  <c:v>-0.71035288967787502</c:v>
                </c:pt>
                <c:pt idx="142" formatCode="0.00">
                  <c:v>-0.54766335699766411</c:v>
                </c:pt>
                <c:pt idx="143" formatCode="0.00">
                  <c:v>-0.9163845718284811</c:v>
                </c:pt>
                <c:pt idx="144" formatCode="0.00">
                  <c:v>-0.86109070371728202</c:v>
                </c:pt>
                <c:pt idx="145" formatCode="0.00">
                  <c:v>-0.74193381123545987</c:v>
                </c:pt>
                <c:pt idx="146" formatCode="0.00">
                  <c:v>-1.0476347186521102</c:v>
                </c:pt>
                <c:pt idx="147" formatCode="0.00">
                  <c:v>-0.79017882554604979</c:v>
                </c:pt>
                <c:pt idx="148" formatCode="0.00">
                  <c:v>-1.1664931976965098</c:v>
                </c:pt>
                <c:pt idx="149" formatCode="0.00">
                  <c:v>-0.96010366807300995</c:v>
                </c:pt>
                <c:pt idx="150" formatCode="0.00">
                  <c:v>-1.1882285351563597</c:v>
                </c:pt>
                <c:pt idx="151" formatCode="0.00">
                  <c:v>-1.0228038063318201</c:v>
                </c:pt>
                <c:pt idx="152" formatCode="0.00">
                  <c:v>-0.63998256025075984</c:v>
                </c:pt>
                <c:pt idx="153" formatCode="0.00">
                  <c:v>-0.62797308086777992</c:v>
                </c:pt>
                <c:pt idx="154" formatCode="0.00">
                  <c:v>1.39301076373609</c:v>
                </c:pt>
                <c:pt idx="155" formatCode="0.00">
                  <c:v>0.32259643035162117</c:v>
                </c:pt>
                <c:pt idx="156" formatCode="0.00">
                  <c:v>-0.41073493356655005</c:v>
                </c:pt>
                <c:pt idx="157" formatCode="0.00">
                  <c:v>-1.048980287230737</c:v>
                </c:pt>
                <c:pt idx="158" formatCode="0.00">
                  <c:v>-0.81144459451120599</c:v>
                </c:pt>
                <c:pt idx="159" formatCode="0.00">
                  <c:v>-1.0230088521224192</c:v>
                </c:pt>
                <c:pt idx="160" formatCode="0.00">
                  <c:v>-0.94275151665893198</c:v>
                </c:pt>
                <c:pt idx="161" formatCode="0.00">
                  <c:v>-0.719778291468397</c:v>
                </c:pt>
                <c:pt idx="162" formatCode="0.00">
                  <c:v>-0.33937815028556495</c:v>
                </c:pt>
                <c:pt idx="163" formatCode="0.00">
                  <c:v>-0.38051674018287196</c:v>
                </c:pt>
                <c:pt idx="164" formatCode="0.00">
                  <c:v>5.6323988728109065E-2</c:v>
                </c:pt>
                <c:pt idx="165" formatCode="0.00">
                  <c:v>0.20652609889181306</c:v>
                </c:pt>
                <c:pt idx="166" formatCode="0.00">
                  <c:v>0.40914487622443696</c:v>
                </c:pt>
                <c:pt idx="167" formatCode="0.00">
                  <c:v>-2.9590423728190096E-2</c:v>
                </c:pt>
                <c:pt idx="168" formatCode="0.00">
                  <c:v>-0.42464953912266012</c:v>
                </c:pt>
                <c:pt idx="169" formatCode="0.00">
                  <c:v>-0.44740163491377993</c:v>
                </c:pt>
                <c:pt idx="170" formatCode="0.00">
                  <c:v>-0.22172010301683986</c:v>
                </c:pt>
                <c:pt idx="171" formatCode="0.00">
                  <c:v>-0.33653648356654009</c:v>
                </c:pt>
                <c:pt idx="172" formatCode="0.00">
                  <c:v>-0.1759073873922099</c:v>
                </c:pt>
                <c:pt idx="173" formatCode="0.00">
                  <c:v>0.14356361861677991</c:v>
                </c:pt>
                <c:pt idx="174" formatCode="0.00">
                  <c:v>0.23213751522787995</c:v>
                </c:pt>
                <c:pt idx="175" formatCode="0.00">
                  <c:v>0.42155909534434</c:v>
                </c:pt>
                <c:pt idx="176" formatCode="0.00">
                  <c:v>0.67727540999113001</c:v>
                </c:pt>
                <c:pt idx="177" formatCode="0.00">
                  <c:v>0.14259912436856004</c:v>
                </c:pt>
                <c:pt idx="178" formatCode="0.00">
                  <c:v>0.17921658235113003</c:v>
                </c:pt>
                <c:pt idx="179" formatCode="0.00">
                  <c:v>0.2251349569419101</c:v>
                </c:pt>
                <c:pt idx="180" formatCode="0.00">
                  <c:v>-0.19767883651603002</c:v>
                </c:pt>
                <c:pt idx="181" formatCode="0.00">
                  <c:v>0.52822646955742991</c:v>
                </c:pt>
                <c:pt idx="182" formatCode="0.00">
                  <c:v>0.19444205670528003</c:v>
                </c:pt>
                <c:pt idx="183" formatCode="0.00">
                  <c:v>0.46822448300294006</c:v>
                </c:pt>
                <c:pt idx="184" formatCode="0.00">
                  <c:v>1.4618740633021154E-4</c:v>
                </c:pt>
                <c:pt idx="185" formatCode="0.00">
                  <c:v>-0.13328833970780019</c:v>
                </c:pt>
                <c:pt idx="186" formatCode="0.00">
                  <c:v>-0.33282983319435</c:v>
                </c:pt>
                <c:pt idx="187" formatCode="0.00">
                  <c:v>-0.28677369730442992</c:v>
                </c:pt>
                <c:pt idx="188" formatCode="0.00">
                  <c:v>-0.67927783131765973</c:v>
                </c:pt>
                <c:pt idx="189" formatCode="0.00">
                  <c:v>0.2483084084950502</c:v>
                </c:pt>
                <c:pt idx="190" formatCode="0.00">
                  <c:v>-0.20072492861684976</c:v>
                </c:pt>
                <c:pt idx="191" formatCode="0.00">
                  <c:v>-0.23847681862457004</c:v>
                </c:pt>
                <c:pt idx="192" formatCode="0.00">
                  <c:v>-0.32953028163243014</c:v>
                </c:pt>
                <c:pt idx="193" formatCode="0.00">
                  <c:v>-0.27543558897819986</c:v>
                </c:pt>
                <c:pt idx="194" formatCode="0.00">
                  <c:v>-0.73959542223319019</c:v>
                </c:pt>
                <c:pt idx="195" formatCode="0.00">
                  <c:v>-2.0231808784709981E-2</c:v>
                </c:pt>
                <c:pt idx="196" formatCode="0.00">
                  <c:v>-0.92007459274226</c:v>
                </c:pt>
                <c:pt idx="197" formatCode="0.00">
                  <c:v>3.9949576508570006E-2</c:v>
                </c:pt>
                <c:pt idx="198" formatCode="0.00">
                  <c:v>-1.2854132798901119</c:v>
                </c:pt>
                <c:pt idx="199" formatCode="0.00">
                  <c:v>-0.71349567938898018</c:v>
                </c:pt>
                <c:pt idx="200" formatCode="0.00">
                  <c:v>-0.20051471958610989</c:v>
                </c:pt>
                <c:pt idx="201" formatCode="0.00">
                  <c:v>-0.13989261940897002</c:v>
                </c:pt>
                <c:pt idx="202" formatCode="0.00">
                  <c:v>0.4852274576829898</c:v>
                </c:pt>
                <c:pt idx="203" formatCode="0.00">
                  <c:v>1.15129923563335</c:v>
                </c:pt>
                <c:pt idx="204" formatCode="0.00">
                  <c:v>0.10460796787284998</c:v>
                </c:pt>
                <c:pt idx="205" formatCode="0.00">
                  <c:v>-0.49892092659392984</c:v>
                </c:pt>
                <c:pt idx="206" formatCode="0.00">
                  <c:v>-0.88260492932789991</c:v>
                </c:pt>
                <c:pt idx="207" formatCode="0.00">
                  <c:v>-0.93589907252064997</c:v>
                </c:pt>
                <c:pt idx="208" formatCode="0.00">
                  <c:v>-1.7645258830489399</c:v>
                </c:pt>
                <c:pt idx="209" formatCode="0.00">
                  <c:v>-1.5247657338432019</c:v>
                </c:pt>
                <c:pt idx="210" formatCode="0.00">
                  <c:v>-0.54770618502500801</c:v>
                </c:pt>
                <c:pt idx="211" formatCode="0.00">
                  <c:v>9.5793586115633503E-2</c:v>
                </c:pt>
                <c:pt idx="212" formatCode="0.00">
                  <c:v>0.433148223244679</c:v>
                </c:pt>
                <c:pt idx="213" formatCode="0.00">
                  <c:v>0.51926738497508607</c:v>
                </c:pt>
                <c:pt idx="214" formatCode="0.00">
                  <c:v>0.60579566675148011</c:v>
                </c:pt>
                <c:pt idx="215" formatCode="0.00">
                  <c:v>0.86376138762646004</c:v>
                </c:pt>
                <c:pt idx="216" formatCode="0.00">
                  <c:v>0.83839142280321011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D5-42B9-AB3E-43E89748F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lineChart>
        <c:grouping val="standard"/>
        <c:varyColors val="0"/>
        <c:ser>
          <c:idx val="0"/>
          <c:order val="3"/>
          <c:tx>
            <c:strRef>
              <c:f>'Chart 2 - Real rate gaps'!$O$2</c:f>
              <c:strCache>
                <c:ptCount val="1"/>
                <c:pt idx="0">
                  <c:v>5-year real rate gap - with FG (rhs)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gaps'!$O$3:$O$262</c:f>
              <c:numCache>
                <c:formatCode>General</c:formatCode>
                <c:ptCount val="260"/>
                <c:pt idx="8">
                  <c:v>-0.52204843873956985</c:v>
                </c:pt>
                <c:pt idx="9">
                  <c:v>-0.65867961652199991</c:v>
                </c:pt>
                <c:pt idx="10">
                  <c:v>-0.57371340103228041</c:v>
                </c:pt>
                <c:pt idx="11">
                  <c:v>-0.5866559825434603</c:v>
                </c:pt>
                <c:pt idx="12">
                  <c:v>-0.53649599304447992</c:v>
                </c:pt>
                <c:pt idx="13">
                  <c:v>-0.4407297880221801</c:v>
                </c:pt>
                <c:pt idx="14">
                  <c:v>-0.50477666004888988</c:v>
                </c:pt>
                <c:pt idx="15">
                  <c:v>-0.49549772302244044</c:v>
                </c:pt>
                <c:pt idx="16">
                  <c:v>-0.57816425657900972</c:v>
                </c:pt>
                <c:pt idx="17">
                  <c:v>-0.53812505576391967</c:v>
                </c:pt>
                <c:pt idx="18">
                  <c:v>-0.51398854662774074</c:v>
                </c:pt>
                <c:pt idx="19">
                  <c:v>-0.61573245474279048</c:v>
                </c:pt>
                <c:pt idx="20">
                  <c:v>-0.79454094015429977</c:v>
                </c:pt>
                <c:pt idx="21">
                  <c:v>-0.86560256838920013</c:v>
                </c:pt>
                <c:pt idx="22">
                  <c:v>-0.90619001324214032</c:v>
                </c:pt>
                <c:pt idx="23">
                  <c:v>-0.9705245800359803</c:v>
                </c:pt>
                <c:pt idx="24">
                  <c:v>-0.83578512995183996</c:v>
                </c:pt>
                <c:pt idx="25">
                  <c:v>-0.80280709260640926</c:v>
                </c:pt>
                <c:pt idx="26">
                  <c:v>-0.87344641327683981</c:v>
                </c:pt>
                <c:pt idx="27">
                  <c:v>-0.78207944445246014</c:v>
                </c:pt>
                <c:pt idx="28">
                  <c:v>-0.88437464890334994</c:v>
                </c:pt>
                <c:pt idx="29">
                  <c:v>-0.93807471374053986</c:v>
                </c:pt>
                <c:pt idx="30">
                  <c:v>-0.92856452129630984</c:v>
                </c:pt>
                <c:pt idx="31">
                  <c:v>-0.92762237507757028</c:v>
                </c:pt>
                <c:pt idx="32">
                  <c:v>-0.95706736235734979</c:v>
                </c:pt>
                <c:pt idx="33">
                  <c:v>-0.88806226266638966</c:v>
                </c:pt>
                <c:pt idx="34">
                  <c:v>-0.92746458675375987</c:v>
                </c:pt>
                <c:pt idx="35">
                  <c:v>-1.0432298942318399</c:v>
                </c:pt>
                <c:pt idx="36">
                  <c:v>-1.00033406727235</c:v>
                </c:pt>
                <c:pt idx="37">
                  <c:v>-0.8239946721691993</c:v>
                </c:pt>
                <c:pt idx="38">
                  <c:v>-0.82183512213216936</c:v>
                </c:pt>
                <c:pt idx="39">
                  <c:v>-0.86742103962341943</c:v>
                </c:pt>
                <c:pt idx="40">
                  <c:v>-0.71925702164329941</c:v>
                </c:pt>
                <c:pt idx="41">
                  <c:v>-0.82989996609529015</c:v>
                </c:pt>
                <c:pt idx="42">
                  <c:v>-0.78848184893460083</c:v>
                </c:pt>
                <c:pt idx="43">
                  <c:v>-0.71421911667952021</c:v>
                </c:pt>
                <c:pt idx="44">
                  <c:v>-0.57505906167394905</c:v>
                </c:pt>
                <c:pt idx="45">
                  <c:v>-0.53936081825422022</c:v>
                </c:pt>
                <c:pt idx="46">
                  <c:v>-0.60418791144359929</c:v>
                </c:pt>
                <c:pt idx="47">
                  <c:v>-0.59292016614412013</c:v>
                </c:pt>
                <c:pt idx="48">
                  <c:v>-0.52951532216758146</c:v>
                </c:pt>
                <c:pt idx="49">
                  <c:v>-0.53634584469461011</c:v>
                </c:pt>
                <c:pt idx="50">
                  <c:v>-0.59123016114764937</c:v>
                </c:pt>
                <c:pt idx="51">
                  <c:v>-0.58631300360899008</c:v>
                </c:pt>
                <c:pt idx="52">
                  <c:v>-0.5646945375077701</c:v>
                </c:pt>
                <c:pt idx="53">
                  <c:v>-0.48465599871602993</c:v>
                </c:pt>
                <c:pt idx="54">
                  <c:v>-0.54222909884772008</c:v>
                </c:pt>
                <c:pt idx="55">
                  <c:v>-0.58141570516313035</c:v>
                </c:pt>
                <c:pt idx="56">
                  <c:v>-0.55507686363973008</c:v>
                </c:pt>
                <c:pt idx="57">
                  <c:v>-0.52946926520729054</c:v>
                </c:pt>
                <c:pt idx="58">
                  <c:v>-0.54055676155017007</c:v>
                </c:pt>
                <c:pt idx="59">
                  <c:v>-0.5965309091777895</c:v>
                </c:pt>
                <c:pt idx="60">
                  <c:v>-0.55344901219860976</c:v>
                </c:pt>
                <c:pt idx="61">
                  <c:v>-0.57753760684217958</c:v>
                </c:pt>
                <c:pt idx="62">
                  <c:v>-0.58577183920364018</c:v>
                </c:pt>
                <c:pt idx="63">
                  <c:v>-0.50121850588880967</c:v>
                </c:pt>
                <c:pt idx="64">
                  <c:v>-0.55682320187188061</c:v>
                </c:pt>
                <c:pt idx="65">
                  <c:v>-0.51262797605792976</c:v>
                </c:pt>
                <c:pt idx="66">
                  <c:v>-0.51003607984929022</c:v>
                </c:pt>
                <c:pt idx="67">
                  <c:v>-0.45962373030879</c:v>
                </c:pt>
                <c:pt idx="68">
                  <c:v>-0.50426972884186938</c:v>
                </c:pt>
                <c:pt idx="69">
                  <c:v>-0.49615100471269979</c:v>
                </c:pt>
                <c:pt idx="70">
                  <c:v>-0.49384179188693</c:v>
                </c:pt>
                <c:pt idx="71">
                  <c:v>-0.45997139396661968</c:v>
                </c:pt>
                <c:pt idx="72">
                  <c:v>-0.46162129243117</c:v>
                </c:pt>
                <c:pt idx="73">
                  <c:v>-0.46211579553231985</c:v>
                </c:pt>
                <c:pt idx="74">
                  <c:v>-0.40976965271693988</c:v>
                </c:pt>
                <c:pt idx="75">
                  <c:v>-0.34451355165697972</c:v>
                </c:pt>
                <c:pt idx="76">
                  <c:v>-0.35433680919198984</c:v>
                </c:pt>
                <c:pt idx="77">
                  <c:v>-0.33339717340431996</c:v>
                </c:pt>
                <c:pt idx="78">
                  <c:v>-0.22965253858553947</c:v>
                </c:pt>
                <c:pt idx="79">
                  <c:v>-0.17456225705133033</c:v>
                </c:pt>
                <c:pt idx="80">
                  <c:v>-0.17998269503761932</c:v>
                </c:pt>
                <c:pt idx="81">
                  <c:v>-0.15882963474356959</c:v>
                </c:pt>
                <c:pt idx="82">
                  <c:v>-0.14927284426631982</c:v>
                </c:pt>
                <c:pt idx="83">
                  <c:v>-0.13600804710296011</c:v>
                </c:pt>
                <c:pt idx="84">
                  <c:v>-0.19448104768166985</c:v>
                </c:pt>
                <c:pt idx="85">
                  <c:v>-0.16912094071109962</c:v>
                </c:pt>
                <c:pt idx="86">
                  <c:v>-0.21922546332060033</c:v>
                </c:pt>
                <c:pt idx="87">
                  <c:v>-0.20513145527255006</c:v>
                </c:pt>
                <c:pt idx="88">
                  <c:v>-0.18335956271188003</c:v>
                </c:pt>
                <c:pt idx="89">
                  <c:v>-9.3725813847630235E-2</c:v>
                </c:pt>
                <c:pt idx="90">
                  <c:v>-0.19412025614104067</c:v>
                </c:pt>
                <c:pt idx="91">
                  <c:v>-0.1020490381962702</c:v>
                </c:pt>
                <c:pt idx="92">
                  <c:v>-0.18076379345346005</c:v>
                </c:pt>
                <c:pt idx="93">
                  <c:v>-0.23285752997565989</c:v>
                </c:pt>
                <c:pt idx="94">
                  <c:v>-0.28221856815900992</c:v>
                </c:pt>
                <c:pt idx="95">
                  <c:v>-0.28303630984665995</c:v>
                </c:pt>
                <c:pt idx="96">
                  <c:v>-0.30186729170125037</c:v>
                </c:pt>
                <c:pt idx="97">
                  <c:v>-0.32799005077256016</c:v>
                </c:pt>
                <c:pt idx="98">
                  <c:v>-0.29149155464523968</c:v>
                </c:pt>
                <c:pt idx="99">
                  <c:v>-0.29458687254278981</c:v>
                </c:pt>
                <c:pt idx="100">
                  <c:v>-0.28591843531987049</c:v>
                </c:pt>
                <c:pt idx="101">
                  <c:v>-0.28611133621314</c:v>
                </c:pt>
                <c:pt idx="102">
                  <c:v>-0.25692546730735</c:v>
                </c:pt>
                <c:pt idx="103">
                  <c:v>-0.35113032051885984</c:v>
                </c:pt>
                <c:pt idx="104">
                  <c:v>-0.31938207375605021</c:v>
                </c:pt>
                <c:pt idx="105">
                  <c:v>-0.33356546669647003</c:v>
                </c:pt>
                <c:pt idx="106">
                  <c:v>-0.32380688665397006</c:v>
                </c:pt>
                <c:pt idx="107">
                  <c:v>-0.32484361607718037</c:v>
                </c:pt>
                <c:pt idx="108">
                  <c:v>-0.30605684066483985</c:v>
                </c:pt>
                <c:pt idx="109">
                  <c:v>-0.32580173182999994</c:v>
                </c:pt>
                <c:pt idx="110">
                  <c:v>-0.34383993959121018</c:v>
                </c:pt>
                <c:pt idx="111">
                  <c:v>-0.30679650224805988</c:v>
                </c:pt>
                <c:pt idx="112">
                  <c:v>-0.30722368749141005</c:v>
                </c:pt>
                <c:pt idx="113">
                  <c:v>-0.35406507888238004</c:v>
                </c:pt>
                <c:pt idx="114">
                  <c:v>-0.38314451144572992</c:v>
                </c:pt>
                <c:pt idx="115">
                  <c:v>-0.39189894972591999</c:v>
                </c:pt>
                <c:pt idx="116">
                  <c:v>-0.43452035248855991</c:v>
                </c:pt>
                <c:pt idx="117">
                  <c:v>-0.45606886318664008</c:v>
                </c:pt>
                <c:pt idx="118">
                  <c:v>-0.43664763634446002</c:v>
                </c:pt>
                <c:pt idx="119">
                  <c:v>-0.43657057420272993</c:v>
                </c:pt>
                <c:pt idx="120">
                  <c:v>-0.42968509319943005</c:v>
                </c:pt>
                <c:pt idx="121">
                  <c:v>-0.4186675023083799</c:v>
                </c:pt>
                <c:pt idx="122">
                  <c:v>-0.43698348644285989</c:v>
                </c:pt>
                <c:pt idx="123">
                  <c:v>-0.45553398388907018</c:v>
                </c:pt>
                <c:pt idx="124">
                  <c:v>-0.47041421514069004</c:v>
                </c:pt>
                <c:pt idx="125">
                  <c:v>-0.47195192440864009</c:v>
                </c:pt>
                <c:pt idx="126">
                  <c:v>-0.48858421548880981</c:v>
                </c:pt>
                <c:pt idx="127">
                  <c:v>-0.43544635248344998</c:v>
                </c:pt>
                <c:pt idx="128">
                  <c:v>-0.39835514105502989</c:v>
                </c:pt>
                <c:pt idx="129">
                  <c:v>-0.39534249800302002</c:v>
                </c:pt>
                <c:pt idx="130">
                  <c:v>-0.40264119569764989</c:v>
                </c:pt>
                <c:pt idx="131">
                  <c:v>-0.39028816469523386</c:v>
                </c:pt>
                <c:pt idx="132">
                  <c:v>-0.33066550047016496</c:v>
                </c:pt>
                <c:pt idx="133">
                  <c:v>-0.33597795092419502</c:v>
                </c:pt>
                <c:pt idx="134">
                  <c:v>-0.33026025652996094</c:v>
                </c:pt>
                <c:pt idx="135">
                  <c:v>-0.33803451634019588</c:v>
                </c:pt>
                <c:pt idx="136">
                  <c:v>-0.32141676747231807</c:v>
                </c:pt>
                <c:pt idx="137">
                  <c:v>-0.30683405955163301</c:v>
                </c:pt>
                <c:pt idx="138">
                  <c:v>-0.32041993407554992</c:v>
                </c:pt>
                <c:pt idx="139">
                  <c:v>-0.32432318775317492</c:v>
                </c:pt>
                <c:pt idx="140">
                  <c:v>-0.34919005565302796</c:v>
                </c:pt>
                <c:pt idx="141">
                  <c:v>-0.35441155868852303</c:v>
                </c:pt>
                <c:pt idx="142">
                  <c:v>-0.33242437233937905</c:v>
                </c:pt>
                <c:pt idx="143">
                  <c:v>-0.36338319067360003</c:v>
                </c:pt>
                <c:pt idx="144">
                  <c:v>-0.36212786819032017</c:v>
                </c:pt>
                <c:pt idx="145">
                  <c:v>-0.34331897845306014</c:v>
                </c:pt>
                <c:pt idx="146">
                  <c:v>-0.32620987736814988</c:v>
                </c:pt>
                <c:pt idx="147">
                  <c:v>-0.29178508113100987</c:v>
                </c:pt>
                <c:pt idx="148">
                  <c:v>-0.34168037693765996</c:v>
                </c:pt>
                <c:pt idx="149">
                  <c:v>-0.34711480043420995</c:v>
                </c:pt>
                <c:pt idx="150">
                  <c:v>-0.37508491734369009</c:v>
                </c:pt>
                <c:pt idx="151">
                  <c:v>-0.44590694542283016</c:v>
                </c:pt>
                <c:pt idx="152">
                  <c:v>-0.39775002864467002</c:v>
                </c:pt>
                <c:pt idx="153">
                  <c:v>-0.42129935181351996</c:v>
                </c:pt>
                <c:pt idx="154">
                  <c:v>-0.46665234376107989</c:v>
                </c:pt>
                <c:pt idx="155">
                  <c:v>-0.26105659554857974</c:v>
                </c:pt>
                <c:pt idx="156">
                  <c:v>-0.20905465885023</c:v>
                </c:pt>
                <c:pt idx="157">
                  <c:v>-0.12237314637529995</c:v>
                </c:pt>
                <c:pt idx="158">
                  <c:v>-6.1987331992430228E-2</c:v>
                </c:pt>
                <c:pt idx="159">
                  <c:v>-0.15327922204790001</c:v>
                </c:pt>
                <c:pt idx="160">
                  <c:v>-0.22956165879188006</c:v>
                </c:pt>
                <c:pt idx="161">
                  <c:v>-0.22204625495045005</c:v>
                </c:pt>
                <c:pt idx="162">
                  <c:v>-0.16693360568043003</c:v>
                </c:pt>
                <c:pt idx="163">
                  <c:v>-2.6451243930898372E-3</c:v>
                </c:pt>
                <c:pt idx="164">
                  <c:v>8.1585082592419589E-2</c:v>
                </c:pt>
                <c:pt idx="165">
                  <c:v>-0.15754521058757009</c:v>
                </c:pt>
                <c:pt idx="166">
                  <c:v>-0.28877341736269291</c:v>
                </c:pt>
                <c:pt idx="167">
                  <c:v>-0.29444528335564346</c:v>
                </c:pt>
                <c:pt idx="168">
                  <c:v>-0.24414748393642396</c:v>
                </c:pt>
                <c:pt idx="169">
                  <c:v>-0.252558376445009</c:v>
                </c:pt>
                <c:pt idx="170">
                  <c:v>-0.20487583042516</c:v>
                </c:pt>
                <c:pt idx="171">
                  <c:v>-7.9668003518135078E-2</c:v>
                </c:pt>
                <c:pt idx="172">
                  <c:v>-8.3952483481962048E-2</c:v>
                </c:pt>
                <c:pt idx="173">
                  <c:v>-8.0628023609310984E-2</c:v>
                </c:pt>
                <c:pt idx="174">
                  <c:v>-5.5873819045090034E-2</c:v>
                </c:pt>
                <c:pt idx="175">
                  <c:v>3.4512890231799043E-2</c:v>
                </c:pt>
                <c:pt idx="176">
                  <c:v>2.1293751509803061E-2</c:v>
                </c:pt>
                <c:pt idx="177">
                  <c:v>-1.9921273894620173E-2</c:v>
                </c:pt>
                <c:pt idx="178">
                  <c:v>-1.459429097235998E-2</c:v>
                </c:pt>
                <c:pt idx="179">
                  <c:v>3.1609311642120108E-2</c:v>
                </c:pt>
                <c:pt idx="180">
                  <c:v>1.3831849654230011E-2</c:v>
                </c:pt>
                <c:pt idx="181">
                  <c:v>-5.582756589537996E-2</c:v>
                </c:pt>
                <c:pt idx="182">
                  <c:v>-4.8248795995229798E-2</c:v>
                </c:pt>
                <c:pt idx="183">
                  <c:v>-9.5856503227679912E-2</c:v>
                </c:pt>
                <c:pt idx="184">
                  <c:v>-0.10145888179856</c:v>
                </c:pt>
                <c:pt idx="185">
                  <c:v>-8.6213430220940079E-2</c:v>
                </c:pt>
                <c:pt idx="186">
                  <c:v>-0.12512627629891027</c:v>
                </c:pt>
                <c:pt idx="187">
                  <c:v>-0.14014723275362995</c:v>
                </c:pt>
                <c:pt idx="188">
                  <c:v>-7.9132887897420012E-2</c:v>
                </c:pt>
                <c:pt idx="189">
                  <c:v>-0.14846263996988984</c:v>
                </c:pt>
                <c:pt idx="190">
                  <c:v>-0.16988394069919988</c:v>
                </c:pt>
                <c:pt idx="191">
                  <c:v>-0.20400402025788988</c:v>
                </c:pt>
                <c:pt idx="192">
                  <c:v>-0.23577196577718995</c:v>
                </c:pt>
                <c:pt idx="193">
                  <c:v>-0.22664644305480985</c:v>
                </c:pt>
                <c:pt idx="194">
                  <c:v>-0.22937696212650005</c:v>
                </c:pt>
                <c:pt idx="195">
                  <c:v>-0.23646563194621972</c:v>
                </c:pt>
                <c:pt idx="196">
                  <c:v>-0.23464289365942026</c:v>
                </c:pt>
                <c:pt idx="197">
                  <c:v>-0.34575909858655018</c:v>
                </c:pt>
                <c:pt idx="198">
                  <c:v>-0.17774424341406014</c:v>
                </c:pt>
                <c:pt idx="199">
                  <c:v>-8.9726978825996895E-3</c:v>
                </c:pt>
                <c:pt idx="200">
                  <c:v>0.14544921917160991</c:v>
                </c:pt>
                <c:pt idx="201">
                  <c:v>0.17459024845878979</c:v>
                </c:pt>
                <c:pt idx="202">
                  <c:v>0.47436388856124001</c:v>
                </c:pt>
                <c:pt idx="203">
                  <c:v>0.47874242224190988</c:v>
                </c:pt>
                <c:pt idx="204">
                  <c:v>0.1037254915057999</c:v>
                </c:pt>
                <c:pt idx="205">
                  <c:v>-0.13082261787350991</c:v>
                </c:pt>
                <c:pt idx="206">
                  <c:v>-3.1964554913510135E-2</c:v>
                </c:pt>
                <c:pt idx="207">
                  <c:v>-0.13201225338502987</c:v>
                </c:pt>
                <c:pt idx="208">
                  <c:v>-0.19127582881560001</c:v>
                </c:pt>
                <c:pt idx="209">
                  <c:v>-0.29338665233054018</c:v>
                </c:pt>
                <c:pt idx="210">
                  <c:v>-0.21519123289849595</c:v>
                </c:pt>
                <c:pt idx="211">
                  <c:v>-0.17311149689023309</c:v>
                </c:pt>
                <c:pt idx="212">
                  <c:v>-0.21026179260121799</c:v>
                </c:pt>
                <c:pt idx="213">
                  <c:v>-0.20203288247027038</c:v>
                </c:pt>
                <c:pt idx="214">
                  <c:v>-0.11545879417114402</c:v>
                </c:pt>
                <c:pt idx="215">
                  <c:v>-0.18209944493059396</c:v>
                </c:pt>
                <c:pt idx="216">
                  <c:v>-0.11884241294867598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D5-42B9-AB3E-43E89748FF79}"/>
            </c:ext>
          </c:extLst>
        </c:ser>
        <c:ser>
          <c:idx val="4"/>
          <c:order val="4"/>
          <c:tx>
            <c:strRef>
              <c:f>'Chart 2 - Real rate gaps'!$Q$2</c:f>
              <c:strCache>
                <c:ptCount val="1"/>
                <c:pt idx="0">
                  <c:v>5-year real rate gap - without FG (rhs)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'Chart 2 - Real rate gaps'!$Q$3:$Q$262</c:f>
              <c:numCache>
                <c:formatCode>General</c:formatCode>
                <c:ptCount val="260"/>
                <c:pt idx="8">
                  <c:v>-0.46898451491369997</c:v>
                </c:pt>
                <c:pt idx="9">
                  <c:v>-0.60541874980318999</c:v>
                </c:pt>
                <c:pt idx="10">
                  <c:v>-0.52025321589596007</c:v>
                </c:pt>
                <c:pt idx="11">
                  <c:v>-0.5329933100024502</c:v>
                </c:pt>
                <c:pt idx="12">
                  <c:v>-0.48262697673916044</c:v>
                </c:pt>
                <c:pt idx="13">
                  <c:v>-0.38664998455245936</c:v>
                </c:pt>
                <c:pt idx="14">
                  <c:v>-0.45048113278676993</c:v>
                </c:pt>
                <c:pt idx="15">
                  <c:v>-0.44098112896072994</c:v>
                </c:pt>
                <c:pt idx="16">
                  <c:v>-0.52342092599675993</c:v>
                </c:pt>
                <c:pt idx="17">
                  <c:v>-0.48314906465777963</c:v>
                </c:pt>
                <c:pt idx="18">
                  <c:v>-0.45877378199047048</c:v>
                </c:pt>
                <c:pt idx="19">
                  <c:v>-0.56027267287369042</c:v>
                </c:pt>
                <c:pt idx="20">
                  <c:v>-0.73882981826904048</c:v>
                </c:pt>
                <c:pt idx="21">
                  <c:v>-0.80963374986075998</c:v>
                </c:pt>
                <c:pt idx="22">
                  <c:v>-0.84995714685380008</c:v>
                </c:pt>
                <c:pt idx="23">
                  <c:v>-0.91402135366262005</c:v>
                </c:pt>
                <c:pt idx="24">
                  <c:v>-0.77900529910986016</c:v>
                </c:pt>
                <c:pt idx="25">
                  <c:v>-0.7457445043267299</c:v>
                </c:pt>
                <c:pt idx="26">
                  <c:v>-0.81609502576101001</c:v>
                </c:pt>
                <c:pt idx="27">
                  <c:v>-0.72443334297103945</c:v>
                </c:pt>
                <c:pt idx="28">
                  <c:v>-0.8264280583888004</c:v>
                </c:pt>
                <c:pt idx="29">
                  <c:v>-0.87982200851648962</c:v>
                </c:pt>
                <c:pt idx="30">
                  <c:v>-0.87000023237205948</c:v>
                </c:pt>
                <c:pt idx="31">
                  <c:v>-0.86874119542226058</c:v>
                </c:pt>
                <c:pt idx="32">
                  <c:v>-0.89786415055416047</c:v>
                </c:pt>
                <c:pt idx="33">
                  <c:v>-0.82853204533563929</c:v>
                </c:pt>
                <c:pt idx="34">
                  <c:v>-0.86760256012517978</c:v>
                </c:pt>
                <c:pt idx="35">
                  <c:v>-0.98303142524425002</c:v>
                </c:pt>
                <c:pt idx="36">
                  <c:v>-0.93979469458504017</c:v>
                </c:pt>
                <c:pt idx="37">
                  <c:v>-0.76311010748714025</c:v>
                </c:pt>
                <c:pt idx="38">
                  <c:v>-0.76060125227973963</c:v>
                </c:pt>
                <c:pt idx="39">
                  <c:v>-0.80583392985517932</c:v>
                </c:pt>
                <c:pt idx="40">
                  <c:v>-0.65731292075976988</c:v>
                </c:pt>
                <c:pt idx="41">
                  <c:v>-0.76759531404690051</c:v>
                </c:pt>
                <c:pt idx="42">
                  <c:v>-0.72581328775740062</c:v>
                </c:pt>
                <c:pt idx="43">
                  <c:v>-0.65118350582670903</c:v>
                </c:pt>
                <c:pt idx="44">
                  <c:v>-0.51165349910600888</c:v>
                </c:pt>
                <c:pt idx="45">
                  <c:v>-0.47558266905163116</c:v>
                </c:pt>
                <c:pt idx="46">
                  <c:v>-0.54003484623965115</c:v>
                </c:pt>
                <c:pt idx="47">
                  <c:v>-0.52839021238431094</c:v>
                </c:pt>
                <c:pt idx="48">
                  <c:v>-0.46460693212650028</c:v>
                </c:pt>
                <c:pt idx="49">
                  <c:v>-0.47105798538926003</c:v>
                </c:pt>
                <c:pt idx="50">
                  <c:v>-0.52556243282248882</c:v>
                </c:pt>
                <c:pt idx="51">
                  <c:v>-0.52026579537722029</c:v>
                </c:pt>
                <c:pt idx="52">
                  <c:v>-0.49826923097717035</c:v>
                </c:pt>
                <c:pt idx="53">
                  <c:v>-0.4178552327746905</c:v>
                </c:pt>
                <c:pt idx="54">
                  <c:v>-0.47505711052091026</c:v>
                </c:pt>
                <c:pt idx="55">
                  <c:v>-0.51387876072090943</c:v>
                </c:pt>
                <c:pt idx="56">
                  <c:v>-0.48718378644977012</c:v>
                </c:pt>
                <c:pt idx="57">
                  <c:v>-0.46123204163771003</c:v>
                </c:pt>
                <c:pt idx="58">
                  <c:v>-0.47199113904414958</c:v>
                </c:pt>
                <c:pt idx="59">
                  <c:v>-0.52765673518885059</c:v>
                </c:pt>
                <c:pt idx="60">
                  <c:v>-0.48432871768484986</c:v>
                </c:pt>
                <c:pt idx="61">
                  <c:v>-0.5082056531246204</c:v>
                </c:pt>
                <c:pt idx="62">
                  <c:v>-0.51625591510619984</c:v>
                </c:pt>
                <c:pt idx="63">
                  <c:v>-0.43154088589352035</c:v>
                </c:pt>
                <c:pt idx="64">
                  <c:v>-0.4870017913179403</c:v>
                </c:pt>
                <c:pt idx="65">
                  <c:v>-0.44267714798507996</c:v>
                </c:pt>
                <c:pt idx="66">
                  <c:v>-0.4399673490664302</c:v>
                </c:pt>
                <c:pt idx="67">
                  <c:v>-0.38944629231978034</c:v>
                </c:pt>
                <c:pt idx="68">
                  <c:v>-0.43399088785796991</c:v>
                </c:pt>
                <c:pt idx="69">
                  <c:v>-0.42577651346250001</c:v>
                </c:pt>
                <c:pt idx="70">
                  <c:v>-0.42337612410782022</c:v>
                </c:pt>
                <c:pt idx="71">
                  <c:v>-0.38941796935433981</c:v>
                </c:pt>
                <c:pt idx="72">
                  <c:v>-0.39098255492582012</c:v>
                </c:pt>
                <c:pt idx="73">
                  <c:v>-0.39139348460779022</c:v>
                </c:pt>
                <c:pt idx="74">
                  <c:v>-0.33896487711974999</c:v>
                </c:pt>
                <c:pt idx="75">
                  <c:v>-0.2736268896254801</c:v>
                </c:pt>
                <c:pt idx="76">
                  <c:v>-0.28336839503104017</c:v>
                </c:pt>
                <c:pt idx="77">
                  <c:v>-0.2623467728015294</c:v>
                </c:pt>
                <c:pt idx="78">
                  <c:v>-0.15851961460252983</c:v>
                </c:pt>
                <c:pt idx="79">
                  <c:v>-0.10334602831459971</c:v>
                </c:pt>
                <c:pt idx="80">
                  <c:v>-0.10868218734101998</c:v>
                </c:pt>
                <c:pt idx="81">
                  <c:v>-8.7443727052060716E-2</c:v>
                </c:pt>
                <c:pt idx="82">
                  <c:v>-7.7800309962489322E-2</c:v>
                </c:pt>
                <c:pt idx="83">
                  <c:v>-6.4447591224300105E-2</c:v>
                </c:pt>
                <c:pt idx="84">
                  <c:v>-0.12283134084305036</c:v>
                </c:pt>
                <c:pt idx="85">
                  <c:v>-9.7380650382220324E-2</c:v>
                </c:pt>
                <c:pt idx="86">
                  <c:v>-0.1473932831240603</c:v>
                </c:pt>
                <c:pt idx="87">
                  <c:v>-0.13320613298015971</c:v>
                </c:pt>
                <c:pt idx="88">
                  <c:v>-0.11133992763959011</c:v>
                </c:pt>
                <c:pt idx="89">
                  <c:v>-2.1610804381380078E-2</c:v>
                </c:pt>
                <c:pt idx="90">
                  <c:v>-0.12190894816298048</c:v>
                </c:pt>
                <c:pt idx="91">
                  <c:v>-2.9740675220189416E-2</c:v>
                </c:pt>
                <c:pt idx="92">
                  <c:v>-0.10835781931473942</c:v>
                </c:pt>
                <c:pt idx="93">
                  <c:v>-0.16035362494627048</c:v>
                </c:pt>
                <c:pt idx="94">
                  <c:v>-0.20961668936066946</c:v>
                </c:pt>
                <c:pt idx="95">
                  <c:v>-0.2103367367944502</c:v>
                </c:pt>
                <c:pt idx="96">
                  <c:v>-0.22907067769742007</c:v>
                </c:pt>
                <c:pt idx="97">
                  <c:v>-0.25509748063964022</c:v>
                </c:pt>
                <c:pt idx="98">
                  <c:v>-0.21850460887206991</c:v>
                </c:pt>
                <c:pt idx="99">
                  <c:v>-0.22150769721751029</c:v>
                </c:pt>
                <c:pt idx="100">
                  <c:v>-0.21274981609915056</c:v>
                </c:pt>
                <c:pt idx="101">
                  <c:v>-0.21285677282875026</c:v>
                </c:pt>
                <c:pt idx="102">
                  <c:v>-0.18358924247764019</c:v>
                </c:pt>
                <c:pt idx="103">
                  <c:v>-0.27771755328774983</c:v>
                </c:pt>
                <c:pt idx="104">
                  <c:v>-0.24589874188189986</c:v>
                </c:pt>
                <c:pt idx="105">
                  <c:v>-0.26001837554380014</c:v>
                </c:pt>
                <c:pt idx="106">
                  <c:v>-0.25020355341832978</c:v>
                </c:pt>
                <c:pt idx="107">
                  <c:v>-0.25119202995744994</c:v>
                </c:pt>
                <c:pt idx="108">
                  <c:v>-0.23236505765271032</c:v>
                </c:pt>
                <c:pt idx="109">
                  <c:v>-0.25207728284106024</c:v>
                </c:pt>
                <c:pt idx="110">
                  <c:v>-0.27008911084918008</c:v>
                </c:pt>
                <c:pt idx="111">
                  <c:v>-0.2329012775916901</c:v>
                </c:pt>
                <c:pt idx="112">
                  <c:v>-0.23314644602905021</c:v>
                </c:pt>
                <c:pt idx="113">
                  <c:v>-0.27981209535236995</c:v>
                </c:pt>
                <c:pt idx="114">
                  <c:v>-0.30872409027629999</c:v>
                </c:pt>
                <c:pt idx="115">
                  <c:v>-0.31732128941511983</c:v>
                </c:pt>
                <c:pt idx="116">
                  <c:v>-0.35976170922818018</c:v>
                </c:pt>
                <c:pt idx="117">
                  <c:v>-0.38113543297168007</c:v>
                </c:pt>
                <c:pt idx="118">
                  <c:v>-0.36154774452939997</c:v>
                </c:pt>
                <c:pt idx="119">
                  <c:v>-0.3613138235394</c:v>
                </c:pt>
                <c:pt idx="120">
                  <c:v>-0.3542834714634302</c:v>
                </c:pt>
                <c:pt idx="121">
                  <c:v>-0.34310744834976026</c:v>
                </c:pt>
                <c:pt idx="122">
                  <c:v>-0.36127406665520967</c:v>
                </c:pt>
                <c:pt idx="123">
                  <c:v>-0.37968564637851987</c:v>
                </c:pt>
                <c:pt idx="124">
                  <c:v>-0.39442493015293012</c:v>
                </c:pt>
                <c:pt idx="125">
                  <c:v>-0.39582548337358991</c:v>
                </c:pt>
                <c:pt idx="126">
                  <c:v>-0.41232454032638999</c:v>
                </c:pt>
                <c:pt idx="127">
                  <c:v>-0.35905721430301996</c:v>
                </c:pt>
                <c:pt idx="128">
                  <c:v>-0.32183998171415995</c:v>
                </c:pt>
                <c:pt idx="129">
                  <c:v>-0.31870458429135007</c:v>
                </c:pt>
                <c:pt idx="130">
                  <c:v>-0.32588359960215196</c:v>
                </c:pt>
                <c:pt idx="131">
                  <c:v>-0.31341371902168813</c:v>
                </c:pt>
                <c:pt idx="132">
                  <c:v>-0.25367673058724605</c:v>
                </c:pt>
                <c:pt idx="133">
                  <c:v>-0.25887698169359297</c:v>
                </c:pt>
                <c:pt idx="134">
                  <c:v>-0.25304869202157798</c:v>
                </c:pt>
                <c:pt idx="135">
                  <c:v>-0.26071328823601203</c:v>
                </c:pt>
                <c:pt idx="136">
                  <c:v>-0.24398594578630395</c:v>
                </c:pt>
                <c:pt idx="137">
                  <c:v>-0.22929261618390895</c:v>
                </c:pt>
                <c:pt idx="138">
                  <c:v>-0.24276544551065304</c:v>
                </c:pt>
                <c:pt idx="139">
                  <c:v>-0.24655145756677099</c:v>
                </c:pt>
                <c:pt idx="140">
                  <c:v>-0.27129462996972203</c:v>
                </c:pt>
                <c:pt idx="141">
                  <c:v>-0.27638309782032605</c:v>
                </c:pt>
                <c:pt idx="142">
                  <c:v>-0.25424982897117299</c:v>
                </c:pt>
                <c:pt idx="143">
                  <c:v>-0.28504472871076691</c:v>
                </c:pt>
                <c:pt idx="144">
                  <c:v>-0.28360143685009498</c:v>
                </c:pt>
                <c:pt idx="145">
                  <c:v>-0.26457243516239992</c:v>
                </c:pt>
                <c:pt idx="146">
                  <c:v>-0.24720053705610989</c:v>
                </c:pt>
                <c:pt idx="147">
                  <c:v>-0.21245657776057003</c:v>
                </c:pt>
                <c:pt idx="148">
                  <c:v>-0.2619588079433901</c:v>
                </c:pt>
                <c:pt idx="149">
                  <c:v>-0.26690442355648991</c:v>
                </c:pt>
                <c:pt idx="150">
                  <c:v>-0.29426453026711985</c:v>
                </c:pt>
                <c:pt idx="151">
                  <c:v>-0.36433030185126003</c:v>
                </c:pt>
                <c:pt idx="152">
                  <c:v>-0.31525827651867022</c:v>
                </c:pt>
                <c:pt idx="153">
                  <c:v>-0.33775292982650007</c:v>
                </c:pt>
                <c:pt idx="154">
                  <c:v>-0.42651960643516906</c:v>
                </c:pt>
                <c:pt idx="155">
                  <c:v>-0.28746873308786003</c:v>
                </c:pt>
                <c:pt idx="156">
                  <c:v>-0.22767889506333899</c:v>
                </c:pt>
                <c:pt idx="157">
                  <c:v>-0.14280406060915002</c:v>
                </c:pt>
                <c:pt idx="158">
                  <c:v>-0.130473244704577</c:v>
                </c:pt>
                <c:pt idx="159">
                  <c:v>-0.17116901366616399</c:v>
                </c:pt>
                <c:pt idx="160">
                  <c:v>-0.18975283053532502</c:v>
                </c:pt>
                <c:pt idx="161">
                  <c:v>-0.21849889183506241</c:v>
                </c:pt>
                <c:pt idx="162">
                  <c:v>-0.2551486617739242</c:v>
                </c:pt>
                <c:pt idx="163">
                  <c:v>-0.23531604018996408</c:v>
                </c:pt>
                <c:pt idx="164">
                  <c:v>-0.24950184996055302</c:v>
                </c:pt>
                <c:pt idx="165">
                  <c:v>-0.22739654063734902</c:v>
                </c:pt>
                <c:pt idx="166">
                  <c:v>-0.2302960432034574</c:v>
                </c:pt>
                <c:pt idx="167">
                  <c:v>-0.20080422676282403</c:v>
                </c:pt>
                <c:pt idx="168">
                  <c:v>-0.11982742694619303</c:v>
                </c:pt>
                <c:pt idx="169">
                  <c:v>-8.332724746384601E-2</c:v>
                </c:pt>
                <c:pt idx="170">
                  <c:v>-6.6664554027195067E-2</c:v>
                </c:pt>
                <c:pt idx="171">
                  <c:v>4.0859593377797987E-2</c:v>
                </c:pt>
                <c:pt idx="172">
                  <c:v>4.179886046607495E-2</c:v>
                </c:pt>
                <c:pt idx="173">
                  <c:v>8.4377031444926587E-5</c:v>
                </c:pt>
                <c:pt idx="174">
                  <c:v>2.7597131766775918E-2</c:v>
                </c:pt>
                <c:pt idx="175">
                  <c:v>0.125620627520869</c:v>
                </c:pt>
                <c:pt idx="176">
                  <c:v>9.634995122177703E-2</c:v>
                </c:pt>
                <c:pt idx="177">
                  <c:v>8.1982408130165996E-2</c:v>
                </c:pt>
                <c:pt idx="178">
                  <c:v>8.4298489701850166E-2</c:v>
                </c:pt>
                <c:pt idx="179">
                  <c:v>0.13615160130963999</c:v>
                </c:pt>
                <c:pt idx="180">
                  <c:v>0.10633062320404019</c:v>
                </c:pt>
                <c:pt idx="181">
                  <c:v>5.9074939816170069E-2</c:v>
                </c:pt>
                <c:pt idx="182">
                  <c:v>8.5157146104370085E-2</c:v>
                </c:pt>
                <c:pt idx="183">
                  <c:v>7.5852814038899874E-2</c:v>
                </c:pt>
                <c:pt idx="184">
                  <c:v>8.3764489365829808E-2</c:v>
                </c:pt>
                <c:pt idx="185">
                  <c:v>9.8196023072020022E-2</c:v>
                </c:pt>
                <c:pt idx="186">
                  <c:v>4.1234521826809978E-2</c:v>
                </c:pt>
                <c:pt idx="187">
                  <c:v>2.2130529179509972E-2</c:v>
                </c:pt>
                <c:pt idx="188">
                  <c:v>5.9591071350169944E-2</c:v>
                </c:pt>
                <c:pt idx="189">
                  <c:v>-8.040686751450199E-3</c:v>
                </c:pt>
                <c:pt idx="190">
                  <c:v>-2.2977672406840011E-2</c:v>
                </c:pt>
                <c:pt idx="191">
                  <c:v>-6.2487194928800172E-2</c:v>
                </c:pt>
                <c:pt idx="192">
                  <c:v>-8.914357363774994E-2</c:v>
                </c:pt>
                <c:pt idx="193">
                  <c:v>-7.3136578386049811E-2</c:v>
                </c:pt>
                <c:pt idx="194">
                  <c:v>-8.1104276378110018E-2</c:v>
                </c:pt>
                <c:pt idx="195">
                  <c:v>-0.10255713028610991</c:v>
                </c:pt>
                <c:pt idx="196">
                  <c:v>-8.1820635709040079E-2</c:v>
                </c:pt>
                <c:pt idx="197">
                  <c:v>-0.14288396111006985</c:v>
                </c:pt>
                <c:pt idx="198">
                  <c:v>-1.0155930362720111E-2</c:v>
                </c:pt>
                <c:pt idx="199">
                  <c:v>0.18147526962637017</c:v>
                </c:pt>
                <c:pt idx="200">
                  <c:v>0.34737561014974982</c:v>
                </c:pt>
                <c:pt idx="201">
                  <c:v>0.36235264764534003</c:v>
                </c:pt>
                <c:pt idx="202">
                  <c:v>0.65841414637675988</c:v>
                </c:pt>
                <c:pt idx="203">
                  <c:v>0.64829444336542008</c:v>
                </c:pt>
                <c:pt idx="204">
                  <c:v>0.28749789909010004</c:v>
                </c:pt>
                <c:pt idx="205">
                  <c:v>6.4979483736730126E-2</c:v>
                </c:pt>
                <c:pt idx="206">
                  <c:v>0.16565785220354989</c:v>
                </c:pt>
                <c:pt idx="207">
                  <c:v>5.916442323081017E-2</c:v>
                </c:pt>
                <c:pt idx="208">
                  <c:v>-2.7154699872727006E-2</c:v>
                </c:pt>
                <c:pt idx="209">
                  <c:v>-0.14772324503513301</c:v>
                </c:pt>
                <c:pt idx="210">
                  <c:v>-8.1658786922897991E-2</c:v>
                </c:pt>
                <c:pt idx="211">
                  <c:v>-4.7923323888544901E-2</c:v>
                </c:pt>
                <c:pt idx="212">
                  <c:v>-9.1824658967863015E-2</c:v>
                </c:pt>
                <c:pt idx="213">
                  <c:v>-8.8877245521774006E-2</c:v>
                </c:pt>
                <c:pt idx="214">
                  <c:v>-6.0433158896729955E-3</c:v>
                </c:pt>
                <c:pt idx="215">
                  <c:v>-7.5211899137269E-2</c:v>
                </c:pt>
                <c:pt idx="216">
                  <c:v>-1.3082910201615006E-2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0D5-42B9-AB3E-43E89748F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538224"/>
        <c:axId val="88528144"/>
      </c:lineChart>
      <c:dateAx>
        <c:axId val="1774547792"/>
        <c:scaling>
          <c:orientation val="minMax"/>
          <c:max val="45474"/>
          <c:min val="3953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percentage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  <c:valAx>
        <c:axId val="88528144"/>
        <c:scaling>
          <c:orientation val="minMax"/>
          <c:max val="0.8"/>
          <c:min val="-0.8"/>
        </c:scaling>
        <c:delete val="0"/>
        <c:axPos val="r"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 percentage rate )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8538224"/>
        <c:crosses val="max"/>
        <c:crossBetween val="between"/>
      </c:valAx>
      <c:dateAx>
        <c:axId val="88538224"/>
        <c:scaling>
          <c:orientation val="minMax"/>
        </c:scaling>
        <c:delete val="1"/>
        <c:axPos val="b"/>
        <c:majorTickMark val="out"/>
        <c:minorTickMark val="none"/>
        <c:tickLblPos val="nextTo"/>
        <c:crossAx val="88528144"/>
        <c:crosses val="autoZero"/>
        <c:auto val="1"/>
        <c:lblOffset val="100"/>
        <c:baseTimeUnit val="months"/>
        <c:majorUnit val="1"/>
        <c:minorUnit val="1"/>
      </c:dateAx>
    </c:plotArea>
    <c:legend>
      <c:legendPos val="t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'Chart 2 - Real rate gaps'!$N$2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gaps'!$N$3:$N$262</c:f>
              <c:numCache>
                <c:formatCode>General</c:formatCode>
                <c:ptCount val="260"/>
                <c:pt idx="8" formatCode="0.00">
                  <c:v>-0.36357494042637994</c:v>
                </c:pt>
                <c:pt idx="9" formatCode="0.00">
                  <c:v>-1.2219513449928501</c:v>
                </c:pt>
                <c:pt idx="10" formatCode="0.00">
                  <c:v>-1.3864477603386196</c:v>
                </c:pt>
                <c:pt idx="11" formatCode="0.00">
                  <c:v>-1.2361550321956001</c:v>
                </c:pt>
                <c:pt idx="12" formatCode="0.00">
                  <c:v>-1.84762470855516</c:v>
                </c:pt>
                <c:pt idx="13" formatCode="0.00">
                  <c:v>-1.9896386631524994</c:v>
                </c:pt>
                <c:pt idx="14" formatCode="0.00">
                  <c:v>-2.6251099779637501</c:v>
                </c:pt>
                <c:pt idx="15" formatCode="0.00">
                  <c:v>-2.0339989107360603</c:v>
                </c:pt>
                <c:pt idx="16" formatCode="0.00">
                  <c:v>-2.3277556310843392</c:v>
                </c:pt>
                <c:pt idx="17" formatCode="0.00">
                  <c:v>-1.7541624057237195</c:v>
                </c:pt>
                <c:pt idx="18" formatCode="0.00">
                  <c:v>-0.74051867446832986</c:v>
                </c:pt>
                <c:pt idx="19" formatCode="0.00">
                  <c:v>-0.60673674878253969</c:v>
                </c:pt>
                <c:pt idx="20" formatCode="0.00">
                  <c:v>-0.86120518705356996</c:v>
                </c:pt>
                <c:pt idx="21" formatCode="0.00">
                  <c:v>-0.97622951483646991</c:v>
                </c:pt>
                <c:pt idx="22" formatCode="0.00">
                  <c:v>-1.4748189084854402</c:v>
                </c:pt>
                <c:pt idx="23" formatCode="0.00">
                  <c:v>-1.7922241790772899</c:v>
                </c:pt>
                <c:pt idx="24" formatCode="0.00">
                  <c:v>-1.6616993988672402</c:v>
                </c:pt>
                <c:pt idx="25" formatCode="0.00">
                  <c:v>-1.6492120868777596</c:v>
                </c:pt>
                <c:pt idx="26" formatCode="0.00">
                  <c:v>-1.92077978730926</c:v>
                </c:pt>
                <c:pt idx="27" formatCode="0.00">
                  <c:v>-1.9239192838555503</c:v>
                </c:pt>
                <c:pt idx="28" formatCode="0.00">
                  <c:v>-1.6008145594042702</c:v>
                </c:pt>
                <c:pt idx="29" formatCode="0.00">
                  <c:v>-1.8858075123829003</c:v>
                </c:pt>
                <c:pt idx="30" formatCode="0.00">
                  <c:v>-1.9084167847270397</c:v>
                </c:pt>
                <c:pt idx="31" formatCode="0.00">
                  <c:v>-0.91531454700648052</c:v>
                </c:pt>
                <c:pt idx="32" formatCode="0.00">
                  <c:v>-1.4234323494860295</c:v>
                </c:pt>
                <c:pt idx="33" formatCode="0.00">
                  <c:v>-1.9296091006452807</c:v>
                </c:pt>
                <c:pt idx="34" formatCode="0.00">
                  <c:v>-1.8229208343527201</c:v>
                </c:pt>
                <c:pt idx="35" formatCode="0.00">
                  <c:v>-1.1075545982172601</c:v>
                </c:pt>
                <c:pt idx="36" formatCode="0.00">
                  <c:v>-2.4982877169779405</c:v>
                </c:pt>
                <c:pt idx="37" formatCode="0.00">
                  <c:v>-1.7614471913630698</c:v>
                </c:pt>
                <c:pt idx="38" formatCode="0.00">
                  <c:v>-2.8736465999650402</c:v>
                </c:pt>
                <c:pt idx="39" formatCode="0.00">
                  <c:v>-2.3732931524064202</c:v>
                </c:pt>
                <c:pt idx="40" formatCode="0.00">
                  <c:v>-1.3873814807400198</c:v>
                </c:pt>
                <c:pt idx="41" formatCode="0.00">
                  <c:v>-1.58753389080983</c:v>
                </c:pt>
                <c:pt idx="42" formatCode="0.00">
                  <c:v>-1.5619466949020886</c:v>
                </c:pt>
                <c:pt idx="43" formatCode="0.00">
                  <c:v>-1.4774449722074703</c:v>
                </c:pt>
                <c:pt idx="44" formatCode="0.00">
                  <c:v>-1.8878528879022003</c:v>
                </c:pt>
                <c:pt idx="45" formatCode="0.00">
                  <c:v>-1.570550355486299</c:v>
                </c:pt>
                <c:pt idx="46" formatCode="0.00">
                  <c:v>-1.3493726314940009</c:v>
                </c:pt>
                <c:pt idx="47" formatCode="0.00">
                  <c:v>-0.79457238910149997</c:v>
                </c:pt>
                <c:pt idx="48" formatCode="0.00">
                  <c:v>-0.95327883917950018</c:v>
                </c:pt>
                <c:pt idx="49" formatCode="0.00">
                  <c:v>-0.37891682389577852</c:v>
                </c:pt>
                <c:pt idx="50" formatCode="0.00">
                  <c:v>-0.7806933034397403</c:v>
                </c:pt>
                <c:pt idx="51" formatCode="0.00">
                  <c:v>-0.63469197387833098</c:v>
                </c:pt>
                <c:pt idx="52" formatCode="0.00">
                  <c:v>-0.76121867689106004</c:v>
                </c:pt>
                <c:pt idx="53" formatCode="0.00">
                  <c:v>-0.63052788104909929</c:v>
                </c:pt>
                <c:pt idx="54" formatCode="0.00">
                  <c:v>-1.0476633092269392</c:v>
                </c:pt>
                <c:pt idx="55" formatCode="0.00">
                  <c:v>-0.86020623805616125</c:v>
                </c:pt>
                <c:pt idx="56" formatCode="0.00">
                  <c:v>-0.29091148978787107</c:v>
                </c:pt>
                <c:pt idx="57" formatCode="0.00">
                  <c:v>-0.35526648209954992</c:v>
                </c:pt>
                <c:pt idx="58" formatCode="0.00">
                  <c:v>-0.6850468950532802</c:v>
                </c:pt>
                <c:pt idx="59" formatCode="0.00">
                  <c:v>-0.95518435048288008</c:v>
                </c:pt>
                <c:pt idx="60" formatCode="0.00">
                  <c:v>-0.95246790257738034</c:v>
                </c:pt>
                <c:pt idx="61" formatCode="0.00">
                  <c:v>-0.72845728444373936</c:v>
                </c:pt>
                <c:pt idx="62" formatCode="0.00">
                  <c:v>-0.47305347363275008</c:v>
                </c:pt>
                <c:pt idx="63" formatCode="0.00">
                  <c:v>-0.20915521187399921</c:v>
                </c:pt>
                <c:pt idx="64" formatCode="0.00">
                  <c:v>-0.84675318903278995</c:v>
                </c:pt>
                <c:pt idx="65" formatCode="0.00">
                  <c:v>-0.39715265601618022</c:v>
                </c:pt>
                <c:pt idx="66" formatCode="0.00">
                  <c:v>-0.66654864035175976</c:v>
                </c:pt>
                <c:pt idx="67" formatCode="0.00">
                  <c:v>-0.34742758249497019</c:v>
                </c:pt>
                <c:pt idx="68" formatCode="0.00">
                  <c:v>-1.2750159676875699</c:v>
                </c:pt>
                <c:pt idx="69" formatCode="0.00">
                  <c:v>-0.77670653610115004</c:v>
                </c:pt>
                <c:pt idx="70" formatCode="0.00">
                  <c:v>-0.66435276728376991</c:v>
                </c:pt>
                <c:pt idx="71" formatCode="0.00">
                  <c:v>0.1910375409732703</c:v>
                </c:pt>
                <c:pt idx="72" formatCode="0.00">
                  <c:v>-0.22392387458523011</c:v>
                </c:pt>
                <c:pt idx="73" formatCode="0.00">
                  <c:v>-0.90695000102054024</c:v>
                </c:pt>
                <c:pt idx="74" formatCode="0.00">
                  <c:v>-0.69501293344284054</c:v>
                </c:pt>
                <c:pt idx="75" formatCode="0.00">
                  <c:v>-0.98087717284466969</c:v>
                </c:pt>
                <c:pt idx="76" formatCode="0.00">
                  <c:v>-0.86194078114299089</c:v>
                </c:pt>
                <c:pt idx="77" formatCode="0.00">
                  <c:v>-0.92034162580483958</c:v>
                </c:pt>
                <c:pt idx="78" formatCode="0.00">
                  <c:v>-0.90883400865329023</c:v>
                </c:pt>
                <c:pt idx="79" formatCode="0.00">
                  <c:v>-0.43415915258890969</c:v>
                </c:pt>
                <c:pt idx="80" formatCode="0.00">
                  <c:v>0.10480179087555097</c:v>
                </c:pt>
                <c:pt idx="81" formatCode="0.00">
                  <c:v>6.1942655425859527E-2</c:v>
                </c:pt>
                <c:pt idx="82" formatCode="0.00">
                  <c:v>-0.37765650341689927</c:v>
                </c:pt>
                <c:pt idx="83" formatCode="0.00">
                  <c:v>-0.21341141723694967</c:v>
                </c:pt>
                <c:pt idx="84" formatCode="0.00">
                  <c:v>-0.31268632240107941</c:v>
                </c:pt>
                <c:pt idx="85" formatCode="0.00">
                  <c:v>-0.1994099284985893</c:v>
                </c:pt>
                <c:pt idx="86" formatCode="0.00">
                  <c:v>-0.88794954105259016</c:v>
                </c:pt>
                <c:pt idx="87" formatCode="0.00">
                  <c:v>-0.79864090424016965</c:v>
                </c:pt>
                <c:pt idx="88" formatCode="0.00">
                  <c:v>-0.40321598951901017</c:v>
                </c:pt>
                <c:pt idx="89" formatCode="0.00">
                  <c:v>-0.47883364937069928</c:v>
                </c:pt>
                <c:pt idx="90" formatCode="0.00">
                  <c:v>-0.75360549563733947</c:v>
                </c:pt>
                <c:pt idx="91" formatCode="0.00">
                  <c:v>0.47975054197091982</c:v>
                </c:pt>
                <c:pt idx="92" formatCode="0.00">
                  <c:v>0.49929808565724976</c:v>
                </c:pt>
                <c:pt idx="93" formatCode="0.00">
                  <c:v>3.0901644999710598E-2</c:v>
                </c:pt>
                <c:pt idx="94" formatCode="0.00">
                  <c:v>-0.11916573323660984</c:v>
                </c:pt>
                <c:pt idx="95" formatCode="0.00">
                  <c:v>-0.2462730392898802</c:v>
                </c:pt>
                <c:pt idx="96" formatCode="0.00">
                  <c:v>7.6119726138470512E-2</c:v>
                </c:pt>
                <c:pt idx="97" formatCode="0.00">
                  <c:v>8.340213419799003E-2</c:v>
                </c:pt>
                <c:pt idx="98" formatCode="0.00">
                  <c:v>0.24646456027811059</c:v>
                </c:pt>
                <c:pt idx="99" formatCode="0.00">
                  <c:v>-2.9636856392560418E-2</c:v>
                </c:pt>
                <c:pt idx="100" formatCode="0.00">
                  <c:v>-0.41081068852207991</c:v>
                </c:pt>
                <c:pt idx="101" formatCode="0.00">
                  <c:v>-4.0216559748970759E-2</c:v>
                </c:pt>
                <c:pt idx="102" formatCode="0.00">
                  <c:v>-2.1908006695680271E-2</c:v>
                </c:pt>
                <c:pt idx="103" formatCode="0.00">
                  <c:v>-0.18041110245872982</c:v>
                </c:pt>
                <c:pt idx="104" formatCode="0.00">
                  <c:v>-4.8398721886590224E-2</c:v>
                </c:pt>
                <c:pt idx="105" formatCode="0.00">
                  <c:v>-7.4922025830410188E-2</c:v>
                </c:pt>
                <c:pt idx="106" formatCode="0.00">
                  <c:v>6.572063872056022E-2</c:v>
                </c:pt>
                <c:pt idx="107" formatCode="0.00">
                  <c:v>-6.1481868982620203E-2</c:v>
                </c:pt>
                <c:pt idx="108" formatCode="0.00">
                  <c:v>-2.5503309599669954E-2</c:v>
                </c:pt>
                <c:pt idx="109" formatCode="0.00">
                  <c:v>-0.2983302114573001</c:v>
                </c:pt>
                <c:pt idx="110" formatCode="0.00">
                  <c:v>-0.66953885000273017</c:v>
                </c:pt>
                <c:pt idx="111" formatCode="0.00">
                  <c:v>-0.28152264885730993</c:v>
                </c:pt>
                <c:pt idx="112" formatCode="0.00">
                  <c:v>-0.2887651393124</c:v>
                </c:pt>
                <c:pt idx="113" formatCode="0.00">
                  <c:v>-0.6475331172443699</c:v>
                </c:pt>
                <c:pt idx="114" formatCode="0.00">
                  <c:v>-0.60217954216737013</c:v>
                </c:pt>
                <c:pt idx="115" formatCode="0.00">
                  <c:v>-0.52193973058067988</c:v>
                </c:pt>
                <c:pt idx="116" formatCode="0.00">
                  <c:v>-0.450994522617857</c:v>
                </c:pt>
                <c:pt idx="117" formatCode="0.00">
                  <c:v>-0.53364390728339006</c:v>
                </c:pt>
                <c:pt idx="118" formatCode="0.00">
                  <c:v>-0.62907386796905995</c:v>
                </c:pt>
                <c:pt idx="119" formatCode="0.00">
                  <c:v>-0.7296725124672101</c:v>
                </c:pt>
                <c:pt idx="120" formatCode="0.00">
                  <c:v>-0.99549704522393023</c:v>
                </c:pt>
                <c:pt idx="121" formatCode="0.00">
                  <c:v>-0.92826842756887018</c:v>
                </c:pt>
                <c:pt idx="122" formatCode="0.00">
                  <c:v>-0.98230097223088997</c:v>
                </c:pt>
                <c:pt idx="123" formatCode="0.00">
                  <c:v>-1.0986753871680297</c:v>
                </c:pt>
                <c:pt idx="124" formatCode="0.00">
                  <c:v>-0.92665426177902965</c:v>
                </c:pt>
                <c:pt idx="125" formatCode="0.00">
                  <c:v>-0.58387499180647984</c:v>
                </c:pt>
                <c:pt idx="126" formatCode="0.00">
                  <c:v>-0.19966875060025013</c:v>
                </c:pt>
                <c:pt idx="127" formatCode="0.00">
                  <c:v>-0.15836447127247011</c:v>
                </c:pt>
                <c:pt idx="128" formatCode="0.00">
                  <c:v>-8.8080123634370011E-2</c:v>
                </c:pt>
                <c:pt idx="129" formatCode="0.00">
                  <c:v>-0.25005284514502013</c:v>
                </c:pt>
                <c:pt idx="130" formatCode="0.00">
                  <c:v>-0.40864994365019003</c:v>
                </c:pt>
                <c:pt idx="131" formatCode="0.00">
                  <c:v>-0.37138647263232094</c:v>
                </c:pt>
                <c:pt idx="132" formatCode="0.00">
                  <c:v>-0.13420578558081497</c:v>
                </c:pt>
                <c:pt idx="133" formatCode="0.00">
                  <c:v>-0.25315194619728898</c:v>
                </c:pt>
                <c:pt idx="134" formatCode="0.00">
                  <c:v>-0.33613155752095702</c:v>
                </c:pt>
                <c:pt idx="135" formatCode="0.00">
                  <c:v>-0.38523661774553902</c:v>
                </c:pt>
                <c:pt idx="136" formatCode="0.00">
                  <c:v>-0.23399900751566599</c:v>
                </c:pt>
                <c:pt idx="137" formatCode="0.00">
                  <c:v>-0.11466603092578598</c:v>
                </c:pt>
                <c:pt idx="138" formatCode="0.00">
                  <c:v>-0.40299343628879697</c:v>
                </c:pt>
                <c:pt idx="139" formatCode="0.00">
                  <c:v>-0.36464927585087897</c:v>
                </c:pt>
                <c:pt idx="140" formatCode="0.00">
                  <c:v>-0.53769107587747</c:v>
                </c:pt>
                <c:pt idx="141" formatCode="0.00">
                  <c:v>-0.57751746049693597</c:v>
                </c:pt>
                <c:pt idx="142" formatCode="0.00">
                  <c:v>-0.37921252160074104</c:v>
                </c:pt>
                <c:pt idx="143" formatCode="0.00">
                  <c:v>-0.70748564628278399</c:v>
                </c:pt>
                <c:pt idx="144" formatCode="0.00">
                  <c:v>-0.60620916537137903</c:v>
                </c:pt>
                <c:pt idx="145" formatCode="0.00">
                  <c:v>-0.43473092901874999</c:v>
                </c:pt>
                <c:pt idx="146" formatCode="0.00">
                  <c:v>-0.68085124305333022</c:v>
                </c:pt>
                <c:pt idx="147" formatCode="0.00">
                  <c:v>-0.35550215322088974</c:v>
                </c:pt>
                <c:pt idx="148" formatCode="0.00">
                  <c:v>-0.65440206136901979</c:v>
                </c:pt>
                <c:pt idx="149" formatCode="0.00">
                  <c:v>-0.35967389302340003</c:v>
                </c:pt>
                <c:pt idx="150" formatCode="0.00">
                  <c:v>-0.48685214503619001</c:v>
                </c:pt>
                <c:pt idx="151" formatCode="0.00">
                  <c:v>-0.2056745320906801</c:v>
                </c:pt>
                <c:pt idx="152" formatCode="0.00">
                  <c:v>0.31122180628274965</c:v>
                </c:pt>
                <c:pt idx="153" formatCode="0.00">
                  <c:v>0.48462575817727016</c:v>
                </c:pt>
                <c:pt idx="154" formatCode="0.00">
                  <c:v>1.750771941339752</c:v>
                </c:pt>
                <c:pt idx="155" formatCode="0.00">
                  <c:v>-0.4326321358430481</c:v>
                </c:pt>
                <c:pt idx="156" formatCode="0.00">
                  <c:v>-0.68046476457236293</c:v>
                </c:pt>
                <c:pt idx="157" formatCode="0.00">
                  <c:v>-0.62493735133518502</c:v>
                </c:pt>
                <c:pt idx="158" formatCode="0.00">
                  <c:v>-1.044255963715826</c:v>
                </c:pt>
                <c:pt idx="159" formatCode="0.00">
                  <c:v>-0.80560790126407289</c:v>
                </c:pt>
                <c:pt idx="160" formatCode="0.00">
                  <c:v>-0.58405755115021807</c:v>
                </c:pt>
                <c:pt idx="161" formatCode="0.00">
                  <c:v>-0.943533066558633</c:v>
                </c:pt>
                <c:pt idx="162" formatCode="0.00">
                  <c:v>-1.7250997116477031</c:v>
                </c:pt>
                <c:pt idx="163" formatCode="0.00">
                  <c:v>-2.8978363100728899</c:v>
                </c:pt>
                <c:pt idx="164" formatCode="0.00">
                  <c:v>-4.1745859517676163</c:v>
                </c:pt>
                <c:pt idx="165" formatCode="0.00">
                  <c:v>-1.683134426435974</c:v>
                </c:pt>
                <c:pt idx="166" formatCode="0.00">
                  <c:v>0.10493385181363502</c:v>
                </c:pt>
                <c:pt idx="167" formatCode="0.00">
                  <c:v>0.10250237441334997</c:v>
                </c:pt>
                <c:pt idx="168" formatCode="0.00">
                  <c:v>-2.9656453983120112E-2</c:v>
                </c:pt>
                <c:pt idx="169" formatCode="0.00">
                  <c:v>0.51680975686538</c:v>
                </c:pt>
                <c:pt idx="170" formatCode="0.00">
                  <c:v>0.23089384104369004</c:v>
                </c:pt>
                <c:pt idx="171" formatCode="0.00">
                  <c:v>8.4824371316450042E-2</c:v>
                </c:pt>
                <c:pt idx="172" formatCode="0.00">
                  <c:v>0.19059324608840988</c:v>
                </c:pt>
                <c:pt idx="173" formatCode="0.00">
                  <c:v>8.7888050670998918E-3</c:v>
                </c:pt>
                <c:pt idx="174" formatCode="0.00">
                  <c:v>-4.3658522966769864E-2</c:v>
                </c:pt>
                <c:pt idx="175" formatCode="0.00">
                  <c:v>0.11202431625641007</c:v>
                </c:pt>
                <c:pt idx="176" formatCode="0.00">
                  <c:v>4.7953073897059939E-2</c:v>
                </c:pt>
                <c:pt idx="177" formatCode="0.00">
                  <c:v>-4.5767915577789919E-2</c:v>
                </c:pt>
                <c:pt idx="178" formatCode="0.00">
                  <c:v>-5.7499311767080119E-2</c:v>
                </c:pt>
                <c:pt idx="179" formatCode="0.00">
                  <c:v>5.3631344098229894E-2</c:v>
                </c:pt>
                <c:pt idx="180" formatCode="0.00">
                  <c:v>-0.39769586542395996</c:v>
                </c:pt>
                <c:pt idx="181" formatCode="0.00">
                  <c:v>0.40907530317314</c:v>
                </c:pt>
                <c:pt idx="182" formatCode="0.00">
                  <c:v>0.35114507033798015</c:v>
                </c:pt>
                <c:pt idx="183" formatCode="0.00">
                  <c:v>0.97862088626551014</c:v>
                </c:pt>
                <c:pt idx="184" formatCode="0.00">
                  <c:v>0.66931213704526971</c:v>
                </c:pt>
                <c:pt idx="185" formatCode="0.00">
                  <c:v>0.47735583916863966</c:v>
                </c:pt>
                <c:pt idx="186" formatCode="0.00">
                  <c:v>0.18801421120604989</c:v>
                </c:pt>
                <c:pt idx="187" formatCode="0.00">
                  <c:v>0.25547599346900984</c:v>
                </c:pt>
                <c:pt idx="188" formatCode="0.00">
                  <c:v>-0.27915504071114006</c:v>
                </c:pt>
                <c:pt idx="189" formatCode="0.00">
                  <c:v>0.45417562312719006</c:v>
                </c:pt>
                <c:pt idx="190" formatCode="0.00">
                  <c:v>0.12805530978247015</c:v>
                </c:pt>
                <c:pt idx="191" formatCode="0.00">
                  <c:v>3.5374541102739965E-2</c:v>
                </c:pt>
                <c:pt idx="192" formatCode="0.00">
                  <c:v>1.5257614693569899E-2</c:v>
                </c:pt>
                <c:pt idx="193" formatCode="0.00">
                  <c:v>0.13817163439076996</c:v>
                </c:pt>
                <c:pt idx="194" formatCode="0.00">
                  <c:v>-0.26890848715095994</c:v>
                </c:pt>
                <c:pt idx="195" formatCode="0.00">
                  <c:v>0.10615374478129991</c:v>
                </c:pt>
                <c:pt idx="196" formatCode="0.00">
                  <c:v>-0.53894504025355006</c:v>
                </c:pt>
                <c:pt idx="197" formatCode="0.00">
                  <c:v>0.64706061035387985</c:v>
                </c:pt>
                <c:pt idx="198" formatCode="0.00">
                  <c:v>-0.66277994694615994</c:v>
                </c:pt>
                <c:pt idx="199" formatCode="0.00">
                  <c:v>4.5675535512160081E-2</c:v>
                </c:pt>
                <c:pt idx="200" formatCode="0.00">
                  <c:v>0.53218415533234009</c:v>
                </c:pt>
                <c:pt idx="201" formatCode="0.00">
                  <c:v>0.55227407958998986</c:v>
                </c:pt>
                <c:pt idx="202" formatCode="0.00">
                  <c:v>1.20603616316208</c:v>
                </c:pt>
                <c:pt idx="203" formatCode="0.00">
                  <c:v>1.4951771689876199</c:v>
                </c:pt>
                <c:pt idx="204" formatCode="0.00">
                  <c:v>0.49020125744742016</c:v>
                </c:pt>
                <c:pt idx="205" formatCode="0.00">
                  <c:v>-4.3423667523490028E-2</c:v>
                </c:pt>
                <c:pt idx="206" formatCode="0.00">
                  <c:v>-0.11253447500814984</c:v>
                </c:pt>
                <c:pt idx="207" formatCode="0.00">
                  <c:v>-0.14140278815991003</c:v>
                </c:pt>
                <c:pt idx="208" formatCode="0.00">
                  <c:v>-1.5953995783491899</c:v>
                </c:pt>
                <c:pt idx="209" formatCode="0.00">
                  <c:v>-1.6307537875092399</c:v>
                </c:pt>
                <c:pt idx="210" formatCode="0.00">
                  <c:v>-0.79047763144567318</c:v>
                </c:pt>
                <c:pt idx="211" formatCode="0.00">
                  <c:v>-0.20231863195480493</c:v>
                </c:pt>
                <c:pt idx="212" formatCode="0.00">
                  <c:v>0.11722287077012405</c:v>
                </c:pt>
                <c:pt idx="213" formatCode="0.00">
                  <c:v>0.1971861446248</c:v>
                </c:pt>
                <c:pt idx="214" formatCode="0.00">
                  <c:v>0.28896096221677992</c:v>
                </c:pt>
                <c:pt idx="215" formatCode="0.00">
                  <c:v>0.56972874732999013</c:v>
                </c:pt>
                <c:pt idx="216" formatCode="0.00">
                  <c:v>0.59345110174358018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07-4486-910B-DCFF152B3FAC}"/>
            </c:ext>
          </c:extLst>
        </c:ser>
        <c:ser>
          <c:idx val="2"/>
          <c:order val="1"/>
          <c:tx>
            <c:strRef>
              <c:f>'Chart 2 - Real rate gaps'!$P$2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94"/>
            <c:bubble3D val="0"/>
            <c:spPr>
              <a:ln w="28575" cap="rnd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7007-4486-910B-DCFF152B3FAC}"/>
              </c:ext>
            </c:extLst>
          </c:dPt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gaps'!$P$3:$P$262</c:f>
              <c:numCache>
                <c:formatCode>General</c:formatCode>
                <c:ptCount val="260"/>
                <c:pt idx="8" formatCode="0.00">
                  <c:v>-0.26629988853160014</c:v>
                </c:pt>
                <c:pt idx="9" formatCode="0.00">
                  <c:v>-1.1240980400846499</c:v>
                </c:pt>
                <c:pt idx="10" formatCode="0.00">
                  <c:v>-1.2880104474184502</c:v>
                </c:pt>
                <c:pt idx="11" formatCode="0.00">
                  <c:v>-1.1371290303493002</c:v>
                </c:pt>
                <c:pt idx="12" formatCode="0.00">
                  <c:v>-1.7480061967513905</c:v>
                </c:pt>
                <c:pt idx="13" formatCode="0.00">
                  <c:v>-1.8894244938559606</c:v>
                </c:pt>
                <c:pt idx="14" formatCode="0.00">
                  <c:v>-2.5242975127398699</c:v>
                </c:pt>
                <c:pt idx="15" formatCode="0.00">
                  <c:v>-1.9325858754364491</c:v>
                </c:pt>
                <c:pt idx="16" formatCode="0.00">
                  <c:v>-2.2257399894668701</c:v>
                </c:pt>
                <c:pt idx="17" formatCode="0.00">
                  <c:v>-1.6515422507221089</c:v>
                </c:pt>
                <c:pt idx="18" formatCode="0.00">
                  <c:v>-0.63729213633867943</c:v>
                </c:pt>
                <c:pt idx="19" formatCode="0.00">
                  <c:v>-0.5029019192540396</c:v>
                </c:pt>
                <c:pt idx="20" formatCode="0.00">
                  <c:v>-0.75676005849400996</c:v>
                </c:pt>
                <c:pt idx="21" formatCode="0.00">
                  <c:v>-0.87117193334715992</c:v>
                </c:pt>
                <c:pt idx="22" formatCode="0.00">
                  <c:v>-1.3691465397754699</c:v>
                </c:pt>
                <c:pt idx="23" formatCode="0.00">
                  <c:v>-1.6859344859340197</c:v>
                </c:pt>
                <c:pt idx="24" formatCode="0.00">
                  <c:v>-1.5547896290357102</c:v>
                </c:pt>
                <c:pt idx="25" formatCode="0.00">
                  <c:v>-1.5416792701808602</c:v>
                </c:pt>
                <c:pt idx="26" formatCode="0.00">
                  <c:v>-1.8126207408802397</c:v>
                </c:pt>
                <c:pt idx="27" formatCode="0.00">
                  <c:v>-1.8151306244086296</c:v>
                </c:pt>
                <c:pt idx="28" formatCode="0.00">
                  <c:v>-1.4913927215347194</c:v>
                </c:pt>
                <c:pt idx="29" formatCode="0.00">
                  <c:v>-1.7757487719641496</c:v>
                </c:pt>
                <c:pt idx="30" formatCode="0.00">
                  <c:v>-1.7977172865522002</c:v>
                </c:pt>
                <c:pt idx="31" formatCode="0.00">
                  <c:v>-0.80397033590835054</c:v>
                </c:pt>
                <c:pt idx="32" formatCode="0.00">
                  <c:v>-1.31143940425852</c:v>
                </c:pt>
                <c:pt idx="33" formatCode="0.00">
                  <c:v>-1.8169633701806704</c:v>
                </c:pt>
                <c:pt idx="34" formatCode="0.00">
                  <c:v>-1.7096182755041607</c:v>
                </c:pt>
                <c:pt idx="35" formatCode="0.00">
                  <c:v>-0.9935912149927395</c:v>
                </c:pt>
                <c:pt idx="36" formatCode="0.00">
                  <c:v>-2.3836596007747701</c:v>
                </c:pt>
                <c:pt idx="37" formatCode="0.00">
                  <c:v>-1.6461505620599901</c:v>
                </c:pt>
                <c:pt idx="38" formatCode="0.00">
                  <c:v>-2.7576778478075195</c:v>
                </c:pt>
                <c:pt idx="39" formatCode="0.00">
                  <c:v>-2.2566488807522198</c:v>
                </c:pt>
                <c:pt idx="40" formatCode="0.00">
                  <c:v>-1.2700585498836894</c:v>
                </c:pt>
                <c:pt idx="41" formatCode="0.00">
                  <c:v>-1.4695294632805194</c:v>
                </c:pt>
                <c:pt idx="42" formatCode="0.00">
                  <c:v>-1.4432582828423701</c:v>
                </c:pt>
                <c:pt idx="43" formatCode="0.00">
                  <c:v>-1.3580704876976011</c:v>
                </c:pt>
                <c:pt idx="44" formatCode="0.00">
                  <c:v>-1.7677906974106001</c:v>
                </c:pt>
                <c:pt idx="45" formatCode="0.00">
                  <c:v>-1.4497993400108005</c:v>
                </c:pt>
                <c:pt idx="46" formatCode="0.00">
                  <c:v>-1.2279322544226989</c:v>
                </c:pt>
                <c:pt idx="47" formatCode="0.00">
                  <c:v>-0.6724427743491006</c:v>
                </c:pt>
                <c:pt idx="48" formatCode="0.00">
                  <c:v>-0.83046086269260044</c:v>
                </c:pt>
                <c:pt idx="49" formatCode="0.00">
                  <c:v>-0.2554122220093813</c:v>
                </c:pt>
                <c:pt idx="50" formatCode="0.00">
                  <c:v>-0.65650480137959022</c:v>
                </c:pt>
                <c:pt idx="51" formatCode="0.00">
                  <c:v>-0.50982343597383917</c:v>
                </c:pt>
                <c:pt idx="52" formatCode="0.00">
                  <c:v>-0.63567527454063999</c:v>
                </c:pt>
                <c:pt idx="53" formatCode="0.00">
                  <c:v>-0.50431626016395903</c:v>
                </c:pt>
                <c:pt idx="54" formatCode="0.00">
                  <c:v>-0.92079170468239013</c:v>
                </c:pt>
                <c:pt idx="55" formatCode="0.00">
                  <c:v>-0.73268440425127856</c:v>
                </c:pt>
                <c:pt idx="56" formatCode="0.00">
                  <c:v>-0.16275014046508041</c:v>
                </c:pt>
                <c:pt idx="57" formatCode="0.00">
                  <c:v>-0.22647554195197994</c:v>
                </c:pt>
                <c:pt idx="58" formatCode="0.00">
                  <c:v>-0.55563099260007043</c:v>
                </c:pt>
                <c:pt idx="59" formatCode="0.00">
                  <c:v>-0.82513190212520016</c:v>
                </c:pt>
                <c:pt idx="60" formatCode="0.00">
                  <c:v>-0.82188542607612014</c:v>
                </c:pt>
                <c:pt idx="61" formatCode="0.00">
                  <c:v>-0.59743734136505022</c:v>
                </c:pt>
                <c:pt idx="62" formatCode="0.00">
                  <c:v>-0.34166606337848027</c:v>
                </c:pt>
                <c:pt idx="63" formatCode="0.00">
                  <c:v>-7.7451709865799856E-2</c:v>
                </c:pt>
                <c:pt idx="64" formatCode="0.00">
                  <c:v>-0.71476973830082979</c:v>
                </c:pt>
                <c:pt idx="65" formatCode="0.00">
                  <c:v>-0.26491327453700997</c:v>
                </c:pt>
                <c:pt idx="66" formatCode="0.00">
                  <c:v>-0.53406805999115026</c:v>
                </c:pt>
                <c:pt idx="67" formatCode="0.00">
                  <c:v>-0.21471370658015942</c:v>
                </c:pt>
                <c:pt idx="68" formatCode="0.00">
                  <c:v>-1.1420718777441099</c:v>
                </c:pt>
                <c:pt idx="69" formatCode="0.00">
                  <c:v>-0.64353205594958052</c:v>
                </c:pt>
                <c:pt idx="70" formatCode="0.00">
                  <c:v>-0.53094565077652067</c:v>
                </c:pt>
                <c:pt idx="71" formatCode="0.00">
                  <c:v>0.32468068996045041</c:v>
                </c:pt>
                <c:pt idx="72" formatCode="0.00">
                  <c:v>-9.003968986878963E-2</c:v>
                </c:pt>
                <c:pt idx="73" formatCode="0.00">
                  <c:v>-0.77282019701909022</c:v>
                </c:pt>
                <c:pt idx="74" formatCode="0.00">
                  <c:v>-0.56063276987296007</c:v>
                </c:pt>
                <c:pt idx="75" formatCode="0.00">
                  <c:v>-0.84624195186213047</c:v>
                </c:pt>
                <c:pt idx="76" formatCode="0.00">
                  <c:v>-0.72704596228780005</c:v>
                </c:pt>
                <c:pt idx="77" formatCode="0.00">
                  <c:v>-0.78518289087298054</c:v>
                </c:pt>
                <c:pt idx="78" formatCode="0.00">
                  <c:v>-0.77340729909375128</c:v>
                </c:pt>
                <c:pt idx="79" formatCode="0.00">
                  <c:v>-0.29846069402266906</c:v>
                </c:pt>
                <c:pt idx="80" formatCode="0.00">
                  <c:v>0.24077546732970934</c:v>
                </c:pt>
                <c:pt idx="81" formatCode="0.00">
                  <c:v>0.1981946884068293</c:v>
                </c:pt>
                <c:pt idx="82" formatCode="0.00">
                  <c:v>-0.24112333830731103</c:v>
                </c:pt>
                <c:pt idx="83" formatCode="0.00">
                  <c:v>-7.6594751606460676E-2</c:v>
                </c:pt>
                <c:pt idx="84" formatCode="0.00">
                  <c:v>-0.17558425308031911</c:v>
                </c:pt>
                <c:pt idx="85" formatCode="0.00">
                  <c:v>-6.2021091287429719E-2</c:v>
                </c:pt>
                <c:pt idx="86" formatCode="0.00">
                  <c:v>-0.75027320172058154</c:v>
                </c:pt>
                <c:pt idx="87" formatCode="0.00">
                  <c:v>-0.66067706806991922</c:v>
                </c:pt>
                <c:pt idx="88" formatCode="0.00">
                  <c:v>-0.26496553054517058</c:v>
                </c:pt>
                <c:pt idx="89" formatCode="0.00">
                  <c:v>-0.34029846039596912</c:v>
                </c:pt>
                <c:pt idx="90" formatCode="0.00">
                  <c:v>-0.61478866008003941</c:v>
                </c:pt>
                <c:pt idx="91" formatCode="0.00">
                  <c:v>0.61884455534174965</c:v>
                </c:pt>
                <c:pt idx="92" formatCode="0.00">
                  <c:v>0.6386632040337199</c:v>
                </c:pt>
                <c:pt idx="93" formatCode="0.00">
                  <c:v>0.1705299478160196</c:v>
                </c:pt>
                <c:pt idx="94" formatCode="0.00">
                  <c:v>2.0715715875979868E-2</c:v>
                </c:pt>
                <c:pt idx="95" formatCode="0.00">
                  <c:v>-0.10615089654955057</c:v>
                </c:pt>
                <c:pt idx="96" formatCode="0.00">
                  <c:v>0.21646737031203944</c:v>
                </c:pt>
                <c:pt idx="97" formatCode="0.00">
                  <c:v>0.2239569942847206</c:v>
                </c:pt>
                <c:pt idx="98" formatCode="0.00">
                  <c:v>0.38720487436793993</c:v>
                </c:pt>
                <c:pt idx="99" formatCode="0.00">
                  <c:v>0.11126326097075001</c:v>
                </c:pt>
                <c:pt idx="100" formatCode="0.00">
                  <c:v>-0.26978074897137017</c:v>
                </c:pt>
                <c:pt idx="101" formatCode="0.00">
                  <c:v>0.10090842021502056</c:v>
                </c:pt>
                <c:pt idx="102" formatCode="0.00">
                  <c:v>0.11927193139187953</c:v>
                </c:pt>
                <c:pt idx="103" formatCode="0.00">
                  <c:v>-3.9222122957330185E-2</c:v>
                </c:pt>
                <c:pt idx="104" formatCode="0.00">
                  <c:v>9.2746964582480107E-2</c:v>
                </c:pt>
                <c:pt idx="105" formatCode="0.00">
                  <c:v>6.6120941105849873E-2</c:v>
                </c:pt>
                <c:pt idx="106" formatCode="0.00">
                  <c:v>0.20659350080768979</c:v>
                </c:pt>
                <c:pt idx="107" formatCode="0.00">
                  <c:v>7.9144252636119905E-2</c:v>
                </c:pt>
                <c:pt idx="108" formatCode="0.00">
                  <c:v>0.11478795638037997</c:v>
                </c:pt>
                <c:pt idx="109" formatCode="0.00">
                  <c:v>-0.15847770746787981</c:v>
                </c:pt>
                <c:pt idx="110" formatCode="0.00">
                  <c:v>-0.53025420909462984</c:v>
                </c:pt>
                <c:pt idx="111" formatCode="0.00">
                  <c:v>-0.14327752251290038</c:v>
                </c:pt>
                <c:pt idx="112" formatCode="0.00">
                  <c:v>-0.15147577138335988</c:v>
                </c:pt>
                <c:pt idx="113" formatCode="0.00">
                  <c:v>-0.51127905956100994</c:v>
                </c:pt>
                <c:pt idx="114" formatCode="0.00">
                  <c:v>-0.46710113715922996</c:v>
                </c:pt>
                <c:pt idx="115" formatCode="0.00">
                  <c:v>-0.38820877807697007</c:v>
                </c:pt>
                <c:pt idx="116" formatCode="0.00">
                  <c:v>-0.31872882561687399</c:v>
                </c:pt>
                <c:pt idx="117" formatCode="0.00">
                  <c:v>-0.40317703636479996</c:v>
                </c:pt>
                <c:pt idx="118" formatCode="0.00">
                  <c:v>-0.50068364481832983</c:v>
                </c:pt>
                <c:pt idx="119" formatCode="0.00">
                  <c:v>-0.60359617151530998</c:v>
                </c:pt>
                <c:pt idx="120" formatCode="0.00">
                  <c:v>-0.87216420095074021</c:v>
                </c:pt>
                <c:pt idx="121" formatCode="0.00">
                  <c:v>-0.80802283861617985</c:v>
                </c:pt>
                <c:pt idx="122" formatCode="0.00">
                  <c:v>-0.86552452970644955</c:v>
                </c:pt>
                <c:pt idx="123" formatCode="0.00">
                  <c:v>-0.98577983544861025</c:v>
                </c:pt>
                <c:pt idx="124" formatCode="0.00">
                  <c:v>-0.81806260985164991</c:v>
                </c:pt>
                <c:pt idx="125" formatCode="0.00">
                  <c:v>-0.48012073051149029</c:v>
                </c:pt>
                <c:pt idx="126" formatCode="0.00">
                  <c:v>-0.10133717495824013</c:v>
                </c:pt>
                <c:pt idx="127" formatCode="0.00">
                  <c:v>-6.6103528912369924E-2</c:v>
                </c:pt>
                <c:pt idx="128" formatCode="0.00">
                  <c:v>-2.6116043959099056E-3</c:v>
                </c:pt>
                <c:pt idx="129" formatCode="0.00">
                  <c:v>-0.17218386824000009</c:v>
                </c:pt>
                <c:pt idx="130" formatCode="0.00">
                  <c:v>-0.33928620904277995</c:v>
                </c:pt>
                <c:pt idx="131" formatCode="0.00">
                  <c:v>-0.31154722446232697</c:v>
                </c:pt>
                <c:pt idx="132" formatCode="0.00">
                  <c:v>-8.5040941782114965E-2</c:v>
                </c:pt>
                <c:pt idx="133" formatCode="0.00">
                  <c:v>-0.21596181134564896</c:v>
                </c:pt>
                <c:pt idx="134" formatCode="0.00">
                  <c:v>-0.31238954921439999</c:v>
                </c:pt>
                <c:pt idx="135" formatCode="0.00">
                  <c:v>-0.37661547506443199</c:v>
                </c:pt>
                <c:pt idx="136" formatCode="0.00">
                  <c:v>-0.24240100197599695</c:v>
                </c:pt>
                <c:pt idx="137" formatCode="0.00">
                  <c:v>-0.14225776171965099</c:v>
                </c:pt>
                <c:pt idx="138" formatCode="0.00">
                  <c:v>-0.45224586155720203</c:v>
                </c:pt>
                <c:pt idx="139" formatCode="0.00">
                  <c:v>-0.43838371035815404</c:v>
                </c:pt>
                <c:pt idx="140" formatCode="0.00">
                  <c:v>-0.63913197275385492</c:v>
                </c:pt>
                <c:pt idx="141" formatCode="0.00">
                  <c:v>-0.71035288967787502</c:v>
                </c:pt>
                <c:pt idx="142" formatCode="0.00">
                  <c:v>-0.54766335699766411</c:v>
                </c:pt>
                <c:pt idx="143" formatCode="0.00">
                  <c:v>-0.9163845718284811</c:v>
                </c:pt>
                <c:pt idx="144" formatCode="0.00">
                  <c:v>-0.86109070371728202</c:v>
                </c:pt>
                <c:pt idx="145" formatCode="0.00">
                  <c:v>-0.74193381123545987</c:v>
                </c:pt>
                <c:pt idx="146" formatCode="0.00">
                  <c:v>-1.0476347186521102</c:v>
                </c:pt>
                <c:pt idx="147" formatCode="0.00">
                  <c:v>-0.79017882554604979</c:v>
                </c:pt>
                <c:pt idx="148" formatCode="0.00">
                  <c:v>-1.1664931976965098</c:v>
                </c:pt>
                <c:pt idx="149" formatCode="0.00">
                  <c:v>-0.96010366807300995</c:v>
                </c:pt>
                <c:pt idx="150" formatCode="0.00">
                  <c:v>-1.1882285351563597</c:v>
                </c:pt>
                <c:pt idx="151" formatCode="0.00">
                  <c:v>-1.0228038063318201</c:v>
                </c:pt>
                <c:pt idx="152" formatCode="0.00">
                  <c:v>-0.63998256025075984</c:v>
                </c:pt>
                <c:pt idx="153" formatCode="0.00">
                  <c:v>-0.62797308086777992</c:v>
                </c:pt>
                <c:pt idx="154" formatCode="0.00">
                  <c:v>1.39301076373609</c:v>
                </c:pt>
                <c:pt idx="155" formatCode="0.00">
                  <c:v>0.32259643035162117</c:v>
                </c:pt>
                <c:pt idx="156" formatCode="0.00">
                  <c:v>-0.41073493356655005</c:v>
                </c:pt>
                <c:pt idx="157" formatCode="0.00">
                  <c:v>-1.048980287230737</c:v>
                </c:pt>
                <c:pt idx="158" formatCode="0.00">
                  <c:v>-0.81144459451120599</c:v>
                </c:pt>
                <c:pt idx="159" formatCode="0.00">
                  <c:v>-1.0230088521224192</c:v>
                </c:pt>
                <c:pt idx="160" formatCode="0.00">
                  <c:v>-0.94275151665893198</c:v>
                </c:pt>
                <c:pt idx="161" formatCode="0.00">
                  <c:v>-0.719778291468397</c:v>
                </c:pt>
                <c:pt idx="162" formatCode="0.00">
                  <c:v>-0.33937815028556495</c:v>
                </c:pt>
                <c:pt idx="163" formatCode="0.00">
                  <c:v>-0.38051674018287196</c:v>
                </c:pt>
                <c:pt idx="164" formatCode="0.00">
                  <c:v>5.6323988728109065E-2</c:v>
                </c:pt>
                <c:pt idx="165" formatCode="0.00">
                  <c:v>0.20652609889181306</c:v>
                </c:pt>
                <c:pt idx="166" formatCode="0.00">
                  <c:v>0.40914487622443696</c:v>
                </c:pt>
                <c:pt idx="167" formatCode="0.00">
                  <c:v>-2.9590423728190096E-2</c:v>
                </c:pt>
                <c:pt idx="168" formatCode="0.00">
                  <c:v>-0.42464953912266012</c:v>
                </c:pt>
                <c:pt idx="169" formatCode="0.00">
                  <c:v>-0.44740163491377993</c:v>
                </c:pt>
                <c:pt idx="170" formatCode="0.00">
                  <c:v>-0.22172010301683986</c:v>
                </c:pt>
                <c:pt idx="171" formatCode="0.00">
                  <c:v>-0.33653648356654009</c:v>
                </c:pt>
                <c:pt idx="172" formatCode="0.00">
                  <c:v>-0.1759073873922099</c:v>
                </c:pt>
                <c:pt idx="173" formatCode="0.00">
                  <c:v>0.14356361861677991</c:v>
                </c:pt>
                <c:pt idx="174" formatCode="0.00">
                  <c:v>0.23213751522787995</c:v>
                </c:pt>
                <c:pt idx="175" formatCode="0.00">
                  <c:v>0.42155909534434</c:v>
                </c:pt>
                <c:pt idx="176" formatCode="0.00">
                  <c:v>0.67727540999113001</c:v>
                </c:pt>
                <c:pt idx="177" formatCode="0.00">
                  <c:v>0.14259912436856004</c:v>
                </c:pt>
                <c:pt idx="178" formatCode="0.00">
                  <c:v>0.17921658235113003</c:v>
                </c:pt>
                <c:pt idx="179" formatCode="0.00">
                  <c:v>0.2251349569419101</c:v>
                </c:pt>
                <c:pt idx="180" formatCode="0.00">
                  <c:v>-0.19767883651603002</c:v>
                </c:pt>
                <c:pt idx="181" formatCode="0.00">
                  <c:v>0.52822646955742991</c:v>
                </c:pt>
                <c:pt idx="182" formatCode="0.00">
                  <c:v>0.19444205670528003</c:v>
                </c:pt>
                <c:pt idx="183" formatCode="0.00">
                  <c:v>0.46822448300294006</c:v>
                </c:pt>
                <c:pt idx="184" formatCode="0.00">
                  <c:v>1.4618740633021154E-4</c:v>
                </c:pt>
                <c:pt idx="185" formatCode="0.00">
                  <c:v>-0.13328833970780019</c:v>
                </c:pt>
                <c:pt idx="186" formatCode="0.00">
                  <c:v>-0.33282983319435</c:v>
                </c:pt>
                <c:pt idx="187" formatCode="0.00">
                  <c:v>-0.28677369730442992</c:v>
                </c:pt>
                <c:pt idx="188" formatCode="0.00">
                  <c:v>-0.67927783131765973</c:v>
                </c:pt>
                <c:pt idx="189" formatCode="0.00">
                  <c:v>0.2483084084950502</c:v>
                </c:pt>
                <c:pt idx="190" formatCode="0.00">
                  <c:v>-0.20072492861684976</c:v>
                </c:pt>
                <c:pt idx="191" formatCode="0.00">
                  <c:v>-0.23847681862457004</c:v>
                </c:pt>
                <c:pt idx="192" formatCode="0.00">
                  <c:v>-0.32953028163243014</c:v>
                </c:pt>
                <c:pt idx="193" formatCode="0.00">
                  <c:v>-0.27543558897819986</c:v>
                </c:pt>
                <c:pt idx="194" formatCode="0.00">
                  <c:v>-0.73959542223319019</c:v>
                </c:pt>
                <c:pt idx="195" formatCode="0.00">
                  <c:v>-2.0231808784709981E-2</c:v>
                </c:pt>
                <c:pt idx="196" formatCode="0.00">
                  <c:v>-0.92007459274226</c:v>
                </c:pt>
                <c:pt idx="197" formatCode="0.00">
                  <c:v>3.9949576508570006E-2</c:v>
                </c:pt>
                <c:pt idx="198" formatCode="0.00">
                  <c:v>-1.2854132798901119</c:v>
                </c:pt>
                <c:pt idx="199" formatCode="0.00">
                  <c:v>-0.71349567938898018</c:v>
                </c:pt>
                <c:pt idx="200" formatCode="0.00">
                  <c:v>-0.20051471958610989</c:v>
                </c:pt>
                <c:pt idx="201" formatCode="0.00">
                  <c:v>-0.13989261940897002</c:v>
                </c:pt>
                <c:pt idx="202" formatCode="0.00">
                  <c:v>0.4852274576829898</c:v>
                </c:pt>
                <c:pt idx="203" formatCode="0.00">
                  <c:v>1.15129923563335</c:v>
                </c:pt>
                <c:pt idx="204" formatCode="0.00">
                  <c:v>0.10460796787284998</c:v>
                </c:pt>
                <c:pt idx="205" formatCode="0.00">
                  <c:v>-0.49892092659392984</c:v>
                </c:pt>
                <c:pt idx="206" formatCode="0.00">
                  <c:v>-0.88260492932789991</c:v>
                </c:pt>
                <c:pt idx="207" formatCode="0.00">
                  <c:v>-0.93589907252064997</c:v>
                </c:pt>
                <c:pt idx="208" formatCode="0.00">
                  <c:v>-1.7645258830489399</c:v>
                </c:pt>
                <c:pt idx="209" formatCode="0.00">
                  <c:v>-1.5247657338432019</c:v>
                </c:pt>
                <c:pt idx="210" formatCode="0.00">
                  <c:v>-0.54770618502500801</c:v>
                </c:pt>
                <c:pt idx="211" formatCode="0.00">
                  <c:v>9.5793586115633503E-2</c:v>
                </c:pt>
                <c:pt idx="212" formatCode="0.00">
                  <c:v>0.433148223244679</c:v>
                </c:pt>
                <c:pt idx="213" formatCode="0.00">
                  <c:v>0.51926738497508607</c:v>
                </c:pt>
                <c:pt idx="214" formatCode="0.00">
                  <c:v>0.60579566675148011</c:v>
                </c:pt>
                <c:pt idx="215" formatCode="0.00">
                  <c:v>0.86376138762646004</c:v>
                </c:pt>
                <c:pt idx="216" formatCode="0.00">
                  <c:v>0.83839142280321011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007-4486-910B-DCFF152B3FAC}"/>
            </c:ext>
          </c:extLst>
        </c:ser>
        <c:ser>
          <c:idx val="0"/>
          <c:order val="2"/>
          <c:tx>
            <c:strRef>
              <c:f>'Chart 2 - Real rate gaps'!$M$2</c:f>
              <c:strCache>
                <c:ptCount val="1"/>
                <c:pt idx="0">
                  <c:v>Policy rate (quarterly average, apr)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'Chart 2 - Real rate gaps'!$M$3:$M$262</c:f>
              <c:numCache>
                <c:formatCode>General</c:formatCode>
                <c:ptCount val="260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C6-4976-95AF-500B35B79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547792"/>
        <c:axId val="1774539152"/>
      </c:lineChart>
      <c:dateAx>
        <c:axId val="1774547792"/>
        <c:scaling>
          <c:orientation val="minMax"/>
          <c:max val="45474"/>
          <c:min val="3953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percentage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82833395825522"/>
          <c:y val="3.5447280226862596E-2"/>
          <c:w val="0.86869453818272713"/>
          <c:h val="0.7116090984566604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Decomposition!$E$1</c:f>
              <c:strCache>
                <c:ptCount val="1"/>
                <c:pt idx="0">
                  <c:v>Trend Growth (g), Annualized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Decomposition!$A$2:$A$258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Decomposition!$E$2:$E$258</c:f>
              <c:numCache>
                <c:formatCode>General</c:formatCode>
                <c:ptCount val="257"/>
                <c:pt idx="183">
                  <c:v>0</c:v>
                </c:pt>
                <c:pt idx="184">
                  <c:v>-3.5668233802703675E-3</c:v>
                </c:pt>
                <c:pt idx="185">
                  <c:v>4.6857332656897732E-3</c:v>
                </c:pt>
                <c:pt idx="186">
                  <c:v>-7.7491598948200568E-3</c:v>
                </c:pt>
                <c:pt idx="187">
                  <c:v>-1.0736908517160249E-2</c:v>
                </c:pt>
                <c:pt idx="188">
                  <c:v>7.5927159929496391E-3</c:v>
                </c:pt>
                <c:pt idx="189">
                  <c:v>-6.80981857957903E-2</c:v>
                </c:pt>
                <c:pt idx="190">
                  <c:v>-0.13155489669678011</c:v>
                </c:pt>
                <c:pt idx="191">
                  <c:v>-0.28343648280989009</c:v>
                </c:pt>
                <c:pt idx="192">
                  <c:v>-0.53682920674922019</c:v>
                </c:pt>
                <c:pt idx="193">
                  <c:v>-0.43796251174952028</c:v>
                </c:pt>
                <c:pt idx="194">
                  <c:v>-0.40330053278490019</c:v>
                </c:pt>
                <c:pt idx="195">
                  <c:v>-0.41600603720239016</c:v>
                </c:pt>
                <c:pt idx="196">
                  <c:v>-0.45326529869367027</c:v>
                </c:pt>
                <c:pt idx="197">
                  <c:v>-0.44066713375540023</c:v>
                </c:pt>
                <c:pt idx="198">
                  <c:v>-0.4996633646624602</c:v>
                </c:pt>
                <c:pt idx="199">
                  <c:v>-0.51962242104906009</c:v>
                </c:pt>
                <c:pt idx="200">
                  <c:v>-0.51162926101089012</c:v>
                </c:pt>
                <c:pt idx="201">
                  <c:v>-0.60580887753404022</c:v>
                </c:pt>
                <c:pt idx="202">
                  <c:v>-0.64462584334504025</c:v>
                </c:pt>
                <c:pt idx="203">
                  <c:v>-0.73016394232335013</c:v>
                </c:pt>
                <c:pt idx="204">
                  <c:v>-0.77356380660220014</c:v>
                </c:pt>
                <c:pt idx="205">
                  <c:v>-0.83322183131604022</c:v>
                </c:pt>
                <c:pt idx="206">
                  <c:v>-0.85905178567614016</c:v>
                </c:pt>
                <c:pt idx="207">
                  <c:v>-0.93973428466466014</c:v>
                </c:pt>
                <c:pt idx="208">
                  <c:v>-0.9859509225506502</c:v>
                </c:pt>
                <c:pt idx="209">
                  <c:v>-0.94436999504177011</c:v>
                </c:pt>
                <c:pt idx="210">
                  <c:v>-0.96661527062992025</c:v>
                </c:pt>
                <c:pt idx="211">
                  <c:v>-0.99122724095278025</c:v>
                </c:pt>
                <c:pt idx="212">
                  <c:v>-1.0011475479681302</c:v>
                </c:pt>
                <c:pt idx="213">
                  <c:v>-1.0189919804497602</c:v>
                </c:pt>
                <c:pt idx="214">
                  <c:v>-1.0212501884169203</c:v>
                </c:pt>
                <c:pt idx="215">
                  <c:v>-1.0344024069205402</c:v>
                </c:pt>
                <c:pt idx="216">
                  <c:v>-1.0117217091298001</c:v>
                </c:pt>
                <c:pt idx="217">
                  <c:v>-1.0290009960010302</c:v>
                </c:pt>
                <c:pt idx="218">
                  <c:v>-1.0339185820590802</c:v>
                </c:pt>
                <c:pt idx="219">
                  <c:v>-1.0300180364897702</c:v>
                </c:pt>
                <c:pt idx="220">
                  <c:v>-1.0140265299275502</c:v>
                </c:pt>
                <c:pt idx="221">
                  <c:v>-1.0385607408082602</c:v>
                </c:pt>
                <c:pt idx="222">
                  <c:v>-1.0275479785323403</c:v>
                </c:pt>
                <c:pt idx="223">
                  <c:v>-0.99163315617508019</c:v>
                </c:pt>
                <c:pt idx="224">
                  <c:v>-0.96828629788433029</c:v>
                </c:pt>
                <c:pt idx="225">
                  <c:v>-0.94706345049209029</c:v>
                </c:pt>
                <c:pt idx="226">
                  <c:v>-0.92483733813983027</c:v>
                </c:pt>
                <c:pt idx="227">
                  <c:v>-0.88863348514865015</c:v>
                </c:pt>
                <c:pt idx="228">
                  <c:v>-0.93513912288696011</c:v>
                </c:pt>
                <c:pt idx="229">
                  <c:v>-0.91301910487951021</c:v>
                </c:pt>
                <c:pt idx="230">
                  <c:v>-0.93045592369299013</c:v>
                </c:pt>
                <c:pt idx="231">
                  <c:v>-0.88332685329197025</c:v>
                </c:pt>
                <c:pt idx="232">
                  <c:v>-0.84537968537118013</c:v>
                </c:pt>
                <c:pt idx="233">
                  <c:v>-0.85764512212096022</c:v>
                </c:pt>
                <c:pt idx="234">
                  <c:v>-0.87178432316525023</c:v>
                </c:pt>
                <c:pt idx="235">
                  <c:v>-0.89280839097178011</c:v>
                </c:pt>
                <c:pt idx="236">
                  <c:v>-0.9388175772370102</c:v>
                </c:pt>
                <c:pt idx="237">
                  <c:v>-0.94357577954715022</c:v>
                </c:pt>
                <c:pt idx="238">
                  <c:v>-0.93630734877793009</c:v>
                </c:pt>
                <c:pt idx="239">
                  <c:v>-0.93894354200432018</c:v>
                </c:pt>
                <c:pt idx="240">
                  <c:v>-0.93755063605464017</c:v>
                </c:pt>
                <c:pt idx="241">
                  <c:v>-0.87573236958386014</c:v>
                </c:pt>
                <c:pt idx="242">
                  <c:v>-0.97624958615927016</c:v>
                </c:pt>
                <c:pt idx="243">
                  <c:v>-0.94470468239746008</c:v>
                </c:pt>
                <c:pt idx="244">
                  <c:v>-0.91484131076933028</c:v>
                </c:pt>
                <c:pt idx="245">
                  <c:v>-1.0372532719240002</c:v>
                </c:pt>
                <c:pt idx="246">
                  <c:v>-1.0042844480568702</c:v>
                </c:pt>
                <c:pt idx="247">
                  <c:v>-1.0018102223501402</c:v>
                </c:pt>
                <c:pt idx="248">
                  <c:v>-0.99298162566333015</c:v>
                </c:pt>
                <c:pt idx="249">
                  <c:v>-0.97009228918863011</c:v>
                </c:pt>
                <c:pt idx="250">
                  <c:v>-0.96422860840293012</c:v>
                </c:pt>
                <c:pt idx="251">
                  <c:v>-0.95143755545538022</c:v>
                </c:pt>
                <c:pt idx="252">
                  <c:v>-0.91911703923219013</c:v>
                </c:pt>
                <c:pt idx="253">
                  <c:v>-0.90760901264948024</c:v>
                </c:pt>
                <c:pt idx="254">
                  <c:v>-0.88329536651342022</c:v>
                </c:pt>
                <c:pt idx="255">
                  <c:v>-0.87730285400853014</c:v>
                </c:pt>
                <c:pt idx="256">
                  <c:v>-0.81637727610829014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2-4F57-BD79-7BE5721456C8}"/>
            </c:ext>
          </c:extLst>
        </c:ser>
        <c:ser>
          <c:idx val="1"/>
          <c:order val="1"/>
          <c:tx>
            <c:strRef>
              <c:f>Decomposition!$F$1</c:f>
              <c:strCache>
                <c:ptCount val="1"/>
                <c:pt idx="0">
                  <c:v>Other Determinants (z)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Decomposition!$A$2:$A$258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Decomposition!$F$2:$F$258</c:f>
              <c:numCache>
                <c:formatCode>General</c:formatCode>
                <c:ptCount val="257"/>
                <c:pt idx="183">
                  <c:v>0</c:v>
                </c:pt>
                <c:pt idx="184">
                  <c:v>1.6177804335660018E-3</c:v>
                </c:pt>
                <c:pt idx="185">
                  <c:v>1.320264463242099E-2</c:v>
                </c:pt>
                <c:pt idx="186">
                  <c:v>-2.1548864698724995E-2</c:v>
                </c:pt>
                <c:pt idx="187">
                  <c:v>0.17619523982896901</c:v>
                </c:pt>
                <c:pt idx="188">
                  <c:v>0.264677804407142</c:v>
                </c:pt>
                <c:pt idx="189">
                  <c:v>-5.2148583774691198E-2</c:v>
                </c:pt>
                <c:pt idx="190">
                  <c:v>-0.1135536981817617</c:v>
                </c:pt>
                <c:pt idx="191">
                  <c:v>-0.48684483830478198</c:v>
                </c:pt>
                <c:pt idx="192">
                  <c:v>-0.92651604721732095</c:v>
                </c:pt>
                <c:pt idx="193">
                  <c:v>-0.95755109335276001</c:v>
                </c:pt>
                <c:pt idx="194">
                  <c:v>-0.91713559182804605</c:v>
                </c:pt>
                <c:pt idx="195">
                  <c:v>-0.84000873791487296</c:v>
                </c:pt>
                <c:pt idx="196">
                  <c:v>-0.74723805030167501</c:v>
                </c:pt>
                <c:pt idx="197">
                  <c:v>-0.63978496107843896</c:v>
                </c:pt>
                <c:pt idx="198">
                  <c:v>-0.51051270028789097</c:v>
                </c:pt>
                <c:pt idx="199">
                  <c:v>-0.50996953755625407</c:v>
                </c:pt>
                <c:pt idx="200">
                  <c:v>-0.35272195216230301</c:v>
                </c:pt>
                <c:pt idx="201">
                  <c:v>-0.26814309463416397</c:v>
                </c:pt>
                <c:pt idx="202">
                  <c:v>-0.47802007464810498</c:v>
                </c:pt>
                <c:pt idx="203">
                  <c:v>-0.32842885138434796</c:v>
                </c:pt>
                <c:pt idx="204">
                  <c:v>-0.480751579337238</c:v>
                </c:pt>
                <c:pt idx="205">
                  <c:v>-0.47804586634220297</c:v>
                </c:pt>
                <c:pt idx="206">
                  <c:v>-0.63350616679451699</c:v>
                </c:pt>
                <c:pt idx="207">
                  <c:v>-0.52933585191217902</c:v>
                </c:pt>
                <c:pt idx="208">
                  <c:v>-0.71707962614389698</c:v>
                </c:pt>
                <c:pt idx="209">
                  <c:v>-0.66473166014640706</c:v>
                </c:pt>
                <c:pt idx="210">
                  <c:v>-0.74426298340339603</c:v>
                </c:pt>
                <c:pt idx="211">
                  <c:v>-0.89767859507026804</c:v>
                </c:pt>
                <c:pt idx="212">
                  <c:v>-0.80539709304821505</c:v>
                </c:pt>
                <c:pt idx="213">
                  <c:v>-0.97275235745500099</c:v>
                </c:pt>
                <c:pt idx="214">
                  <c:v>-0.91261656923187195</c:v>
                </c:pt>
                <c:pt idx="215">
                  <c:v>-0.885140587705324</c:v>
                </c:pt>
                <c:pt idx="216">
                  <c:v>-0.78817518965717304</c:v>
                </c:pt>
                <c:pt idx="217">
                  <c:v>-0.68706551124627402</c:v>
                </c:pt>
                <c:pt idx="218">
                  <c:v>-0.72761663030211599</c:v>
                </c:pt>
                <c:pt idx="219">
                  <c:v>-0.67064695801944996</c:v>
                </c:pt>
                <c:pt idx="220">
                  <c:v>-0.84422855562633703</c:v>
                </c:pt>
                <c:pt idx="221">
                  <c:v>-0.80535013332694705</c:v>
                </c:pt>
                <c:pt idx="222">
                  <c:v>-0.75158021954898302</c:v>
                </c:pt>
                <c:pt idx="223">
                  <c:v>-0.72237986644005403</c:v>
                </c:pt>
                <c:pt idx="224">
                  <c:v>-0.59261149434173399</c:v>
                </c:pt>
                <c:pt idx="225">
                  <c:v>-0.60032433038644895</c:v>
                </c:pt>
                <c:pt idx="226">
                  <c:v>-0.59962308277255905</c:v>
                </c:pt>
                <c:pt idx="227">
                  <c:v>-0.65667980914122404</c:v>
                </c:pt>
                <c:pt idx="228">
                  <c:v>-0.65633676681249198</c:v>
                </c:pt>
                <c:pt idx="229">
                  <c:v>-0.635708350272566</c:v>
                </c:pt>
                <c:pt idx="230">
                  <c:v>-0.74113778512808604</c:v>
                </c:pt>
                <c:pt idx="231">
                  <c:v>-0.82133264967421105</c:v>
                </c:pt>
                <c:pt idx="232">
                  <c:v>-0.84888684302280804</c:v>
                </c:pt>
                <c:pt idx="233">
                  <c:v>-0.73789298533682202</c:v>
                </c:pt>
                <c:pt idx="234">
                  <c:v>-0.74130626846143499</c:v>
                </c:pt>
                <c:pt idx="235">
                  <c:v>-0.83444119939643902</c:v>
                </c:pt>
                <c:pt idx="236">
                  <c:v>-1.0568735122074528</c:v>
                </c:pt>
                <c:pt idx="237">
                  <c:v>-1.061910734919213</c:v>
                </c:pt>
                <c:pt idx="238">
                  <c:v>-1.0557162753775531</c:v>
                </c:pt>
                <c:pt idx="239">
                  <c:v>-1.058130799768586</c:v>
                </c:pt>
                <c:pt idx="240">
                  <c:v>-0.84673690766445198</c:v>
                </c:pt>
                <c:pt idx="241">
                  <c:v>-1.0146746385602818</c:v>
                </c:pt>
                <c:pt idx="242">
                  <c:v>-0.94966724983548501</c:v>
                </c:pt>
                <c:pt idx="243">
                  <c:v>-0.87258379892431104</c:v>
                </c:pt>
                <c:pt idx="244">
                  <c:v>-0.70424107401238401</c:v>
                </c:pt>
                <c:pt idx="245">
                  <c:v>-0.59216342208247008</c:v>
                </c:pt>
                <c:pt idx="246">
                  <c:v>-0.45207321856411498</c:v>
                </c:pt>
                <c:pt idx="247">
                  <c:v>-0.34462950923505697</c:v>
                </c:pt>
                <c:pt idx="248">
                  <c:v>-0.38582655221504197</c:v>
                </c:pt>
                <c:pt idx="249">
                  <c:v>-0.59529740501806194</c:v>
                </c:pt>
                <c:pt idx="250">
                  <c:v>-0.79056180730504999</c:v>
                </c:pt>
                <c:pt idx="251">
                  <c:v>-0.97153269450853297</c:v>
                </c:pt>
                <c:pt idx="252">
                  <c:v>-0.98558447893400503</c:v>
                </c:pt>
                <c:pt idx="253">
                  <c:v>-1.1457212448840122</c:v>
                </c:pt>
                <c:pt idx="254">
                  <c:v>-1.1115935936461381</c:v>
                </c:pt>
                <c:pt idx="255">
                  <c:v>-1.2038878244899718</c:v>
                </c:pt>
                <c:pt idx="256">
                  <c:v>-1.188533485643652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02-4F57-BD79-7BE572145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43845071"/>
        <c:axId val="643848431"/>
      </c:barChart>
      <c:lineChart>
        <c:grouping val="standard"/>
        <c:varyColors val="0"/>
        <c:ser>
          <c:idx val="2"/>
          <c:order val="2"/>
          <c:tx>
            <c:strRef>
              <c:f>Decomposition!$G$1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Decomposition!$A$2:$A$258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Decomposition!$G$2:$G$258</c:f>
              <c:numCache>
                <c:formatCode>General</c:formatCode>
                <c:ptCount val="257"/>
                <c:pt idx="183">
                  <c:v>0</c:v>
                </c:pt>
                <c:pt idx="184">
                  <c:v>-1.8489303349600306E-3</c:v>
                </c:pt>
                <c:pt idx="185">
                  <c:v>1.7756860033300015E-2</c:v>
                </c:pt>
                <c:pt idx="186">
                  <c:v>-2.908052331771005E-2</c:v>
                </c:pt>
                <c:pt idx="187">
                  <c:v>0.16575969188928985</c:v>
                </c:pt>
                <c:pt idx="188">
                  <c:v>0.2720574101484301</c:v>
                </c:pt>
                <c:pt idx="189">
                  <c:v>-0.11833540853351998</c:v>
                </c:pt>
                <c:pt idx="190">
                  <c:v>-0.24141614843772996</c:v>
                </c:pt>
                <c:pt idx="191">
                  <c:v>-0.76232590433867986</c:v>
                </c:pt>
                <c:pt idx="192">
                  <c:v>-1.448277680325784</c:v>
                </c:pt>
                <c:pt idx="193">
                  <c:v>-1.3832209945015279</c:v>
                </c:pt>
                <c:pt idx="194">
                  <c:v>-1.3091163968472219</c:v>
                </c:pt>
                <c:pt idx="195">
                  <c:v>-1.244338432769009</c:v>
                </c:pt>
                <c:pt idx="196">
                  <c:v>-1.1877812240047489</c:v>
                </c:pt>
                <c:pt idx="197">
                  <c:v>-1.06808357165097</c:v>
                </c:pt>
                <c:pt idx="198">
                  <c:v>-0.99615165188193999</c:v>
                </c:pt>
                <c:pt idx="199">
                  <c:v>-1.01500734026467</c:v>
                </c:pt>
                <c:pt idx="200">
                  <c:v>-0.84999094463689007</c:v>
                </c:pt>
                <c:pt idx="201">
                  <c:v>-0.85694829621371005</c:v>
                </c:pt>
                <c:pt idx="202">
                  <c:v>-1.10455273818247</c:v>
                </c:pt>
                <c:pt idx="203">
                  <c:v>-1.0380987542022799</c:v>
                </c:pt>
                <c:pt idx="204">
                  <c:v>-1.23260321105167</c:v>
                </c:pt>
                <c:pt idx="205">
                  <c:v>-1.287881057839471</c:v>
                </c:pt>
                <c:pt idx="206">
                  <c:v>-1.4684463246397499</c:v>
                </c:pt>
                <c:pt idx="207">
                  <c:v>-1.4426939346882179</c:v>
                </c:pt>
                <c:pt idx="208">
                  <c:v>-1.675357151001341</c:v>
                </c:pt>
                <c:pt idx="209">
                  <c:v>-1.5825953394633361</c:v>
                </c:pt>
                <c:pt idx="210">
                  <c:v>-1.6837475640682769</c:v>
                </c:pt>
                <c:pt idx="211">
                  <c:v>-1.861084344084821</c:v>
                </c:pt>
                <c:pt idx="212">
                  <c:v>-1.778444708645647</c:v>
                </c:pt>
                <c:pt idx="213">
                  <c:v>-1.9631435529405139</c:v>
                </c:pt>
                <c:pt idx="214">
                  <c:v>-1.9052025899281411</c:v>
                </c:pt>
                <c:pt idx="215">
                  <c:v>-1.8905096740753109</c:v>
                </c:pt>
                <c:pt idx="216">
                  <c:v>-1.7715001737865319</c:v>
                </c:pt>
                <c:pt idx="217">
                  <c:v>-1.687184792003934</c:v>
                </c:pt>
                <c:pt idx="218">
                  <c:v>-1.7325154716729849</c:v>
                </c:pt>
                <c:pt idx="219">
                  <c:v>-1.6717547332548139</c:v>
                </c:pt>
                <c:pt idx="220">
                  <c:v>-1.829793669481012</c:v>
                </c:pt>
                <c:pt idx="221">
                  <c:v>-1.814760838619661</c:v>
                </c:pt>
                <c:pt idx="222">
                  <c:v>-1.75028726573023</c:v>
                </c:pt>
                <c:pt idx="223">
                  <c:v>-1.686180137560757</c:v>
                </c:pt>
                <c:pt idx="224">
                  <c:v>-1.5337202003303978</c:v>
                </c:pt>
                <c:pt idx="225">
                  <c:v>-1.520805865991369</c:v>
                </c:pt>
                <c:pt idx="226">
                  <c:v>-1.498502342397021</c:v>
                </c:pt>
                <c:pt idx="227">
                  <c:v>-1.520371375503077</c:v>
                </c:pt>
                <c:pt idx="228">
                  <c:v>-1.565228663540178</c:v>
                </c:pt>
                <c:pt idx="229">
                  <c:v>-1.523101087537891</c:v>
                </c:pt>
                <c:pt idx="230">
                  <c:v>-1.6454779294009969</c:v>
                </c:pt>
                <c:pt idx="231">
                  <c:v>-1.6798665292540609</c:v>
                </c:pt>
                <c:pt idx="232">
                  <c:v>-1.6705386452915381</c:v>
                </c:pt>
                <c:pt idx="233">
                  <c:v>-1.5714659614703361</c:v>
                </c:pt>
                <c:pt idx="234">
                  <c:v>-1.5886215904564769</c:v>
                </c:pt>
                <c:pt idx="235">
                  <c:v>-1.7021904914799308</c:v>
                </c:pt>
                <c:pt idx="236">
                  <c:v>-1.9693406174462811</c:v>
                </c:pt>
                <c:pt idx="237">
                  <c:v>-1.9790024905622738</c:v>
                </c:pt>
                <c:pt idx="238">
                  <c:v>-1.9657436085551341</c:v>
                </c:pt>
                <c:pt idx="239">
                  <c:v>-1.970720334230488</c:v>
                </c:pt>
                <c:pt idx="240">
                  <c:v>-1.7579726318754649</c:v>
                </c:pt>
                <c:pt idx="241">
                  <c:v>-1.8658271942994349</c:v>
                </c:pt>
                <c:pt idx="242">
                  <c:v>-1.8985157327271369</c:v>
                </c:pt>
                <c:pt idx="243">
                  <c:v>-1.7907727716848361</c:v>
                </c:pt>
                <c:pt idx="244">
                  <c:v>-1.593404871996797</c:v>
                </c:pt>
                <c:pt idx="245">
                  <c:v>-1.600303356165806</c:v>
                </c:pt>
                <c:pt idx="246">
                  <c:v>-1.4281696886065398</c:v>
                </c:pt>
                <c:pt idx="247">
                  <c:v>-1.318321199453298</c:v>
                </c:pt>
                <c:pt idx="248">
                  <c:v>-1.3509374443555111</c:v>
                </c:pt>
                <c:pt idx="249">
                  <c:v>-1.5381614122467939</c:v>
                </c:pt>
                <c:pt idx="250">
                  <c:v>-1.727726713917964</c:v>
                </c:pt>
                <c:pt idx="251">
                  <c:v>-1.896265563908891</c:v>
                </c:pt>
                <c:pt idx="252">
                  <c:v>-1.878903995417827</c:v>
                </c:pt>
                <c:pt idx="253">
                  <c:v>-2.0278557388911129</c:v>
                </c:pt>
                <c:pt idx="254">
                  <c:v>-1.970096870209628</c:v>
                </c:pt>
                <c:pt idx="255">
                  <c:v>-2.056566784731503</c:v>
                </c:pt>
                <c:pt idx="256">
                  <c:v>-1.9819969102480579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02-4F57-BD79-7BE572145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845071"/>
        <c:axId val="643848431"/>
      </c:lineChart>
      <c:dateAx>
        <c:axId val="643845071"/>
        <c:scaling>
          <c:orientation val="minMax"/>
          <c:min val="3908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3848431"/>
        <c:crosses val="autoZero"/>
        <c:auto val="1"/>
        <c:lblOffset val="100"/>
        <c:baseTimeUnit val="months"/>
        <c:majorUnit val="12"/>
        <c:majorTimeUnit val="months"/>
      </c:dateAx>
      <c:valAx>
        <c:axId val="64384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384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300" verticalDpi="300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wFG'!$Z$2:$Z$132</c:f>
              <c:numCache>
                <c:formatCode>0.0000</c:formatCode>
                <c:ptCount val="131"/>
                <c:pt idx="0">
                  <c:v>-7.8284073900903001E-2</c:v>
                </c:pt>
                <c:pt idx="1">
                  <c:v>-6.8935731625465999E-2</c:v>
                </c:pt>
                <c:pt idx="2">
                  <c:v>-7.1663740558801495E-2</c:v>
                </c:pt>
                <c:pt idx="3">
                  <c:v>-6.3542093821704199E-2</c:v>
                </c:pt>
                <c:pt idx="4">
                  <c:v>-6.4728899470428397E-2</c:v>
                </c:pt>
                <c:pt idx="5">
                  <c:v>-6.1585402646968997E-2</c:v>
                </c:pt>
                <c:pt idx="6">
                  <c:v>-5.1207574061310497E-2</c:v>
                </c:pt>
                <c:pt idx="7">
                  <c:v>-6.8689601239522405E-2</c:v>
                </c:pt>
                <c:pt idx="8">
                  <c:v>-7.3441058030094694E-2</c:v>
                </c:pt>
                <c:pt idx="9">
                  <c:v>-7.3986420362977701E-2</c:v>
                </c:pt>
                <c:pt idx="10">
                  <c:v>-7.3653071827380207E-2</c:v>
                </c:pt>
                <c:pt idx="11">
                  <c:v>-6.4194390074682195E-2</c:v>
                </c:pt>
                <c:pt idx="12">
                  <c:v>-6.0329499192550998E-2</c:v>
                </c:pt>
                <c:pt idx="13">
                  <c:v>-5.4516903358184099E-2</c:v>
                </c:pt>
                <c:pt idx="14">
                  <c:v>-5.34048529618662E-2</c:v>
                </c:pt>
                <c:pt idx="15">
                  <c:v>-4.5745809181879801E-2</c:v>
                </c:pt>
                <c:pt idx="16">
                  <c:v>-5.9839461884176902E-2</c:v>
                </c:pt>
                <c:pt idx="17">
                  <c:v>-4.8491058432781002E-2</c:v>
                </c:pt>
                <c:pt idx="18">
                  <c:v>-5.80371997037092E-2</c:v>
                </c:pt>
                <c:pt idx="19">
                  <c:v>-5.5234703640661E-2</c:v>
                </c:pt>
                <c:pt idx="20">
                  <c:v>-5.7028536792177002E-2</c:v>
                </c:pt>
                <c:pt idx="21">
                  <c:v>-5.5915764565412397E-2</c:v>
                </c:pt>
                <c:pt idx="22">
                  <c:v>-6.0632483121844799E-2</c:v>
                </c:pt>
                <c:pt idx="23">
                  <c:v>-5.51203208829232E-2</c:v>
                </c:pt>
                <c:pt idx="24">
                  <c:v>-6.2864697437520003E-2</c:v>
                </c:pt>
                <c:pt idx="25">
                  <c:v>-7.1837239912929798E-2</c:v>
                </c:pt>
                <c:pt idx="26">
                  <c:v>-6.4236184142757002E-2</c:v>
                </c:pt>
                <c:pt idx="27">
                  <c:v>-7.3267208138964604E-2</c:v>
                </c:pt>
                <c:pt idx="28">
                  <c:v>-8.5141242653410804E-2</c:v>
                </c:pt>
                <c:pt idx="29">
                  <c:v>-8.4101336236431706E-2</c:v>
                </c:pt>
                <c:pt idx="30">
                  <c:v>-8.4267408044669007E-2</c:v>
                </c:pt>
                <c:pt idx="31">
                  <c:v>-9.1539050967678198E-2</c:v>
                </c:pt>
                <c:pt idx="32">
                  <c:v>-9.3752966571548593E-2</c:v>
                </c:pt>
                <c:pt idx="33">
                  <c:v>-8.4940230526311694E-2</c:v>
                </c:pt>
                <c:pt idx="34">
                  <c:v>-0.101872551132868</c:v>
                </c:pt>
                <c:pt idx="35">
                  <c:v>-0.10024345999109401</c:v>
                </c:pt>
                <c:pt idx="36">
                  <c:v>-0.121707515149707</c:v>
                </c:pt>
                <c:pt idx="37">
                  <c:v>-0.119254160910577</c:v>
                </c:pt>
                <c:pt idx="38">
                  <c:v>-0.11924801441918199</c:v>
                </c:pt>
                <c:pt idx="39">
                  <c:v>-0.104789074840504</c:v>
                </c:pt>
                <c:pt idx="40">
                  <c:v>-0.111542137340696</c:v>
                </c:pt>
                <c:pt idx="41">
                  <c:v>-0.109695929604574</c:v>
                </c:pt>
                <c:pt idx="42">
                  <c:v>-0.119749870113603</c:v>
                </c:pt>
                <c:pt idx="43">
                  <c:v>-0.124184140950752</c:v>
                </c:pt>
                <c:pt idx="44">
                  <c:v>-0.11214129069560901</c:v>
                </c:pt>
                <c:pt idx="45">
                  <c:v>-0.123432542308437</c:v>
                </c:pt>
                <c:pt idx="46">
                  <c:v>-0.12702520885812199</c:v>
                </c:pt>
                <c:pt idx="47">
                  <c:v>-0.124683074341936</c:v>
                </c:pt>
                <c:pt idx="48">
                  <c:v>-0.14594508138946399</c:v>
                </c:pt>
                <c:pt idx="49">
                  <c:v>-0.121689704880525</c:v>
                </c:pt>
                <c:pt idx="50">
                  <c:v>-0.132317481557298</c:v>
                </c:pt>
                <c:pt idx="51">
                  <c:v>-0.118743391839906</c:v>
                </c:pt>
                <c:pt idx="52">
                  <c:v>-0.150260030948487</c:v>
                </c:pt>
                <c:pt idx="53">
                  <c:v>-0.18128734824496301</c:v>
                </c:pt>
                <c:pt idx="54">
                  <c:v>-0.21182089886375899</c:v>
                </c:pt>
                <c:pt idx="55">
                  <c:v>-0.26327288523054798</c:v>
                </c:pt>
                <c:pt idx="56">
                  <c:v>-0.292925351280999</c:v>
                </c:pt>
                <c:pt idx="57">
                  <c:v>-0.285880881427653</c:v>
                </c:pt>
                <c:pt idx="58">
                  <c:v>-0.24833933167385999</c:v>
                </c:pt>
                <c:pt idx="59">
                  <c:v>-0.25010142582999401</c:v>
                </c:pt>
                <c:pt idx="60">
                  <c:v>-0.24937103873990299</c:v>
                </c:pt>
                <c:pt idx="61">
                  <c:v>-0.22275693061912899</c:v>
                </c:pt>
                <c:pt idx="62">
                  <c:v>-0.195101403204584</c:v>
                </c:pt>
                <c:pt idx="63">
                  <c:v>-0.20619430226053501</c:v>
                </c:pt>
                <c:pt idx="64">
                  <c:v>-0.22715616821659701</c:v>
                </c:pt>
                <c:pt idx="65">
                  <c:v>-0.218829908974807</c:v>
                </c:pt>
                <c:pt idx="66">
                  <c:v>-0.21815512747410801</c:v>
                </c:pt>
                <c:pt idx="67">
                  <c:v>-0.22881097476496301</c:v>
                </c:pt>
                <c:pt idx="68">
                  <c:v>-0.22684676803606299</c:v>
                </c:pt>
                <c:pt idx="69">
                  <c:v>-0.234701277479063</c:v>
                </c:pt>
                <c:pt idx="70">
                  <c:v>-0.230902198796964</c:v>
                </c:pt>
                <c:pt idx="71">
                  <c:v>-0.227183406638823</c:v>
                </c:pt>
                <c:pt idx="72">
                  <c:v>-0.22355727415725901</c:v>
                </c:pt>
                <c:pt idx="73">
                  <c:v>-0.220033014738029</c:v>
                </c:pt>
                <c:pt idx="74">
                  <c:v>-0.21661705520253899</c:v>
                </c:pt>
                <c:pt idx="75">
                  <c:v>-0.213313391294745</c:v>
                </c:pt>
                <c:pt idx="76">
                  <c:v>-0.21012392276915701</c:v>
                </c:pt>
                <c:pt idx="77">
                  <c:v>-0.20704876617137499</c:v>
                </c:pt>
                <c:pt idx="78">
                  <c:v>-0.204086544073072</c:v>
                </c:pt>
                <c:pt idx="79">
                  <c:v>-0.20123465009965799</c:v>
                </c:pt>
                <c:pt idx="80">
                  <c:v>-0.19848948957918</c:v>
                </c:pt>
                <c:pt idx="81">
                  <c:v>-0.19584669605258101</c:v>
                </c:pt>
                <c:pt idx="82">
                  <c:v>-0.19330132422504601</c:v>
                </c:pt>
                <c:pt idx="83">
                  <c:v>-0.19084802021262701</c:v>
                </c:pt>
                <c:pt idx="84">
                  <c:v>-0.188481170154008</c:v>
                </c:pt>
                <c:pt idx="85">
                  <c:v>-0.186195028420649</c:v>
                </c:pt>
                <c:pt idx="86">
                  <c:v>-0.18398382677554401</c:v>
                </c:pt>
                <c:pt idx="87">
                  <c:v>-0.18184186590739199</c:v>
                </c:pt>
                <c:pt idx="88">
                  <c:v>-0.17976359080849599</c:v>
                </c:pt>
                <c:pt idx="89">
                  <c:v>-0.17774365147632601</c:v>
                </c:pt>
                <c:pt idx="90">
                  <c:v>-0.17577695040515101</c:v>
                </c:pt>
                <c:pt idx="91">
                  <c:v>-0.173858678299838</c:v>
                </c:pt>
                <c:pt idx="92">
                  <c:v>-0.17198433939275001</c:v>
                </c:pt>
                <c:pt idx="93">
                  <c:v>-0.170149767680287</c:v>
                </c:pt>
                <c:pt idx="94">
                  <c:v>-0.168351135321159</c:v>
                </c:pt>
                <c:pt idx="95">
                  <c:v>-0.16658495435679799</c:v>
                </c:pt>
                <c:pt idx="96">
                  <c:v>-0.16484807282786901</c:v>
                </c:pt>
                <c:pt idx="97">
                  <c:v>-0.163137666271812</c:v>
                </c:pt>
                <c:pt idx="98">
                  <c:v>-0.16145122549647001</c:v>
                </c:pt>
                <c:pt idx="99">
                  <c:v>-0.15978654143582399</c:v>
                </c:pt>
                <c:pt idx="100">
                  <c:v>-0.15814168780676599</c:v>
                </c:pt>
                <c:pt idx="101">
                  <c:v>-0.15651500220185999</c:v>
                </c:pt>
                <c:pt idx="102">
                  <c:v>-0.15490506617293501</c:v>
                </c:pt>
                <c:pt idx="103">
                  <c:v>-0.15331068478471699</c:v>
                </c:pt>
                <c:pt idx="104">
                  <c:v>-0.151730866047038</c:v>
                </c:pt>
                <c:pt idx="105">
                  <c:v>-0.15016480056870701</c:v>
                </c:pt>
                <c:pt idx="106">
                  <c:v>-0.14861184171608199</c:v>
                </c:pt>
                <c:pt idx="107">
                  <c:v>-0.14707148650481799</c:v>
                </c:pt>
                <c:pt idx="108">
                  <c:v>-0.14554335740404001</c:v>
                </c:pt>
                <c:pt idx="109">
                  <c:v>-0.14402718518834901</c:v>
                </c:pt>
                <c:pt idx="110">
                  <c:v>-0.14252279293425901</c:v>
                </c:pt>
                <c:pt idx="111">
                  <c:v>-0.14103008122378399</c:v>
                </c:pt>
                <c:pt idx="112">
                  <c:v>-0.139549014588565</c:v>
                </c:pt>
                <c:pt idx="113">
                  <c:v>-0.138079609202967</c:v>
                </c:pt>
                <c:pt idx="114">
                  <c:v>-0.13662192181354099</c:v>
                </c:pt>
                <c:pt idx="115">
                  <c:v>-0.13517603987492599</c:v>
                </c:pt>
                <c:pt idx="116">
                  <c:v>-0.13374207284821599</c:v>
                </c:pt>
                <c:pt idx="117">
                  <c:v>-0.13232014460684599</c:v>
                </c:pt>
                <c:pt idx="118">
                  <c:v>-0.130910386886674</c:v>
                </c:pt>
                <c:pt idx="119">
                  <c:v>-0.12951293371099001</c:v>
                </c:pt>
                <c:pt idx="120">
                  <c:v>-0.12812791671728399</c:v>
                </c:pt>
                <c:pt idx="121">
                  <c:v>-0.126755461310499</c:v>
                </c:pt>
                <c:pt idx="122">
                  <c:v>-0.125395683566908</c:v>
                </c:pt>
                <c:pt idx="123">
                  <c:v>-0.12404868781348601</c:v>
                </c:pt>
                <c:pt idx="124">
                  <c:v>-0.122714564809408</c:v>
                </c:pt>
                <c:pt idx="125">
                  <c:v>-0.12139339045893099</c:v>
                </c:pt>
                <c:pt idx="126">
                  <c:v>-0.12008522498824201</c:v>
                </c:pt>
                <c:pt idx="127">
                  <c:v>-0.118790112522678</c:v>
                </c:pt>
                <c:pt idx="128">
                  <c:v>-0.117508081004897</c:v>
                </c:pt>
                <c:pt idx="129">
                  <c:v>-0.11623914239902999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6-4606-949E-7F2CFF597CE8}"/>
            </c:ext>
          </c:extLst>
        </c:ser>
        <c:ser>
          <c:idx val="1"/>
          <c:order val="1"/>
          <c:tx>
            <c:strRef>
              <c:f>'DSGE HVD wFG'!$AA$1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wFG'!$AA$2:$AA$132</c:f>
              <c:numCache>
                <c:formatCode>0.0000</c:formatCode>
                <c:ptCount val="131"/>
                <c:pt idx="0">
                  <c:v>-3.3536928302706301</c:v>
                </c:pt>
                <c:pt idx="1">
                  <c:v>-3.68207868446963</c:v>
                </c:pt>
                <c:pt idx="2">
                  <c:v>-3.93972605934152</c:v>
                </c:pt>
                <c:pt idx="3">
                  <c:v>-4.1234372358258202</c:v>
                </c:pt>
                <c:pt idx="4">
                  <c:v>-4.1837788751068699</c:v>
                </c:pt>
                <c:pt idx="5">
                  <c:v>-4.3355729371570604</c:v>
                </c:pt>
                <c:pt idx="6">
                  <c:v>-4.4226039308312801</c:v>
                </c:pt>
                <c:pt idx="7">
                  <c:v>-4.7838092781992003</c:v>
                </c:pt>
                <c:pt idx="8">
                  <c:v>-4.5362461390598199</c:v>
                </c:pt>
                <c:pt idx="9">
                  <c:v>-4.1428581608929198</c:v>
                </c:pt>
                <c:pt idx="10">
                  <c:v>-3.459942660092</c:v>
                </c:pt>
                <c:pt idx="11">
                  <c:v>-3.05590983299569</c:v>
                </c:pt>
                <c:pt idx="12">
                  <c:v>-2.8937839610117502</c:v>
                </c:pt>
                <c:pt idx="13">
                  <c:v>-2.7867589591438202</c:v>
                </c:pt>
                <c:pt idx="14">
                  <c:v>-2.69174345073779</c:v>
                </c:pt>
                <c:pt idx="15">
                  <c:v>-2.8103465578004201</c:v>
                </c:pt>
                <c:pt idx="16">
                  <c:v>-2.98207579869135</c:v>
                </c:pt>
                <c:pt idx="17">
                  <c:v>-2.7843613074638398</c:v>
                </c:pt>
                <c:pt idx="18">
                  <c:v>-2.6858103098720698</c:v>
                </c:pt>
                <c:pt idx="19">
                  <c:v>-2.56235109229939</c:v>
                </c:pt>
                <c:pt idx="20">
                  <c:v>-2.1898915637799998</c:v>
                </c:pt>
                <c:pt idx="21">
                  <c:v>-1.6990517594912899</c:v>
                </c:pt>
                <c:pt idx="22">
                  <c:v>-1.4152841367939599</c:v>
                </c:pt>
                <c:pt idx="23">
                  <c:v>-1.2708302740735</c:v>
                </c:pt>
                <c:pt idx="24">
                  <c:v>-1.1920065086990701</c:v>
                </c:pt>
                <c:pt idx="25">
                  <c:v>-1.4533997107168</c:v>
                </c:pt>
                <c:pt idx="26">
                  <c:v>-1.7934255222128801</c:v>
                </c:pt>
                <c:pt idx="27">
                  <c:v>-1.8758593889072701</c:v>
                </c:pt>
                <c:pt idx="28">
                  <c:v>-1.7582259850573501</c:v>
                </c:pt>
                <c:pt idx="29">
                  <c:v>-1.5631125318341901</c:v>
                </c:pt>
                <c:pt idx="30">
                  <c:v>-1.3099989040337101</c:v>
                </c:pt>
                <c:pt idx="31">
                  <c:v>-1.0094416406355999</c:v>
                </c:pt>
                <c:pt idx="32">
                  <c:v>-0.75918936806621595</c:v>
                </c:pt>
                <c:pt idx="33">
                  <c:v>-0.94844324301994698</c:v>
                </c:pt>
                <c:pt idx="34">
                  <c:v>-1.0725641056078901</c:v>
                </c:pt>
                <c:pt idx="35">
                  <c:v>-1.02482479001481</c:v>
                </c:pt>
                <c:pt idx="36">
                  <c:v>-0.79990964318563795</c:v>
                </c:pt>
                <c:pt idx="37">
                  <c:v>-0.52801441513932101</c:v>
                </c:pt>
                <c:pt idx="38">
                  <c:v>-0.31976346449749099</c:v>
                </c:pt>
                <c:pt idx="39">
                  <c:v>-0.38631260807203799</c:v>
                </c:pt>
                <c:pt idx="40">
                  <c:v>-0.47895096039665602</c:v>
                </c:pt>
                <c:pt idx="41">
                  <c:v>-0.51007670774582703</c:v>
                </c:pt>
                <c:pt idx="42">
                  <c:v>-0.50706848070064003</c:v>
                </c:pt>
                <c:pt idx="43">
                  <c:v>-0.47842167662138901</c:v>
                </c:pt>
                <c:pt idx="44">
                  <c:v>-0.50970249494070197</c:v>
                </c:pt>
                <c:pt idx="45">
                  <c:v>-0.50976155849524596</c:v>
                </c:pt>
                <c:pt idx="46">
                  <c:v>-0.44366842873977502</c:v>
                </c:pt>
                <c:pt idx="47">
                  <c:v>-0.44616047227850503</c:v>
                </c:pt>
                <c:pt idx="48">
                  <c:v>-0.39083742245694703</c:v>
                </c:pt>
                <c:pt idx="49">
                  <c:v>-0.20087975742780101</c:v>
                </c:pt>
                <c:pt idx="50">
                  <c:v>-1.6587050840997399E-2</c:v>
                </c:pt>
                <c:pt idx="51">
                  <c:v>-6.1160485631709498E-2</c:v>
                </c:pt>
                <c:pt idx="52">
                  <c:v>-7.2667367947123803E-3</c:v>
                </c:pt>
                <c:pt idx="53">
                  <c:v>-5.014086350613E-2</c:v>
                </c:pt>
                <c:pt idx="54">
                  <c:v>0.24028055264123199</c:v>
                </c:pt>
                <c:pt idx="55">
                  <c:v>0.20210232804768199</c:v>
                </c:pt>
                <c:pt idx="56">
                  <c:v>9.6778710880238802E-2</c:v>
                </c:pt>
                <c:pt idx="57">
                  <c:v>-1.4338714586985201E-2</c:v>
                </c:pt>
                <c:pt idx="58">
                  <c:v>-5.4161340704160399E-2</c:v>
                </c:pt>
                <c:pt idx="59">
                  <c:v>-0.30939180115166498</c:v>
                </c:pt>
                <c:pt idx="60">
                  <c:v>-0.78744518304922195</c:v>
                </c:pt>
                <c:pt idx="61">
                  <c:v>-1.3969820290408801</c:v>
                </c:pt>
                <c:pt idx="62">
                  <c:v>-1.82081185692841</c:v>
                </c:pt>
                <c:pt idx="63">
                  <c:v>-2.21884962184392</c:v>
                </c:pt>
                <c:pt idx="64">
                  <c:v>-2.3332876017047801</c:v>
                </c:pt>
                <c:pt idx="65">
                  <c:v>-2.4070748138921201</c:v>
                </c:pt>
                <c:pt idx="66">
                  <c:v>-2.4052494488453502</c:v>
                </c:pt>
                <c:pt idx="67">
                  <c:v>-2.3823639219549202</c:v>
                </c:pt>
                <c:pt idx="68">
                  <c:v>-2.28407287285903</c:v>
                </c:pt>
                <c:pt idx="69">
                  <c:v>-2.3708681744180198</c:v>
                </c:pt>
                <c:pt idx="70">
                  <c:v>-2.3596834647285401</c:v>
                </c:pt>
                <c:pt idx="71">
                  <c:v>-2.3467087144767702</c:v>
                </c:pt>
                <c:pt idx="72">
                  <c:v>-2.3322506443125999</c:v>
                </c:pt>
                <c:pt idx="73">
                  <c:v>-2.31656904750026</c:v>
                </c:pt>
                <c:pt idx="74">
                  <c:v>-2.2998839197893899</c:v>
                </c:pt>
                <c:pt idx="75">
                  <c:v>-2.2823815065105499</c:v>
                </c:pt>
                <c:pt idx="76">
                  <c:v>-2.2642194313256399</c:v>
                </c:pt>
                <c:pt idx="77">
                  <c:v>-2.2455310460931601</c:v>
                </c:pt>
                <c:pt idx="78">
                  <c:v>-2.2264291201300899</c:v>
                </c:pt>
                <c:pt idx="79">
                  <c:v>-2.2070089691896602</c:v>
                </c:pt>
                <c:pt idx="80">
                  <c:v>-2.1873511092401898</c:v>
                </c:pt>
                <c:pt idx="81">
                  <c:v>-2.1675235072087</c:v>
                </c:pt>
                <c:pt idx="82">
                  <c:v>-2.14758348989466</c:v>
                </c:pt>
                <c:pt idx="83">
                  <c:v>-2.1275793629642501</c:v>
                </c:pt>
                <c:pt idx="84">
                  <c:v>-2.1075517840526699</c:v>
                </c:pt>
                <c:pt idx="85">
                  <c:v>-2.0875349273159101</c:v>
                </c:pt>
                <c:pt idx="86">
                  <c:v>-2.0675574711026701</c:v>
                </c:pt>
                <c:pt idx="87">
                  <c:v>-2.0476434356077098</c:v>
                </c:pt>
                <c:pt idx="88">
                  <c:v>-2.02781289328877</c:v>
                </c:pt>
                <c:pt idx="89">
                  <c:v>-2.0080825713694201</c:v>
                </c:pt>
                <c:pt idx="90">
                  <c:v>-1.98846636281591</c:v>
                </c:pt>
                <c:pt idx="91">
                  <c:v>-1.9689757596875299</c:v>
                </c:pt>
                <c:pt idx="92">
                  <c:v>-1.9496202206490501</c:v>
                </c:pt>
                <c:pt idx="93">
                  <c:v>-1.9304074826437301</c:v>
                </c:pt>
                <c:pt idx="94">
                  <c:v>-1.91134382520681</c:v>
                </c:pt>
                <c:pt idx="95">
                  <c:v>-1.89243429461204</c:v>
                </c:pt>
                <c:pt idx="96">
                  <c:v>-1.87368289395094</c:v>
                </c:pt>
                <c:pt idx="97">
                  <c:v>-1.8550927443188401</c:v>
                </c:pt>
                <c:pt idx="98">
                  <c:v>-1.8366662214955001</c:v>
                </c:pt>
                <c:pt idx="99">
                  <c:v>-1.8184050718420099</c:v>
                </c:pt>
                <c:pt idx="100">
                  <c:v>-1.8003105105705299</c:v>
                </c:pt>
                <c:pt idx="101">
                  <c:v>-1.78238330506391</c:v>
                </c:pt>
                <c:pt idx="102">
                  <c:v>-1.7646238455158201</c:v>
                </c:pt>
                <c:pt idx="103">
                  <c:v>-1.74703220481719</c:v>
                </c:pt>
                <c:pt idx="104">
                  <c:v>-1.72960818932217</c:v>
                </c:pt>
                <c:pt idx="105">
                  <c:v>-1.7123513818790601</c:v>
                </c:pt>
                <c:pt idx="106">
                  <c:v>-1.6952611783009699</c:v>
                </c:pt>
                <c:pt idx="107">
                  <c:v>-1.67833681827279</c:v>
                </c:pt>
                <c:pt idx="108">
                  <c:v>-1.6615774115395801</c:v>
                </c:pt>
                <c:pt idx="109">
                  <c:v>-1.6449819600932101</c:v>
                </c:pt>
                <c:pt idx="110">
                  <c:v>-1.6285493769652299</c:v>
                </c:pt>
                <c:pt idx="111">
                  <c:v>-1.61227850214151</c:v>
                </c:pt>
                <c:pt idx="112">
                  <c:v>-1.5961681160361001</c:v>
                </c:pt>
                <c:pt idx="113">
                  <c:v>-1.5802169508950701</c:v>
                </c:pt>
                <c:pt idx="114">
                  <c:v>-1.5644237004450501</c:v>
                </c:pt>
                <c:pt idx="115">
                  <c:v>-1.5487870280531899</c:v>
                </c:pt>
                <c:pt idx="116">
                  <c:v>-1.53330557362483</c:v>
                </c:pt>
                <c:pt idx="117">
                  <c:v>-1.51797795943085</c:v>
                </c:pt>
                <c:pt idx="118">
                  <c:v>-1.5028027950273899</c:v>
                </c:pt>
                <c:pt idx="119">
                  <c:v>-1.48777868140609</c:v>
                </c:pt>
                <c:pt idx="120">
                  <c:v>-1.47290421449187</c:v>
                </c:pt>
                <c:pt idx="121">
                  <c:v>-1.4581779880875201</c:v>
                </c:pt>
                <c:pt idx="122">
                  <c:v>-1.44359859634947</c:v>
                </c:pt>
                <c:pt idx="123">
                  <c:v>-1.42916463586595</c:v>
                </c:pt>
                <c:pt idx="124">
                  <c:v>-1.4148747073983201</c:v>
                </c:pt>
                <c:pt idx="125">
                  <c:v>-1.4007274173368101</c:v>
                </c:pt>
                <c:pt idx="126">
                  <c:v>-1.38672137891432</c:v>
                </c:pt>
                <c:pt idx="127">
                  <c:v>-1.3728552132152001</c:v>
                </c:pt>
                <c:pt idx="128">
                  <c:v>-1.3591275500103399</c:v>
                </c:pt>
                <c:pt idx="129">
                  <c:v>-1.3455370284452299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06-4606-949E-7F2CFF597CE8}"/>
            </c:ext>
          </c:extLst>
        </c:ser>
        <c:ser>
          <c:idx val="2"/>
          <c:order val="2"/>
          <c:tx>
            <c:strRef>
              <c:f>'DSGE HVD wFG'!$AB$1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wFG'!$AB$2:$AB$132</c:f>
              <c:numCache>
                <c:formatCode>0.0000</c:formatCode>
                <c:ptCount val="131"/>
                <c:pt idx="0">
                  <c:v>4.0625681022601698</c:v>
                </c:pt>
                <c:pt idx="1">
                  <c:v>4.8583333667768898</c:v>
                </c:pt>
                <c:pt idx="2">
                  <c:v>5.2294426455382297</c:v>
                </c:pt>
                <c:pt idx="3">
                  <c:v>5.4945508683535298</c:v>
                </c:pt>
                <c:pt idx="4">
                  <c:v>5.4841231893871196</c:v>
                </c:pt>
                <c:pt idx="5">
                  <c:v>5.8403263060719999</c:v>
                </c:pt>
                <c:pt idx="6">
                  <c:v>6.0498804531069998</c:v>
                </c:pt>
                <c:pt idx="7">
                  <c:v>5.3758770675350798</c:v>
                </c:pt>
                <c:pt idx="8">
                  <c:v>5.1776753377236302</c:v>
                </c:pt>
                <c:pt idx="9">
                  <c:v>4.6096002006732197</c:v>
                </c:pt>
                <c:pt idx="10">
                  <c:v>3.9612346154656901</c:v>
                </c:pt>
                <c:pt idx="11">
                  <c:v>3.8581322005674998</c:v>
                </c:pt>
                <c:pt idx="12">
                  <c:v>3.4531266866524701</c:v>
                </c:pt>
                <c:pt idx="13">
                  <c:v>2.8157058402681998</c:v>
                </c:pt>
                <c:pt idx="14">
                  <c:v>2.8842362709185001</c:v>
                </c:pt>
                <c:pt idx="15">
                  <c:v>3.6837703337577801</c:v>
                </c:pt>
                <c:pt idx="16">
                  <c:v>4.9208437863393</c:v>
                </c:pt>
                <c:pt idx="17">
                  <c:v>5.4985865534077396</c:v>
                </c:pt>
                <c:pt idx="18">
                  <c:v>3.3070980052813201</c:v>
                </c:pt>
                <c:pt idx="19">
                  <c:v>1.90522735460842</c:v>
                </c:pt>
                <c:pt idx="20">
                  <c:v>0.93756069060783398</c:v>
                </c:pt>
                <c:pt idx="21">
                  <c:v>7.4503080381743705E-2</c:v>
                </c:pt>
                <c:pt idx="22">
                  <c:v>-0.82448652225256702</c:v>
                </c:pt>
                <c:pt idx="23">
                  <c:v>-1.0504451348111301</c:v>
                </c:pt>
                <c:pt idx="24">
                  <c:v>-0.88353740290524596</c:v>
                </c:pt>
                <c:pt idx="25">
                  <c:v>-0.71725926988420596</c:v>
                </c:pt>
                <c:pt idx="26">
                  <c:v>-6.9806584840194696E-2</c:v>
                </c:pt>
                <c:pt idx="27">
                  <c:v>-2.9213855135586001E-2</c:v>
                </c:pt>
                <c:pt idx="28">
                  <c:v>-0.30110630243456799</c:v>
                </c:pt>
                <c:pt idx="29">
                  <c:v>-0.58063798205188599</c:v>
                </c:pt>
                <c:pt idx="30">
                  <c:v>-1.1895006906144101</c:v>
                </c:pt>
                <c:pt idx="31">
                  <c:v>-1.6569522510710899</c:v>
                </c:pt>
                <c:pt idx="32">
                  <c:v>-2.1978345335702398</c:v>
                </c:pt>
                <c:pt idx="33">
                  <c:v>-1.9893803344857901</c:v>
                </c:pt>
                <c:pt idx="34">
                  <c:v>-1.93297719677277</c:v>
                </c:pt>
                <c:pt idx="35">
                  <c:v>-2.3588948495162598</c:v>
                </c:pt>
                <c:pt idx="36">
                  <c:v>-2.94453174041448</c:v>
                </c:pt>
                <c:pt idx="37">
                  <c:v>-3.2043340932325499</c:v>
                </c:pt>
                <c:pt idx="38">
                  <c:v>-3.4795891750468302</c:v>
                </c:pt>
                <c:pt idx="39">
                  <c:v>-3.0966708357216399</c:v>
                </c:pt>
                <c:pt idx="40">
                  <c:v>-2.8371653663047001</c:v>
                </c:pt>
                <c:pt idx="41">
                  <c:v>-2.8415789632294199</c:v>
                </c:pt>
                <c:pt idx="42">
                  <c:v>-2.71700391689975</c:v>
                </c:pt>
                <c:pt idx="43">
                  <c:v>-2.7691653505724201</c:v>
                </c:pt>
                <c:pt idx="44">
                  <c:v>-2.6387245786697102</c:v>
                </c:pt>
                <c:pt idx="45">
                  <c:v>-2.6423902187874599</c:v>
                </c:pt>
                <c:pt idx="46">
                  <c:v>-2.7303906728573399</c:v>
                </c:pt>
                <c:pt idx="47">
                  <c:v>-2.7045867594930799</c:v>
                </c:pt>
                <c:pt idx="48">
                  <c:v>-2.7055349194439899</c:v>
                </c:pt>
                <c:pt idx="49">
                  <c:v>-3.0755110871167801</c:v>
                </c:pt>
                <c:pt idx="50">
                  <c:v>-3.61760981741718</c:v>
                </c:pt>
                <c:pt idx="51">
                  <c:v>-3.3683747132304198</c:v>
                </c:pt>
                <c:pt idx="52">
                  <c:v>-1.8492642660973999</c:v>
                </c:pt>
                <c:pt idx="53">
                  <c:v>-0.71505107379803401</c:v>
                </c:pt>
                <c:pt idx="54">
                  <c:v>-0.15442187043943101</c:v>
                </c:pt>
                <c:pt idx="55">
                  <c:v>-0.87701203892120605</c:v>
                </c:pt>
                <c:pt idx="56">
                  <c:v>-0.67620018008761396</c:v>
                </c:pt>
                <c:pt idx="57">
                  <c:v>-9.5660388373674798E-2</c:v>
                </c:pt>
                <c:pt idx="58">
                  <c:v>3.63565439373746E-2</c:v>
                </c:pt>
                <c:pt idx="59">
                  <c:v>0.29652780453801703</c:v>
                </c:pt>
                <c:pt idx="60">
                  <c:v>1.1323890676958801</c:v>
                </c:pt>
                <c:pt idx="61">
                  <c:v>2.49227660812259</c:v>
                </c:pt>
                <c:pt idx="62">
                  <c:v>3.3492087844443299</c:v>
                </c:pt>
                <c:pt idx="63">
                  <c:v>4.2075922702704203</c:v>
                </c:pt>
                <c:pt idx="64">
                  <c:v>4.6350877362841203</c:v>
                </c:pt>
                <c:pt idx="65">
                  <c:v>5.0594807243552102</c:v>
                </c:pt>
                <c:pt idx="66">
                  <c:v>5.4287697282963299</c:v>
                </c:pt>
                <c:pt idx="67">
                  <c:v>5.50708051006945</c:v>
                </c:pt>
                <c:pt idx="68">
                  <c:v>5.4697004103713196</c:v>
                </c:pt>
                <c:pt idx="69">
                  <c:v>5.6438536145618103</c:v>
                </c:pt>
                <c:pt idx="70">
                  <c:v>5.5874150784161998</c:v>
                </c:pt>
                <c:pt idx="71">
                  <c:v>5.53154092763205</c:v>
                </c:pt>
                <c:pt idx="72">
                  <c:v>5.47622551835574</c:v>
                </c:pt>
                <c:pt idx="73">
                  <c:v>5.42146326317219</c:v>
                </c:pt>
                <c:pt idx="74">
                  <c:v>5.3672486305404803</c:v>
                </c:pt>
                <c:pt idx="75">
                  <c:v>5.3135761442350899</c:v>
                </c:pt>
                <c:pt idx="76">
                  <c:v>5.2604403827927504</c:v>
                </c:pt>
                <c:pt idx="77">
                  <c:v>5.2078359789648303</c:v>
                </c:pt>
                <c:pt idx="78">
                  <c:v>5.1557576191751897</c:v>
                </c:pt>
                <c:pt idx="79">
                  <c:v>5.1042000429834502</c:v>
                </c:pt>
                <c:pt idx="80">
                  <c:v>5.05315804255362</c:v>
                </c:pt>
                <c:pt idx="81">
                  <c:v>5.0026264621280996</c:v>
                </c:pt>
                <c:pt idx="82">
                  <c:v>4.9526001975068299</c:v>
                </c:pt>
                <c:pt idx="83">
                  <c:v>4.9030741955317696</c:v>
                </c:pt>
                <c:pt idx="84">
                  <c:v>4.8540434535764598</c:v>
                </c:pt>
                <c:pt idx="85">
                  <c:v>4.8055030190407004</c:v>
                </c:pt>
                <c:pt idx="86">
                  <c:v>4.7574479888503003</c:v>
                </c:pt>
                <c:pt idx="87">
                  <c:v>4.7098735089618096</c:v>
                </c:pt>
                <c:pt idx="88">
                  <c:v>4.6627747738721999</c:v>
                </c:pt>
                <c:pt idx="89">
                  <c:v>4.6161470261334898</c:v>
                </c:pt>
                <c:pt idx="90">
                  <c:v>4.5699855558721598</c:v>
                </c:pt>
                <c:pt idx="91">
                  <c:v>4.5242857003134498</c:v>
                </c:pt>
                <c:pt idx="92">
                  <c:v>4.47904284331032</c:v>
                </c:pt>
                <c:pt idx="93">
                  <c:v>4.4342524148772204</c:v>
                </c:pt>
                <c:pt idx="94">
                  <c:v>4.3899098907284602</c:v>
                </c:pt>
                <c:pt idx="95">
                  <c:v>4.3460107918211799</c:v>
                </c:pt>
                <c:pt idx="96">
                  <c:v>4.3025506839029797</c:v>
                </c:pt>
                <c:pt idx="97">
                  <c:v>4.2595251770639599</c:v>
                </c:pt>
                <c:pt idx="98">
                  <c:v>4.2169299252933197</c:v>
                </c:pt>
                <c:pt idx="99">
                  <c:v>4.1747606260404</c:v>
                </c:pt>
                <c:pt idx="100">
                  <c:v>4.1330130197799999</c:v>
                </c:pt>
                <c:pt idx="101">
                  <c:v>4.0916828895822102</c:v>
                </c:pt>
                <c:pt idx="102">
                  <c:v>4.0507660606864002</c:v>
                </c:pt>
                <c:pt idx="103">
                  <c:v>4.0102584000795396</c:v>
                </c:pt>
                <c:pt idx="104">
                  <c:v>3.97015581607875</c:v>
                </c:pt>
                <c:pt idx="105">
                  <c:v>3.9304542579179702</c:v>
                </c:pt>
                <c:pt idx="106">
                  <c:v>3.8911497153388002</c:v>
                </c:pt>
                <c:pt idx="107">
                  <c:v>3.8522382181854198</c:v>
                </c:pt>
                <c:pt idx="108">
                  <c:v>3.8137158360035701</c:v>
                </c:pt>
                <c:pt idx="109">
                  <c:v>3.7755786776435398</c:v>
                </c:pt>
                <c:pt idx="110">
                  <c:v>3.7378228908671098</c:v>
                </c:pt>
                <c:pt idx="111">
                  <c:v>3.7004446619584499</c:v>
                </c:pt>
                <c:pt idx="112">
                  <c:v>3.6634402153388699</c:v>
                </c:pt>
                <c:pt idx="113">
                  <c:v>3.6268058131854901</c:v>
                </c:pt>
                <c:pt idx="114">
                  <c:v>3.5905377550536399</c:v>
                </c:pt>
                <c:pt idx="115">
                  <c:v>3.5546323775031099</c:v>
                </c:pt>
                <c:pt idx="116">
                  <c:v>3.5190860537280901</c:v>
                </c:pt>
                <c:pt idx="117">
                  <c:v>3.48389519319081</c:v>
                </c:pt>
                <c:pt idx="118">
                  <c:v>3.4490562412589099</c:v>
                </c:pt>
                <c:pt idx="119">
                  <c:v>3.4145656788463299</c:v>
                </c:pt>
                <c:pt idx="120">
                  <c:v>3.3804200220578702</c:v>
                </c:pt>
                <c:pt idx="121">
                  <c:v>3.3466158218372999</c:v>
                </c:pt>
                <c:pt idx="122">
                  <c:v>3.3131496636189302</c:v>
                </c:pt>
                <c:pt idx="123">
                  <c:v>3.2800181669827499</c:v>
                </c:pt>
                <c:pt idx="124">
                  <c:v>3.2472179853129299</c:v>
                </c:pt>
                <c:pt idx="125">
                  <c:v>3.2147458054597999</c:v>
                </c:pt>
                <c:pt idx="126">
                  <c:v>3.18259834740521</c:v>
                </c:pt>
                <c:pt idx="127">
                  <c:v>3.1507723639311598</c:v>
                </c:pt>
                <c:pt idx="128">
                  <c:v>3.1192646402918598</c:v>
                </c:pt>
                <c:pt idx="129">
                  <c:v>3.08807199388895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06-4606-949E-7F2CFF597CE8}"/>
            </c:ext>
          </c:extLst>
        </c:ser>
        <c:ser>
          <c:idx val="3"/>
          <c:order val="3"/>
          <c:tx>
            <c:strRef>
              <c:f>'DSGE HVD wFG'!$AC$1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wFG'!$AC$2:$AC$132</c:f>
              <c:numCache>
                <c:formatCode>0.0000</c:formatCode>
                <c:ptCount val="131"/>
                <c:pt idx="0">
                  <c:v>-2.5121748576279027E-5</c:v>
                </c:pt>
                <c:pt idx="1">
                  <c:v>-5.3446629445133402E-4</c:v>
                </c:pt>
                <c:pt idx="2">
                  <c:v>-9.977442736966379E-4</c:v>
                </c:pt>
                <c:pt idx="3">
                  <c:v>-8.9216027011678899E-4</c:v>
                </c:pt>
                <c:pt idx="4">
                  <c:v>-1.553889305216616E-3</c:v>
                </c:pt>
                <c:pt idx="5">
                  <c:v>-2.2828309754031441E-3</c:v>
                </c:pt>
                <c:pt idx="6">
                  <c:v>-1.932592574998231E-3</c:v>
                </c:pt>
                <c:pt idx="7">
                  <c:v>-6.0273320268708049E-5</c:v>
                </c:pt>
                <c:pt idx="8">
                  <c:v>2.8984976912939209E-3</c:v>
                </c:pt>
                <c:pt idx="9">
                  <c:v>3.8232170361620953E-3</c:v>
                </c:pt>
                <c:pt idx="10">
                  <c:v>3.0000713212328259E-3</c:v>
                </c:pt>
                <c:pt idx="11">
                  <c:v>2.9488021615518317E-3</c:v>
                </c:pt>
                <c:pt idx="12">
                  <c:v>2.9627025596147593E-3</c:v>
                </c:pt>
                <c:pt idx="13">
                  <c:v>3.3189031491519033E-3</c:v>
                </c:pt>
                <c:pt idx="14">
                  <c:v>3.6699695047468436E-3</c:v>
                </c:pt>
                <c:pt idx="15">
                  <c:v>3.471115306787456E-3</c:v>
                </c:pt>
                <c:pt idx="16">
                  <c:v>2.4572533160167331E-3</c:v>
                </c:pt>
                <c:pt idx="17">
                  <c:v>2.6599053592067409E-3</c:v>
                </c:pt>
                <c:pt idx="18">
                  <c:v>2.4914880885057908E-3</c:v>
                </c:pt>
                <c:pt idx="19">
                  <c:v>2.0706690041316393E-3</c:v>
                </c:pt>
                <c:pt idx="20">
                  <c:v>1.9160549309289495E-3</c:v>
                </c:pt>
                <c:pt idx="21">
                  <c:v>1.5099319976653359E-3</c:v>
                </c:pt>
                <c:pt idx="22">
                  <c:v>1.3714287511101297E-3</c:v>
                </c:pt>
                <c:pt idx="23">
                  <c:v>1.5175453666837445E-3</c:v>
                </c:pt>
                <c:pt idx="24">
                  <c:v>1.4247154549391942E-3</c:v>
                </c:pt>
                <c:pt idx="25">
                  <c:v>6.098326567210181E-4</c:v>
                </c:pt>
                <c:pt idx="26">
                  <c:v>3.7456401578343199E-4</c:v>
                </c:pt>
                <c:pt idx="27">
                  <c:v>7.0544178719535795E-4</c:v>
                </c:pt>
                <c:pt idx="28">
                  <c:v>3.7943036780585396E-4</c:v>
                </c:pt>
                <c:pt idx="29">
                  <c:v>2.880669900911998E-4</c:v>
                </c:pt>
                <c:pt idx="30">
                  <c:v>3.6410566952958399E-4</c:v>
                </c:pt>
                <c:pt idx="31">
                  <c:v>3.1977261508897879E-4</c:v>
                </c:pt>
                <c:pt idx="32">
                  <c:v>-2.158678126233098E-4</c:v>
                </c:pt>
                <c:pt idx="33">
                  <c:v>-7.2537433704212531E-4</c:v>
                </c:pt>
                <c:pt idx="34">
                  <c:v>-8.8190854344893607E-4</c:v>
                </c:pt>
                <c:pt idx="35">
                  <c:v>-1.1377572106345446E-3</c:v>
                </c:pt>
                <c:pt idx="36">
                  <c:v>-1.2388924429236961E-3</c:v>
                </c:pt>
                <c:pt idx="37">
                  <c:v>-1.019953907469711E-3</c:v>
                </c:pt>
                <c:pt idx="38">
                  <c:v>-8.3081281362884073E-4</c:v>
                </c:pt>
                <c:pt idx="39">
                  <c:v>-8.7248644628934707E-4</c:v>
                </c:pt>
                <c:pt idx="40">
                  <c:v>-9.5637666164478312E-4</c:v>
                </c:pt>
                <c:pt idx="41">
                  <c:v>-1.5075158396810101E-3</c:v>
                </c:pt>
                <c:pt idx="42">
                  <c:v>-1.786115974938145E-3</c:v>
                </c:pt>
                <c:pt idx="43">
                  <c:v>-2.551188144189395E-3</c:v>
                </c:pt>
                <c:pt idx="44">
                  <c:v>-2.6238925886147607E-3</c:v>
                </c:pt>
                <c:pt idx="45">
                  <c:v>-2.4182643847195421E-3</c:v>
                </c:pt>
                <c:pt idx="46">
                  <c:v>-2.0041076785874802E-3</c:v>
                </c:pt>
                <c:pt idx="47">
                  <c:v>-1.7005147188362442E-3</c:v>
                </c:pt>
                <c:pt idx="48">
                  <c:v>-1.291089528847303E-3</c:v>
                </c:pt>
                <c:pt idx="49">
                  <c:v>-1.458479407061658E-3</c:v>
                </c:pt>
                <c:pt idx="50">
                  <c:v>-1.65427530144533E-3</c:v>
                </c:pt>
                <c:pt idx="51">
                  <c:v>-2.2971354076321221E-3</c:v>
                </c:pt>
                <c:pt idx="52">
                  <c:v>-1.9923653348853879E-3</c:v>
                </c:pt>
                <c:pt idx="53">
                  <c:v>-1.7393565210124689E-3</c:v>
                </c:pt>
                <c:pt idx="54">
                  <c:v>-1.612579861985174E-3</c:v>
                </c:pt>
                <c:pt idx="55">
                  <c:v>-1.6369276209469326E-3</c:v>
                </c:pt>
                <c:pt idx="56">
                  <c:v>-8.63853522874425E-4</c:v>
                </c:pt>
                <c:pt idx="57">
                  <c:v>1.5572389460290995E-5</c:v>
                </c:pt>
                <c:pt idx="58">
                  <c:v>4.4140585687632003E-4</c:v>
                </c:pt>
                <c:pt idx="59">
                  <c:v>1.1188200818139601E-4</c:v>
                </c:pt>
                <c:pt idx="60">
                  <c:v>4.1640002081732869E-4</c:v>
                </c:pt>
                <c:pt idx="61">
                  <c:v>7.3120889451672904E-4</c:v>
                </c:pt>
                <c:pt idx="62">
                  <c:v>3.4219715135054801E-4</c:v>
                </c:pt>
                <c:pt idx="63">
                  <c:v>-3.728155440083699E-5</c:v>
                </c:pt>
                <c:pt idx="64">
                  <c:v>4.9554985618319191E-4</c:v>
                </c:pt>
                <c:pt idx="65">
                  <c:v>1.321490563137191E-3</c:v>
                </c:pt>
                <c:pt idx="66">
                  <c:v>2.1856308841049568E-3</c:v>
                </c:pt>
                <c:pt idx="67">
                  <c:v>3.2389893268099106E-3</c:v>
                </c:pt>
                <c:pt idx="68">
                  <c:v>4.3004276339602635E-3</c:v>
                </c:pt>
                <c:pt idx="69">
                  <c:v>5.0556958789233731E-3</c:v>
                </c:pt>
                <c:pt idx="70">
                  <c:v>5.6376928404741405E-3</c:v>
                </c:pt>
                <c:pt idx="71">
                  <c:v>5.9463606856036914E-3</c:v>
                </c:pt>
                <c:pt idx="72">
                  <c:v>6.0373110627421692E-3</c:v>
                </c:pt>
                <c:pt idx="73">
                  <c:v>5.9568097988605901E-3</c:v>
                </c:pt>
                <c:pt idx="74">
                  <c:v>5.7434785428007199E-3</c:v>
                </c:pt>
                <c:pt idx="75">
                  <c:v>5.4296154322740903E-3</c:v>
                </c:pt>
                <c:pt idx="76">
                  <c:v>5.0422315419753217E-3</c:v>
                </c:pt>
                <c:pt idx="77">
                  <c:v>4.6038748940822908E-3</c:v>
                </c:pt>
                <c:pt idx="78">
                  <c:v>4.1332951128242252E-3</c:v>
                </c:pt>
                <c:pt idx="79">
                  <c:v>3.6459878606753355E-3</c:v>
                </c:pt>
                <c:pt idx="80">
                  <c:v>3.1546478345504726E-3</c:v>
                </c:pt>
                <c:pt idx="81">
                  <c:v>2.6695514333507264E-3</c:v>
                </c:pt>
                <c:pt idx="82">
                  <c:v>2.1988845563746871E-3</c:v>
                </c:pt>
                <c:pt idx="83">
                  <c:v>1.7490268442340313E-3</c:v>
                </c:pt>
                <c:pt idx="84">
                  <c:v>1.3248006450191775E-3</c:v>
                </c:pt>
                <c:pt idx="85">
                  <c:v>9.2969078932479297E-4</c:v>
                </c:pt>
                <c:pt idx="86">
                  <c:v>5.6603967150284048E-4</c:v>
                </c:pt>
                <c:pt idx="87">
                  <c:v>2.3522099887911041E-4</c:v>
                </c:pt>
                <c:pt idx="88">
                  <c:v>-6.220523553614524E-5</c:v>
                </c:pt>
                <c:pt idx="89">
                  <c:v>-3.263545683507245E-4</c:v>
                </c:pt>
                <c:pt idx="90">
                  <c:v>-5.5789507551328528E-4</c:v>
                </c:pt>
                <c:pt idx="91">
                  <c:v>-7.5793825520381922E-4</c:v>
                </c:pt>
                <c:pt idx="92">
                  <c:v>-9.2794264892095805E-4</c:v>
                </c:pt>
                <c:pt idx="93">
                  <c:v>-1.0696291927212917E-3</c:v>
                </c:pt>
                <c:pt idx="94">
                  <c:v>-1.1849073775189506E-3</c:v>
                </c:pt>
                <c:pt idx="95">
                  <c:v>-1.2758113582575124E-3</c:v>
                </c:pt>
                <c:pt idx="96">
                  <c:v>-1.3444451964887761E-3</c:v>
                </c:pt>
                <c:pt idx="97">
                  <c:v>-1.3929364562994002E-3</c:v>
                </c:pt>
                <c:pt idx="98">
                  <c:v>-1.423397404276503E-3</c:v>
                </c:pt>
                <c:pt idx="99">
                  <c:v>-1.4378930933416449E-3</c:v>
                </c:pt>
                <c:pt idx="100">
                  <c:v>-1.4384156396895869E-3</c:v>
                </c:pt>
                <c:pt idx="101">
                  <c:v>-1.4268640327940918E-3</c:v>
                </c:pt>
                <c:pt idx="102">
                  <c:v>-1.4050288509541231E-3</c:v>
                </c:pt>
                <c:pt idx="103">
                  <c:v>-1.3745812892223832E-3</c:v>
                </c:pt>
                <c:pt idx="104">
                  <c:v>-1.3370659425958309E-3</c:v>
                </c:pt>
                <c:pt idx="105">
                  <c:v>-1.293896824706507E-3</c:v>
                </c:pt>
                <c:pt idx="106">
                  <c:v>-1.2463561404983576E-3</c:v>
                </c:pt>
                <c:pt idx="107">
                  <c:v>-1.1955953700411321E-3</c:v>
                </c:pt>
                <c:pt idx="108">
                  <c:v>-1.1426382592494065E-3</c:v>
                </c:pt>
                <c:pt idx="109">
                  <c:v>-1.0883853514019948E-3</c:v>
                </c:pt>
                <c:pt idx="110">
                  <c:v>-1.0336197305930433E-3</c:v>
                </c:pt>
                <c:pt idx="111">
                  <c:v>-9.7901368424239119E-4</c:v>
                </c:pt>
                <c:pt idx="112">
                  <c:v>-9.2513602625414514E-4</c:v>
                </c:pt>
                <c:pt idx="113">
                  <c:v>-8.724598551012484E-4</c:v>
                </c:pt>
                <c:pt idx="114">
                  <c:v>-8.2137055184494938E-4</c:v>
                </c:pt>
                <c:pt idx="115">
                  <c:v>-7.7217385174155979E-4</c:v>
                </c:pt>
                <c:pt idx="116">
                  <c:v>-7.2510384955845261E-4</c:v>
                </c:pt>
                <c:pt idx="117">
                  <c:v>-6.8033082297646935E-4</c:v>
                </c:pt>
                <c:pt idx="118">
                  <c:v>-6.3796878049227426E-4</c:v>
                </c:pt>
                <c:pt idx="119">
                  <c:v>-5.9808266008059803E-4</c:v>
                </c:pt>
                <c:pt idx="120">
                  <c:v>-5.606951225886912E-4</c:v>
                </c:pt>
                <c:pt idx="121">
                  <c:v>-5.2579289949219879E-4</c:v>
                </c:pt>
                <c:pt idx="122">
                  <c:v>-4.9333266834028836E-4</c:v>
                </c:pt>
                <c:pt idx="123">
                  <c:v>-4.6324644106798926E-4</c:v>
                </c:pt>
                <c:pt idx="124">
                  <c:v>-4.3544646047687872E-4</c:v>
                </c:pt>
                <c:pt idx="125">
                  <c:v>-4.0982960870821926E-4</c:v>
                </c:pt>
                <c:pt idx="126">
                  <c:v>-3.8628133858680848E-4</c:v>
                </c:pt>
                <c:pt idx="127">
                  <c:v>-3.6467914443136961E-4</c:v>
                </c:pt>
                <c:pt idx="128">
                  <c:v>-3.4489559343945807E-4</c:v>
                </c:pt>
                <c:pt idx="129">
                  <c:v>-3.2680094219000909E-4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06-4606-949E-7F2CFF597CE8}"/>
            </c:ext>
          </c:extLst>
        </c:ser>
        <c:ser>
          <c:idx val="4"/>
          <c:order val="4"/>
          <c:tx>
            <c:strRef>
              <c:f>'DSGE HVD wFG'!$AD$1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wFG'!$AD$2:$AD$132</c:f>
              <c:numCache>
                <c:formatCode>0.0000</c:formatCode>
                <c:ptCount val="131"/>
                <c:pt idx="0">
                  <c:v>-7.8929587169350002E-2</c:v>
                </c:pt>
                <c:pt idx="1">
                  <c:v>-6.5752493656886402E-2</c:v>
                </c:pt>
                <c:pt idx="2">
                  <c:v>-5.0365319293527798E-2</c:v>
                </c:pt>
                <c:pt idx="3">
                  <c:v>-5.8856391753360202E-2</c:v>
                </c:pt>
                <c:pt idx="4">
                  <c:v>9.8443971340964592E-3</c:v>
                </c:pt>
                <c:pt idx="5">
                  <c:v>1.17447219153093E-2</c:v>
                </c:pt>
                <c:pt idx="6">
                  <c:v>4.5598631628121798E-2</c:v>
                </c:pt>
                <c:pt idx="7">
                  <c:v>0.15728435086914699</c:v>
                </c:pt>
                <c:pt idx="8">
                  <c:v>0.206776128779355</c:v>
                </c:pt>
                <c:pt idx="9">
                  <c:v>0.175430630252325</c:v>
                </c:pt>
                <c:pt idx="10">
                  <c:v>0.13057814810419699</c:v>
                </c:pt>
                <c:pt idx="11">
                  <c:v>0.1070394656366</c:v>
                </c:pt>
                <c:pt idx="12">
                  <c:v>0.101443696777523</c:v>
                </c:pt>
                <c:pt idx="13">
                  <c:v>6.8607061846585396E-2</c:v>
                </c:pt>
                <c:pt idx="14">
                  <c:v>0.100595404373355</c:v>
                </c:pt>
                <c:pt idx="15">
                  <c:v>8.1914328659949701E-2</c:v>
                </c:pt>
                <c:pt idx="16">
                  <c:v>6.1609738095354701E-2</c:v>
                </c:pt>
                <c:pt idx="17">
                  <c:v>8.8801793425577993E-2</c:v>
                </c:pt>
                <c:pt idx="18">
                  <c:v>9.8457670004026707E-2</c:v>
                </c:pt>
                <c:pt idx="19">
                  <c:v>0.11075587840593699</c:v>
                </c:pt>
                <c:pt idx="20">
                  <c:v>0.11208315526094</c:v>
                </c:pt>
                <c:pt idx="21">
                  <c:v>8.4247485059488106E-2</c:v>
                </c:pt>
                <c:pt idx="22">
                  <c:v>8.6472678427963398E-2</c:v>
                </c:pt>
                <c:pt idx="23">
                  <c:v>6.1701951908211997E-2</c:v>
                </c:pt>
                <c:pt idx="24">
                  <c:v>5.6820567180014402E-2</c:v>
                </c:pt>
                <c:pt idx="25">
                  <c:v>6.1147821845011696E-3</c:v>
                </c:pt>
                <c:pt idx="26">
                  <c:v>2.9250852058915599E-3</c:v>
                </c:pt>
                <c:pt idx="27">
                  <c:v>-2.0265046709582801E-2</c:v>
                </c:pt>
                <c:pt idx="28">
                  <c:v>-1.9671857864870902E-2</c:v>
                </c:pt>
                <c:pt idx="29">
                  <c:v>-2.6943059291936002E-2</c:v>
                </c:pt>
                <c:pt idx="30">
                  <c:v>-4.6725424856887701E-2</c:v>
                </c:pt>
                <c:pt idx="31">
                  <c:v>-4.3760819336515197E-2</c:v>
                </c:pt>
                <c:pt idx="32">
                  <c:v>-4.6738896299841397E-2</c:v>
                </c:pt>
                <c:pt idx="33">
                  <c:v>-0.16875464727529799</c:v>
                </c:pt>
                <c:pt idx="34">
                  <c:v>1.4869667072892501E-2</c:v>
                </c:pt>
                <c:pt idx="35">
                  <c:v>-0.10999533276017499</c:v>
                </c:pt>
                <c:pt idx="36">
                  <c:v>-4.89353221268981E-2</c:v>
                </c:pt>
                <c:pt idx="37">
                  <c:v>-6.9555700116258196E-2</c:v>
                </c:pt>
                <c:pt idx="38">
                  <c:v>-8.7637564765738404E-2</c:v>
                </c:pt>
                <c:pt idx="39">
                  <c:v>-9.3660457314296702E-2</c:v>
                </c:pt>
                <c:pt idx="40">
                  <c:v>-5.3863664953351299E-2</c:v>
                </c:pt>
                <c:pt idx="41">
                  <c:v>-0.199487296713246</c:v>
                </c:pt>
                <c:pt idx="42">
                  <c:v>-2.15764653079373E-2</c:v>
                </c:pt>
                <c:pt idx="43">
                  <c:v>-9.2213673461974094E-2</c:v>
                </c:pt>
                <c:pt idx="44">
                  <c:v>-9.1028335932658105E-2</c:v>
                </c:pt>
                <c:pt idx="45">
                  <c:v>-0.109486555746449</c:v>
                </c:pt>
                <c:pt idx="46">
                  <c:v>-9.0301548152748295E-2</c:v>
                </c:pt>
                <c:pt idx="47">
                  <c:v>-0.149214067101368</c:v>
                </c:pt>
                <c:pt idx="48">
                  <c:v>-4.7605624265441598E-2</c:v>
                </c:pt>
                <c:pt idx="49">
                  <c:v>-0.19770485473614899</c:v>
                </c:pt>
                <c:pt idx="50">
                  <c:v>-8.4456896518595205E-3</c:v>
                </c:pt>
                <c:pt idx="51">
                  <c:v>-0.25734415802018701</c:v>
                </c:pt>
                <c:pt idx="52">
                  <c:v>-0.21028255657498601</c:v>
                </c:pt>
                <c:pt idx="53">
                  <c:v>-0.12179356115586799</c:v>
                </c:pt>
                <c:pt idx="54">
                  <c:v>-6.3406512720492704E-3</c:v>
                </c:pt>
                <c:pt idx="55">
                  <c:v>0.17466504479240899</c:v>
                </c:pt>
                <c:pt idx="56">
                  <c:v>0.23459126417147799</c:v>
                </c:pt>
                <c:pt idx="57">
                  <c:v>0.21230961787438199</c:v>
                </c:pt>
                <c:pt idx="58">
                  <c:v>0.25919450586938902</c:v>
                </c:pt>
                <c:pt idx="59">
                  <c:v>0.16335243796997301</c:v>
                </c:pt>
                <c:pt idx="60">
                  <c:v>0.209185768643707</c:v>
                </c:pt>
                <c:pt idx="61">
                  <c:v>0.168842289827593</c:v>
                </c:pt>
                <c:pt idx="62">
                  <c:v>0.177289422747482</c:v>
                </c:pt>
                <c:pt idx="63">
                  <c:v>0.17113458551938701</c:v>
                </c:pt>
                <c:pt idx="64">
                  <c:v>0.14403862550581001</c:v>
                </c:pt>
                <c:pt idx="65">
                  <c:v>0.14443141298144299</c:v>
                </c:pt>
                <c:pt idx="66">
                  <c:v>0.129174520546538</c:v>
                </c:pt>
                <c:pt idx="67">
                  <c:v>9.1098803528771199E-2</c:v>
                </c:pt>
                <c:pt idx="68">
                  <c:v>0.133340672339711</c:v>
                </c:pt>
                <c:pt idx="69">
                  <c:v>0.119919198170434</c:v>
                </c:pt>
                <c:pt idx="70">
                  <c:v>0.1075970495757</c:v>
                </c:pt>
                <c:pt idx="71">
                  <c:v>9.5851053414213502E-2</c:v>
                </c:pt>
                <c:pt idx="72">
                  <c:v>8.4765070673422205E-2</c:v>
                </c:pt>
                <c:pt idx="73">
                  <c:v>7.4398967181368E-2</c:v>
                </c:pt>
                <c:pt idx="74">
                  <c:v>6.4791621869441998E-2</c:v>
                </c:pt>
                <c:pt idx="75">
                  <c:v>5.5963768945692702E-2</c:v>
                </c:pt>
                <c:pt idx="76">
                  <c:v>4.79206567259245E-2</c:v>
                </c:pt>
                <c:pt idx="77">
                  <c:v>4.0654511589929998E-2</c:v>
                </c:pt>
                <c:pt idx="78">
                  <c:v>3.41468004898723E-2</c:v>
                </c:pt>
                <c:pt idx="79">
                  <c:v>2.8370289683888099E-2</c:v>
                </c:pt>
                <c:pt idx="80">
                  <c:v>2.32909009509603E-2</c:v>
                </c:pt>
                <c:pt idx="81">
                  <c:v>1.8869369515951199E-2</c:v>
                </c:pt>
                <c:pt idx="82">
                  <c:v>1.5062710330164999E-2</c:v>
                </c:pt>
                <c:pt idx="83">
                  <c:v>1.18255012666908E-2</c:v>
                </c:pt>
                <c:pt idx="84">
                  <c:v>9.1109932538045897E-3</c:v>
                </c:pt>
                <c:pt idx="85">
                  <c:v>6.8720584350609E-3</c:v>
                </c:pt>
                <c:pt idx="86">
                  <c:v>5.0619881603602397E-3</c:v>
                </c:pt>
                <c:pt idx="87">
                  <c:v>3.6351530246050701E-3</c:v>
                </c:pt>
                <c:pt idx="88">
                  <c:v>2.5475373231459799E-3</c:v>
                </c:pt>
                <c:pt idx="89">
                  <c:v>1.7571602264069199E-3</c:v>
                </c:pt>
                <c:pt idx="90">
                  <c:v>1.2243957271376299E-3</c:v>
                </c:pt>
                <c:pt idx="91">
                  <c:v>9.1220301656325597E-4</c:v>
                </c:pt>
                <c:pt idx="92">
                  <c:v>7.8627843097813801E-4</c:v>
                </c:pt>
                <c:pt idx="93">
                  <c:v>8.15139505504957E-4</c:v>
                </c:pt>
                <c:pt idx="94">
                  <c:v>9.7015100116188704E-4</c:v>
                </c:pt>
                <c:pt idx="95">
                  <c:v>1.22550205642678E-3</c:v>
                </c:pt>
                <c:pt idx="96">
                  <c:v>1.5581428736768E-3</c:v>
                </c:pt>
                <c:pt idx="97">
                  <c:v>1.9476886001310099E-3</c:v>
                </c:pt>
                <c:pt idx="98">
                  <c:v>2.3762973156467001E-3</c:v>
                </c:pt>
                <c:pt idx="99">
                  <c:v>2.82852830707014E-3</c:v>
                </c:pt>
                <c:pt idx="100">
                  <c:v>3.2911860999302301E-3</c:v>
                </c:pt>
                <c:pt idx="101">
                  <c:v>3.75315504029318E-3</c:v>
                </c:pt>
                <c:pt idx="102">
                  <c:v>4.20522857811754E-3</c:v>
                </c:pt>
                <c:pt idx="103">
                  <c:v>4.6399368025166901E-3</c:v>
                </c:pt>
                <c:pt idx="104">
                  <c:v>5.0513752217063402E-3</c:v>
                </c:pt>
                <c:pt idx="105">
                  <c:v>5.4350372677014298E-3</c:v>
                </c:pt>
                <c:pt idx="106">
                  <c:v>5.7876525386781098E-3</c:v>
                </c:pt>
                <c:pt idx="107">
                  <c:v>6.1070323701652102E-3</c:v>
                </c:pt>
                <c:pt idx="108">
                  <c:v>6.3919239489850397E-3</c:v>
                </c:pt>
                <c:pt idx="109">
                  <c:v>6.64187384977067E-3</c:v>
                </c:pt>
                <c:pt idx="110">
                  <c:v>6.8571015810091999E-3</c:v>
                </c:pt>
                <c:pt idx="111">
                  <c:v>7.0383834737495904E-3</c:v>
                </c:pt>
                <c:pt idx="112">
                  <c:v>7.1869470289229499E-3</c:v>
                </c:pt>
                <c:pt idx="113">
                  <c:v>7.3043756559670603E-3</c:v>
                </c:pt>
                <c:pt idx="114">
                  <c:v>7.3925235834881899E-3</c:v>
                </c:pt>
                <c:pt idx="115">
                  <c:v>7.45344059919724E-3</c:v>
                </c:pt>
                <c:pt idx="116">
                  <c:v>7.48930617860738E-3</c:v>
                </c:pt>
                <c:pt idx="117">
                  <c:v>7.5023724872482897E-3</c:v>
                </c:pt>
                <c:pt idx="118">
                  <c:v>7.4949156868254103E-3</c:v>
                </c:pt>
                <c:pt idx="119">
                  <c:v>7.46919493933112E-3</c:v>
                </c:pt>
                <c:pt idx="120">
                  <c:v>7.4274184821909303E-3</c:v>
                </c:pt>
                <c:pt idx="121">
                  <c:v>7.37171613990888E-3</c:v>
                </c:pt>
                <c:pt idx="122">
                  <c:v>7.3041176412643599E-3</c:v>
                </c:pt>
                <c:pt idx="123">
                  <c:v>7.2265361240170098E-3</c:v>
                </c:pt>
                <c:pt idx="124">
                  <c:v>7.1407562295562298E-3</c:v>
                </c:pt>
                <c:pt idx="125">
                  <c:v>7.0484262164113498E-3</c:v>
                </c:pt>
                <c:pt idx="126">
                  <c:v>6.9510535526276403E-3</c:v>
                </c:pt>
                <c:pt idx="127">
                  <c:v>6.8500034814388501E-3</c:v>
                </c:pt>
                <c:pt idx="128">
                  <c:v>6.7465000913752796E-3</c:v>
                </c:pt>
                <c:pt idx="129">
                  <c:v>6.6416294599415298E-3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06-4606-949E-7F2CFF597CE8}"/>
            </c:ext>
          </c:extLst>
        </c:ser>
        <c:ser>
          <c:idx val="5"/>
          <c:order val="5"/>
          <c:tx>
            <c:strRef>
              <c:f>'DSGE HVD wFG'!$AE$1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wFG'!$AE$2:$AE$132</c:f>
              <c:numCache>
                <c:formatCode>0.0000</c:formatCode>
                <c:ptCount val="131"/>
                <c:pt idx="0">
                  <c:v>-7.9101283198465294E-2</c:v>
                </c:pt>
                <c:pt idx="1">
                  <c:v>-7.3240177697760006E-2</c:v>
                </c:pt>
                <c:pt idx="2">
                  <c:v>-2.9467411769400102E-2</c:v>
                </c:pt>
                <c:pt idx="3">
                  <c:v>-2.3544619592071701E-4</c:v>
                </c:pt>
                <c:pt idx="4">
                  <c:v>5.4260300799283699E-2</c:v>
                </c:pt>
                <c:pt idx="5">
                  <c:v>3.6064207637652397E-2</c:v>
                </c:pt>
                <c:pt idx="6">
                  <c:v>9.8057091508697597E-2</c:v>
                </c:pt>
                <c:pt idx="7">
                  <c:v>0.360173572333296</c:v>
                </c:pt>
                <c:pt idx="8">
                  <c:v>0.32451926832765599</c:v>
                </c:pt>
                <c:pt idx="9">
                  <c:v>0.20851280557992299</c:v>
                </c:pt>
                <c:pt idx="10">
                  <c:v>4.0595185103570797E-2</c:v>
                </c:pt>
                <c:pt idx="11">
                  <c:v>-4.5205747169063601E-2</c:v>
                </c:pt>
                <c:pt idx="12">
                  <c:v>-8.8133049425820897E-2</c:v>
                </c:pt>
                <c:pt idx="13">
                  <c:v>-8.5939799889392696E-2</c:v>
                </c:pt>
                <c:pt idx="14">
                  <c:v>-9.9474519757869403E-2</c:v>
                </c:pt>
                <c:pt idx="15">
                  <c:v>-0.101569323117292</c:v>
                </c:pt>
                <c:pt idx="16">
                  <c:v>-8.3116373428554394E-2</c:v>
                </c:pt>
                <c:pt idx="17">
                  <c:v>-6.7312298137151394E-2</c:v>
                </c:pt>
                <c:pt idx="18">
                  <c:v>-4.40424337503822E-2</c:v>
                </c:pt>
                <c:pt idx="19">
                  <c:v>-3.1181323602846599E-2</c:v>
                </c:pt>
                <c:pt idx="20">
                  <c:v>-7.4619890696199606E-2</c:v>
                </c:pt>
                <c:pt idx="21">
                  <c:v>-7.8964642034786106E-2</c:v>
                </c:pt>
                <c:pt idx="22">
                  <c:v>-0.10788635928715699</c:v>
                </c:pt>
                <c:pt idx="23">
                  <c:v>-0.13943982218246001</c:v>
                </c:pt>
                <c:pt idx="24">
                  <c:v>-0.15428323669070301</c:v>
                </c:pt>
                <c:pt idx="25">
                  <c:v>-0.14437715254314301</c:v>
                </c:pt>
                <c:pt idx="26">
                  <c:v>-0.128427842474967</c:v>
                </c:pt>
                <c:pt idx="27">
                  <c:v>-0.14224431586716599</c:v>
                </c:pt>
                <c:pt idx="28">
                  <c:v>-0.16214875168721499</c:v>
                </c:pt>
                <c:pt idx="29">
                  <c:v>-0.163588596118005</c:v>
                </c:pt>
                <c:pt idx="30">
                  <c:v>-0.144945036328403</c:v>
                </c:pt>
                <c:pt idx="31">
                  <c:v>-0.130786951442004</c:v>
                </c:pt>
                <c:pt idx="32">
                  <c:v>-0.133013092316423</c:v>
                </c:pt>
                <c:pt idx="33">
                  <c:v>-9.9605112603215196E-2</c:v>
                </c:pt>
                <c:pt idx="34">
                  <c:v>-0.121174392631674</c:v>
                </c:pt>
                <c:pt idx="35">
                  <c:v>-8.5389918038098298E-2</c:v>
                </c:pt>
                <c:pt idx="36">
                  <c:v>-8.3681140586431293E-2</c:v>
                </c:pt>
                <c:pt idx="37">
                  <c:v>-0.107301414642022</c:v>
                </c:pt>
                <c:pt idx="38">
                  <c:v>-0.11877473979698901</c:v>
                </c:pt>
                <c:pt idx="39">
                  <c:v>-0.113947831960025</c:v>
                </c:pt>
                <c:pt idx="40">
                  <c:v>-0.12847416641339199</c:v>
                </c:pt>
                <c:pt idx="41">
                  <c:v>-0.103751479563424</c:v>
                </c:pt>
                <c:pt idx="42">
                  <c:v>-0.15112047080792401</c:v>
                </c:pt>
                <c:pt idx="43">
                  <c:v>-0.13412698209896401</c:v>
                </c:pt>
                <c:pt idx="44">
                  <c:v>-0.124315797195542</c:v>
                </c:pt>
                <c:pt idx="45">
                  <c:v>-0.10334581560858</c:v>
                </c:pt>
                <c:pt idx="46">
                  <c:v>-9.8568059382655004E-2</c:v>
                </c:pt>
                <c:pt idx="47">
                  <c:v>-6.1787657307452601E-2</c:v>
                </c:pt>
                <c:pt idx="48">
                  <c:v>-8.5655136304926896E-2</c:v>
                </c:pt>
                <c:pt idx="49">
                  <c:v>-7.1057149749891801E-2</c:v>
                </c:pt>
                <c:pt idx="50">
                  <c:v>-0.130100107061419</c:v>
                </c:pt>
                <c:pt idx="51">
                  <c:v>-7.1413962903230002E-2</c:v>
                </c:pt>
                <c:pt idx="52">
                  <c:v>-1.4277285612770901E-2</c:v>
                </c:pt>
                <c:pt idx="53">
                  <c:v>4.0636990372476298E-2</c:v>
                </c:pt>
                <c:pt idx="54">
                  <c:v>-9.1146993757602393E-3</c:v>
                </c:pt>
                <c:pt idx="55">
                  <c:v>-9.6340428606724093E-2</c:v>
                </c:pt>
                <c:pt idx="56">
                  <c:v>-0.130777801507626</c:v>
                </c:pt>
                <c:pt idx="57">
                  <c:v>-0.119482206365969</c:v>
                </c:pt>
                <c:pt idx="58">
                  <c:v>-0.12516695636112701</c:v>
                </c:pt>
                <c:pt idx="59">
                  <c:v>-9.4699231685655999E-2</c:v>
                </c:pt>
                <c:pt idx="60">
                  <c:v>-8.0690333054909802E-2</c:v>
                </c:pt>
                <c:pt idx="61">
                  <c:v>-3.1008640845022601E-2</c:v>
                </c:pt>
                <c:pt idx="62">
                  <c:v>6.5138856375235397E-4</c:v>
                </c:pt>
                <c:pt idx="63">
                  <c:v>-3.1571438027622801E-3</c:v>
                </c:pt>
                <c:pt idx="64">
                  <c:v>-2.5693031617683101E-2</c:v>
                </c:pt>
                <c:pt idx="65">
                  <c:v>-1.9136911027582498E-2</c:v>
                </c:pt>
                <c:pt idx="66">
                  <c:v>-2.0557170524832101E-2</c:v>
                </c:pt>
                <c:pt idx="67">
                  <c:v>-1.4463727548563199E-2</c:v>
                </c:pt>
                <c:pt idx="68">
                  <c:v>-5.1914408359820099E-2</c:v>
                </c:pt>
                <c:pt idx="69">
                  <c:v>-5.6158691683771501E-2</c:v>
                </c:pt>
                <c:pt idx="70">
                  <c:v>-5.9773337565468099E-2</c:v>
                </c:pt>
                <c:pt idx="71">
                  <c:v>-6.2862133019368396E-2</c:v>
                </c:pt>
                <c:pt idx="72">
                  <c:v>-6.5477933034502098E-2</c:v>
                </c:pt>
                <c:pt idx="73">
                  <c:v>-6.7671634120214805E-2</c:v>
                </c:pt>
                <c:pt idx="74">
                  <c:v>-6.9491722791528293E-2</c:v>
                </c:pt>
                <c:pt idx="75">
                  <c:v>-7.0983935393379702E-2</c:v>
                </c:pt>
                <c:pt idx="76">
                  <c:v>-7.2191016298730704E-2</c:v>
                </c:pt>
                <c:pt idx="77">
                  <c:v>-7.3152562099783103E-2</c:v>
                </c:pt>
                <c:pt idx="78">
                  <c:v>-7.3904940097712701E-2</c:v>
                </c:pt>
                <c:pt idx="79">
                  <c:v>-7.4481270154800799E-2</c:v>
                </c:pt>
                <c:pt idx="80">
                  <c:v>-7.4911459778727804E-2</c:v>
                </c:pt>
                <c:pt idx="81">
                  <c:v>-7.5222283141500507E-2</c:v>
                </c:pt>
                <c:pt idx="82">
                  <c:v>-7.5437495576915398E-2</c:v>
                </c:pt>
                <c:pt idx="83">
                  <c:v>-7.5577975936293895E-2</c:v>
                </c:pt>
                <c:pt idx="84">
                  <c:v>-7.5661889999789497E-2</c:v>
                </c:pt>
                <c:pt idx="85">
                  <c:v>-7.5704868930445104E-2</c:v>
                </c:pt>
                <c:pt idx="86">
                  <c:v>-7.5720197512145204E-2</c:v>
                </c:pt>
                <c:pt idx="87">
                  <c:v>-7.5719007624999696E-2</c:v>
                </c:pt>
                <c:pt idx="88">
                  <c:v>-7.57104730780431E-2</c:v>
                </c:pt>
                <c:pt idx="89">
                  <c:v>-7.5702002536607596E-2</c:v>
                </c:pt>
                <c:pt idx="90">
                  <c:v>-7.5699427848683207E-2</c:v>
                </c:pt>
                <c:pt idx="91">
                  <c:v>-7.5707185590432297E-2</c:v>
                </c:pt>
                <c:pt idx="92">
                  <c:v>-7.5728490116102096E-2</c:v>
                </c:pt>
                <c:pt idx="93">
                  <c:v>-7.5765496812959604E-2</c:v>
                </c:pt>
                <c:pt idx="94">
                  <c:v>-7.5819454629195801E-2</c:v>
                </c:pt>
                <c:pt idx="95">
                  <c:v>-7.5890847264186004E-2</c:v>
                </c:pt>
                <c:pt idx="96">
                  <c:v>-7.5979522688576703E-2</c:v>
                </c:pt>
                <c:pt idx="97">
                  <c:v>-7.6084810899146593E-2</c:v>
                </c:pt>
                <c:pt idx="98">
                  <c:v>-7.6205630013197495E-2</c:v>
                </c:pt>
                <c:pt idx="99">
                  <c:v>-7.6340580972616895E-2</c:v>
                </c:pt>
                <c:pt idx="100">
                  <c:v>-7.6488031261421202E-2</c:v>
                </c:pt>
                <c:pt idx="101">
                  <c:v>-7.6646188146194894E-2</c:v>
                </c:pt>
                <c:pt idx="102">
                  <c:v>-7.6813162028777499E-2</c:v>
                </c:pt>
                <c:pt idx="103">
                  <c:v>-7.6987020558282895E-2</c:v>
                </c:pt>
                <c:pt idx="104">
                  <c:v>-7.7165834187526094E-2</c:v>
                </c:pt>
                <c:pt idx="105">
                  <c:v>-7.7347713879859795E-2</c:v>
                </c:pt>
                <c:pt idx="106">
                  <c:v>-7.7530841678993198E-2</c:v>
                </c:pt>
                <c:pt idx="107">
                  <c:v>-7.7713494848521206E-2</c:v>
                </c:pt>
                <c:pt idx="108">
                  <c:v>-7.78940642719812E-2</c:v>
                </c:pt>
                <c:pt idx="109">
                  <c:v>-7.8071067780207296E-2</c:v>
                </c:pt>
                <c:pt idx="110">
                  <c:v>-7.8243159042088603E-2</c:v>
                </c:pt>
                <c:pt idx="111">
                  <c:v>-7.8409132619330704E-2</c:v>
                </c:pt>
                <c:pt idx="112">
                  <c:v>-7.8567925746744594E-2</c:v>
                </c:pt>
                <c:pt idx="113">
                  <c:v>-7.8718617358129295E-2</c:v>
                </c:pt>
                <c:pt idx="114">
                  <c:v>-7.8860424835018803E-2</c:v>
                </c:pt>
                <c:pt idx="115">
                  <c:v>-7.8992698912396506E-2</c:v>
                </c:pt>
                <c:pt idx="116">
                  <c:v>-7.9114917132545801E-2</c:v>
                </c:pt>
                <c:pt idx="117">
                  <c:v>-7.9226676196310394E-2</c:v>
                </c:pt>
                <c:pt idx="118">
                  <c:v>-7.9327683520462197E-2</c:v>
                </c:pt>
                <c:pt idx="119">
                  <c:v>-7.9417748271250393E-2</c:v>
                </c:pt>
                <c:pt idx="120">
                  <c:v>-7.9496772107665606E-2</c:v>
                </c:pt>
                <c:pt idx="121">
                  <c:v>-7.9564739833769396E-2</c:v>
                </c:pt>
                <c:pt idx="122">
                  <c:v>-7.9621710127809303E-2</c:v>
                </c:pt>
                <c:pt idx="123">
                  <c:v>-7.9667806486751994E-2</c:v>
                </c:pt>
                <c:pt idx="124">
                  <c:v>-7.9703208498445102E-2</c:v>
                </c:pt>
                <c:pt idx="125">
                  <c:v>-7.9728143529769493E-2</c:v>
                </c:pt>
                <c:pt idx="126">
                  <c:v>-7.9742878897858596E-2</c:v>
                </c:pt>
                <c:pt idx="127">
                  <c:v>-7.9747714572626097E-2</c:v>
                </c:pt>
                <c:pt idx="128">
                  <c:v>-7.9742976442384497E-2</c:v>
                </c:pt>
                <c:pt idx="129">
                  <c:v>-7.97290101600822E-2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06-4606-949E-7F2CFF597CE8}"/>
            </c:ext>
          </c:extLst>
        </c:ser>
        <c:ser>
          <c:idx val="6"/>
          <c:order val="6"/>
          <c:tx>
            <c:strRef>
              <c:f>'DSGE HVD wFG'!$AF$1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wFG'!$AF$2:$AF$132</c:f>
              <c:numCache>
                <c:formatCode>0.0000</c:formatCode>
                <c:ptCount val="131"/>
                <c:pt idx="0">
                  <c:v>-1.7325995877994099E-14</c:v>
                </c:pt>
                <c:pt idx="1">
                  <c:v>-1.7397731717788701E-14</c:v>
                </c:pt>
                <c:pt idx="2">
                  <c:v>-1.60299705524177E-14</c:v>
                </c:pt>
                <c:pt idx="3">
                  <c:v>-1.71168643325858E-14</c:v>
                </c:pt>
                <c:pt idx="4">
                  <c:v>-1.58122439955553E-14</c:v>
                </c:pt>
                <c:pt idx="5">
                  <c:v>-1.6856279288175399E-14</c:v>
                </c:pt>
                <c:pt idx="6">
                  <c:v>-1.57309928157008E-14</c:v>
                </c:pt>
                <c:pt idx="7">
                  <c:v>-1.5008818185652301E-14</c:v>
                </c:pt>
                <c:pt idx="8">
                  <c:v>-1.5907450684962699E-14</c:v>
                </c:pt>
                <c:pt idx="9">
                  <c:v>-1.58957979274459E-14</c:v>
                </c:pt>
                <c:pt idx="10">
                  <c:v>-1.4643909913928501E-14</c:v>
                </c:pt>
                <c:pt idx="11">
                  <c:v>-1.58232585566046E-14</c:v>
                </c:pt>
                <c:pt idx="12">
                  <c:v>-1.5675464933401101E-14</c:v>
                </c:pt>
                <c:pt idx="13">
                  <c:v>-1.5453809048751101E-14</c:v>
                </c:pt>
                <c:pt idx="14">
                  <c:v>-1.39710959372746E-14</c:v>
                </c:pt>
                <c:pt idx="15">
                  <c:v>-1.52044746254228E-14</c:v>
                </c:pt>
                <c:pt idx="16">
                  <c:v>-1.4226695940134199E-14</c:v>
                </c:pt>
                <c:pt idx="17">
                  <c:v>-1.4283260841225199E-14</c:v>
                </c:pt>
                <c:pt idx="18">
                  <c:v>-1.33322515468842E-14</c:v>
                </c:pt>
                <c:pt idx="19">
                  <c:v>-1.26658403366108E-14</c:v>
                </c:pt>
                <c:pt idx="20">
                  <c:v>-1.20994412459993E-14</c:v>
                </c:pt>
                <c:pt idx="21">
                  <c:v>-1.16415307811356E-14</c:v>
                </c:pt>
                <c:pt idx="22">
                  <c:v>-1.1076898362175701E-14</c:v>
                </c:pt>
                <c:pt idx="23">
                  <c:v>-1.07126029270641E-14</c:v>
                </c:pt>
                <c:pt idx="24">
                  <c:v>-1.0463697652319199E-14</c:v>
                </c:pt>
                <c:pt idx="25">
                  <c:v>-1.0187956140733001E-14</c:v>
                </c:pt>
                <c:pt idx="26">
                  <c:v>-1.00487966299597E-14</c:v>
                </c:pt>
                <c:pt idx="27">
                  <c:v>-1.1048842473316899E-14</c:v>
                </c:pt>
                <c:pt idx="28">
                  <c:v>-1.08475842892748E-14</c:v>
                </c:pt>
                <c:pt idx="29">
                  <c:v>-1.19781599971422E-14</c:v>
                </c:pt>
                <c:pt idx="30">
                  <c:v>-1.0560005796963499E-14</c:v>
                </c:pt>
                <c:pt idx="31">
                  <c:v>-1.1569848447864E-14</c:v>
                </c:pt>
                <c:pt idx="32">
                  <c:v>-1.1345486944430899E-14</c:v>
                </c:pt>
                <c:pt idx="33">
                  <c:v>-1.12607183043928E-14</c:v>
                </c:pt>
                <c:pt idx="34">
                  <c:v>-9.7990453428978393E-15</c:v>
                </c:pt>
                <c:pt idx="35">
                  <c:v>-9.4478716738163102E-15</c:v>
                </c:pt>
                <c:pt idx="36">
                  <c:v>-1.03578776844937E-14</c:v>
                </c:pt>
                <c:pt idx="37">
                  <c:v>-1.02511038315406E-14</c:v>
                </c:pt>
                <c:pt idx="38">
                  <c:v>-1.01145250799208E-14</c:v>
                </c:pt>
                <c:pt idx="39">
                  <c:v>-1.01566887983866E-14</c:v>
                </c:pt>
                <c:pt idx="40">
                  <c:v>-1.00789721404925E-14</c:v>
                </c:pt>
                <c:pt idx="41">
                  <c:v>-9.8540033710186204E-15</c:v>
                </c:pt>
                <c:pt idx="42">
                  <c:v>-9.8388474744017506E-15</c:v>
                </c:pt>
                <c:pt idx="43">
                  <c:v>-8.4453765430146199E-15</c:v>
                </c:pt>
                <c:pt idx="44">
                  <c:v>-8.1172151620356294E-15</c:v>
                </c:pt>
                <c:pt idx="45">
                  <c:v>-7.9392008073421501E-15</c:v>
                </c:pt>
                <c:pt idx="46">
                  <c:v>-7.7198328983325304E-15</c:v>
                </c:pt>
                <c:pt idx="47">
                  <c:v>-7.4275998081876105E-15</c:v>
                </c:pt>
                <c:pt idx="48">
                  <c:v>-8.5263393521307706E-15</c:v>
                </c:pt>
                <c:pt idx="49">
                  <c:v>-8.4597984794151395E-15</c:v>
                </c:pt>
                <c:pt idx="50">
                  <c:v>-9.5982388944575293E-15</c:v>
                </c:pt>
                <c:pt idx="51">
                  <c:v>-9.5627674121097701E-15</c:v>
                </c:pt>
                <c:pt idx="52">
                  <c:v>-1.1309358234891999E-14</c:v>
                </c:pt>
                <c:pt idx="53">
                  <c:v>-1.2659713864823701E-14</c:v>
                </c:pt>
                <c:pt idx="54">
                  <c:v>-1.5040461430383799E-14</c:v>
                </c:pt>
                <c:pt idx="55">
                  <c:v>-1.29195559466426E-14</c:v>
                </c:pt>
                <c:pt idx="56">
                  <c:v>-1.2748842315819699E-14</c:v>
                </c:pt>
                <c:pt idx="57">
                  <c:v>-1.3018372724365599E-14</c:v>
                </c:pt>
                <c:pt idx="58">
                  <c:v>-1.17695474935264E-14</c:v>
                </c:pt>
                <c:pt idx="59">
                  <c:v>-1.01469372774036E-14</c:v>
                </c:pt>
                <c:pt idx="60">
                  <c:v>-8.5629133856708397E-15</c:v>
                </c:pt>
                <c:pt idx="61">
                  <c:v>-6.9954956468817001E-15</c:v>
                </c:pt>
                <c:pt idx="62">
                  <c:v>-5.4225602040492304E-15</c:v>
                </c:pt>
                <c:pt idx="63">
                  <c:v>-4.9252847601398999E-15</c:v>
                </c:pt>
                <c:pt idx="64">
                  <c:v>-5.7755803424216E-15</c:v>
                </c:pt>
                <c:pt idx="65">
                  <c:v>-5.6163227161431999E-15</c:v>
                </c:pt>
                <c:pt idx="66">
                  <c:v>-5.6042931557411202E-15</c:v>
                </c:pt>
                <c:pt idx="67">
                  <c:v>-5.4088544333575998E-15</c:v>
                </c:pt>
                <c:pt idx="68">
                  <c:v>-6.5884737168525299E-15</c:v>
                </c:pt>
                <c:pt idx="69">
                  <c:v>-6.5462486835415797E-15</c:v>
                </c:pt>
                <c:pt idx="70">
                  <c:v>-6.3067514124471198E-15</c:v>
                </c:pt>
                <c:pt idx="71">
                  <c:v>-6.0708889294940401E-15</c:v>
                </c:pt>
                <c:pt idx="72">
                  <c:v>-5.8382710058050301E-15</c:v>
                </c:pt>
                <c:pt idx="73">
                  <c:v>-5.608571092046E-15</c:v>
                </c:pt>
                <c:pt idx="74">
                  <c:v>-5.3815237169253902E-15</c:v>
                </c:pt>
                <c:pt idx="75">
                  <c:v>-5.1569207605779401E-15</c:v>
                </c:pt>
                <c:pt idx="76">
                  <c:v>-4.93460695440881E-15</c:v>
                </c:pt>
                <c:pt idx="77">
                  <c:v>-4.7144748939347902E-15</c:v>
                </c:pt>
                <c:pt idx="78">
                  <c:v>-4.4964597958288101E-15</c:v>
                </c:pt>
                <c:pt idx="79">
                  <c:v>-4.2805341832625104E-15</c:v>
                </c:pt>
                <c:pt idx="80">
                  <c:v>-4.0667026436123399E-15</c:v>
                </c:pt>
                <c:pt idx="81">
                  <c:v>-3.8549967687236597E-15</c:v>
                </c:pt>
                <c:pt idx="82">
                  <c:v>-3.6454703594308499E-15</c:v>
                </c:pt>
                <c:pt idx="83">
                  <c:v>-3.4381949522288498E-15</c:v>
                </c:pt>
                <c:pt idx="84">
                  <c:v>-3.23325570628163E-15</c:v>
                </c:pt>
                <c:pt idx="85">
                  <c:v>-3.03074767280301E-15</c:v>
                </c:pt>
                <c:pt idx="86">
                  <c:v>-2.8307724557767901E-15</c:v>
                </c:pt>
                <c:pt idx="87">
                  <c:v>-2.6334352625727702E-15</c:v>
                </c:pt>
                <c:pt idx="88">
                  <c:v>-2.4388423348831101E-15</c:v>
                </c:pt>
                <c:pt idx="89">
                  <c:v>-2.2470987442117E-15</c:v>
                </c:pt>
                <c:pt idx="90">
                  <c:v>-2.05830653160014E-15</c:v>
                </c:pt>
                <c:pt idx="91">
                  <c:v>-1.8725631681009902E-15</c:v>
                </c:pt>
                <c:pt idx="92">
                  <c:v>-1.6899603104817701E-15</c:v>
                </c:pt>
                <c:pt idx="93">
                  <c:v>-1.51058282555544E-15</c:v>
                </c:pt>
                <c:pt idx="94">
                  <c:v>-1.3345080562093601E-15</c:v>
                </c:pt>
                <c:pt idx="95">
                  <c:v>-1.16180530248883E-15</c:v>
                </c:pt>
                <c:pt idx="96">
                  <c:v>-9.92535491852046E-16</c:v>
                </c:pt>
                <c:pt idx="97">
                  <c:v>-8.2675101383628698E-16</c:v>
                </c:pt>
                <c:pt idx="98">
                  <c:v>-6.6449569576359895E-16</c:v>
                </c:pt>
                <c:pt idx="99">
                  <c:v>-5.05804897687675E-16</c:v>
                </c:pt>
                <c:pt idx="100">
                  <c:v>-3.5070570647318898E-16</c:v>
                </c:pt>
                <c:pt idx="101">
                  <c:v>-1.9921721064923001E-16</c:v>
                </c:pt>
                <c:pt idx="102">
                  <c:v>-5.1350839443633403E-17</c:v>
                </c:pt>
                <c:pt idx="103">
                  <c:v>9.2889248851410896E-17</c:v>
                </c:pt>
                <c:pt idx="104">
                  <c:v>2.3350574233887698E-16</c:v>
                </c:pt>
                <c:pt idx="105">
                  <c:v>3.7050772633715098E-16</c:v>
                </c:pt>
                <c:pt idx="106">
                  <c:v>5.0391021956421903E-16</c:v>
                </c:pt>
                <c:pt idx="107">
                  <c:v>6.3373370425666196E-16</c:v>
                </c:pt>
                <c:pt idx="108">
                  <c:v>7.6000365746891105E-16</c:v>
                </c:pt>
                <c:pt idx="109">
                  <c:v>8.8275008958393097E-16</c:v>
                </c:pt>
                <c:pt idx="110">
                  <c:v>1.00200709496404E-15</c:v>
                </c:pt>
                <c:pt idx="111">
                  <c:v>1.1178124186791199E-15</c:v>
                </c:pt>
                <c:pt idx="112">
                  <c:v>1.2302070423655399E-15</c:v>
                </c:pt>
                <c:pt idx="113">
                  <c:v>1.3392347914892E-15</c:v>
                </c:pt>
                <c:pt idx="114">
                  <c:v>1.4449419656037099E-15</c:v>
                </c:pt>
                <c:pt idx="115">
                  <c:v>1.5473769926047401E-15</c:v>
                </c:pt>
                <c:pt idx="116">
                  <c:v>1.6465901074770999E-15</c:v>
                </c:pt>
                <c:pt idx="117">
                  <c:v>1.7426330556049799E-15</c:v>
                </c:pt>
                <c:pt idx="118">
                  <c:v>1.8355588203615401E-15</c:v>
                </c:pt>
                <c:pt idx="119">
                  <c:v>1.92542137440465E-15</c:v>
                </c:pt>
                <c:pt idx="120">
                  <c:v>2.01227545387395E-15</c:v>
                </c:pt>
                <c:pt idx="121">
                  <c:v>2.0961763545049002E-15</c:v>
                </c:pt>
                <c:pt idx="122">
                  <c:v>2.1771797485407099E-15</c:v>
                </c:pt>
                <c:pt idx="123">
                  <c:v>2.25534152122844E-15</c:v>
                </c:pt>
                <c:pt idx="124">
                  <c:v>2.3307176256248198E-15</c:v>
                </c:pt>
                <c:pt idx="125">
                  <c:v>2.4033639544057402E-15</c:v>
                </c:pt>
                <c:pt idx="126">
                  <c:v>2.4733362273664699E-15</c:v>
                </c:pt>
                <c:pt idx="127">
                  <c:v>2.54068989331311E-15</c:v>
                </c:pt>
                <c:pt idx="128">
                  <c:v>2.6054800450755901E-15</c:v>
                </c:pt>
                <c:pt idx="129">
                  <c:v>2.6677613464162001E-15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06-4606-949E-7F2CFF597CE8}"/>
            </c:ext>
          </c:extLst>
        </c:ser>
        <c:ser>
          <c:idx val="7"/>
          <c:order val="7"/>
          <c:tx>
            <c:strRef>
              <c:f>'DSGE HVD wFG'!$AG$1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wFG'!$AG$2:$AG$132</c:f>
              <c:numCache>
                <c:formatCode>0.0000</c:formatCode>
                <c:ptCount val="131"/>
                <c:pt idx="0">
                  <c:v>4.982871432875E-14</c:v>
                </c:pt>
                <c:pt idx="1">
                  <c:v>5.05689706291115E-14</c:v>
                </c:pt>
                <c:pt idx="2">
                  <c:v>4.8456026800898997E-14</c:v>
                </c:pt>
                <c:pt idx="3">
                  <c:v>4.84236077888982E-14</c:v>
                </c:pt>
                <c:pt idx="4">
                  <c:v>4.40778330025343E-14</c:v>
                </c:pt>
                <c:pt idx="5">
                  <c:v>4.7147638421334998E-14</c:v>
                </c:pt>
                <c:pt idx="6">
                  <c:v>3.8444488628753397E-14</c:v>
                </c:pt>
                <c:pt idx="7">
                  <c:v>3.70238178398656E-14</c:v>
                </c:pt>
                <c:pt idx="8">
                  <c:v>3.6269444073328602E-14</c:v>
                </c:pt>
                <c:pt idx="9">
                  <c:v>3.0183393843279401E-14</c:v>
                </c:pt>
                <c:pt idx="10">
                  <c:v>2.3612202272624101E-14</c:v>
                </c:pt>
                <c:pt idx="11">
                  <c:v>2.35473949166541E-14</c:v>
                </c:pt>
                <c:pt idx="12">
                  <c:v>2.6767755963900001E-14</c:v>
                </c:pt>
                <c:pt idx="13">
                  <c:v>2.5337112273445801E-14</c:v>
                </c:pt>
                <c:pt idx="14">
                  <c:v>2.8282318532954001E-14</c:v>
                </c:pt>
                <c:pt idx="15">
                  <c:v>3.0297835920547399E-14</c:v>
                </c:pt>
                <c:pt idx="16">
                  <c:v>2.5814831657628299E-14</c:v>
                </c:pt>
                <c:pt idx="17">
                  <c:v>2.4802606467269199E-14</c:v>
                </c:pt>
                <c:pt idx="18">
                  <c:v>2.7937196999316801E-14</c:v>
                </c:pt>
                <c:pt idx="19">
                  <c:v>2.6460660912191201E-14</c:v>
                </c:pt>
                <c:pt idx="20">
                  <c:v>2.70064798155273E-14</c:v>
                </c:pt>
                <c:pt idx="21">
                  <c:v>2.4206065187382599E-14</c:v>
                </c:pt>
                <c:pt idx="22">
                  <c:v>2.3837068255533599E-14</c:v>
                </c:pt>
                <c:pt idx="23">
                  <c:v>2.22404493441622E-14</c:v>
                </c:pt>
                <c:pt idx="24">
                  <c:v>1.9040905916847502E-14</c:v>
                </c:pt>
                <c:pt idx="25">
                  <c:v>1.7078375765282099E-14</c:v>
                </c:pt>
                <c:pt idx="26">
                  <c:v>1.6396496794910898E-14</c:v>
                </c:pt>
                <c:pt idx="27">
                  <c:v>1.7565838771740001E-14</c:v>
                </c:pt>
                <c:pt idx="28">
                  <c:v>1.5029843158469001E-14</c:v>
                </c:pt>
                <c:pt idx="29">
                  <c:v>1.61652098066996E-14</c:v>
                </c:pt>
                <c:pt idx="30">
                  <c:v>1.49081829401644E-14</c:v>
                </c:pt>
                <c:pt idx="31">
                  <c:v>1.5717628720888399E-14</c:v>
                </c:pt>
                <c:pt idx="32">
                  <c:v>1.5812352636505501E-14</c:v>
                </c:pt>
                <c:pt idx="33">
                  <c:v>1.7679806896855601E-14</c:v>
                </c:pt>
                <c:pt idx="34">
                  <c:v>1.97021963764345E-14</c:v>
                </c:pt>
                <c:pt idx="35">
                  <c:v>1.7132530802399299E-14</c:v>
                </c:pt>
                <c:pt idx="36">
                  <c:v>1.8879434467915E-14</c:v>
                </c:pt>
                <c:pt idx="37">
                  <c:v>2.06221421509792E-14</c:v>
                </c:pt>
                <c:pt idx="38">
                  <c:v>2.0079595828910201E-14</c:v>
                </c:pt>
                <c:pt idx="39">
                  <c:v>2.0823778864218299E-14</c:v>
                </c:pt>
                <c:pt idx="40">
                  <c:v>2.3095662696851299E-14</c:v>
                </c:pt>
                <c:pt idx="41">
                  <c:v>2.5224362592046E-14</c:v>
                </c:pt>
                <c:pt idx="42">
                  <c:v>2.4995889910047301E-14</c:v>
                </c:pt>
                <c:pt idx="43">
                  <c:v>2.3567577972022699E-14</c:v>
                </c:pt>
                <c:pt idx="44">
                  <c:v>2.8077041591070799E-14</c:v>
                </c:pt>
                <c:pt idx="45">
                  <c:v>2.60052471542256E-14</c:v>
                </c:pt>
                <c:pt idx="46">
                  <c:v>2.4463924172323898E-14</c:v>
                </c:pt>
                <c:pt idx="47">
                  <c:v>2.72423925804712E-14</c:v>
                </c:pt>
                <c:pt idx="48">
                  <c:v>2.7866015101024399E-14</c:v>
                </c:pt>
                <c:pt idx="49">
                  <c:v>2.5904395564776802E-14</c:v>
                </c:pt>
                <c:pt idx="50">
                  <c:v>2.7370613872653601E-14</c:v>
                </c:pt>
                <c:pt idx="51">
                  <c:v>2.9276993641505097E-14</c:v>
                </c:pt>
                <c:pt idx="52">
                  <c:v>3.6233827396015299E-14</c:v>
                </c:pt>
                <c:pt idx="53">
                  <c:v>4.5637860627116401E-14</c:v>
                </c:pt>
                <c:pt idx="54">
                  <c:v>5.50273316935552E-14</c:v>
                </c:pt>
                <c:pt idx="55">
                  <c:v>7.2070359722426404E-14</c:v>
                </c:pt>
                <c:pt idx="56">
                  <c:v>8.2135544862364199E-14</c:v>
                </c:pt>
                <c:pt idx="57">
                  <c:v>9.5525137300425404E-14</c:v>
                </c:pt>
                <c:pt idx="58">
                  <c:v>1.04290726416523E-13</c:v>
                </c:pt>
                <c:pt idx="59">
                  <c:v>1.0740086955076001E-13</c:v>
                </c:pt>
                <c:pt idx="60">
                  <c:v>1.1419403776411101E-13</c:v>
                </c:pt>
                <c:pt idx="61">
                  <c:v>1.2045128405696699E-13</c:v>
                </c:pt>
                <c:pt idx="62">
                  <c:v>1.19229546028137E-13</c:v>
                </c:pt>
                <c:pt idx="63">
                  <c:v>1.1825581630114399E-13</c:v>
                </c:pt>
                <c:pt idx="64">
                  <c:v>1.1805212261996E-13</c:v>
                </c:pt>
                <c:pt idx="65">
                  <c:v>1.1680387105608799E-13</c:v>
                </c:pt>
                <c:pt idx="66">
                  <c:v>1.09026667372299E-13</c:v>
                </c:pt>
                <c:pt idx="67">
                  <c:v>1.01951481049528E-13</c:v>
                </c:pt>
                <c:pt idx="68">
                  <c:v>9.8446583360231404E-14</c:v>
                </c:pt>
                <c:pt idx="69">
                  <c:v>9.3448770609524097E-14</c:v>
                </c:pt>
                <c:pt idx="70">
                  <c:v>8.9317051452021299E-14</c:v>
                </c:pt>
                <c:pt idx="71">
                  <c:v>8.53211387349209E-14</c:v>
                </c:pt>
                <c:pt idx="72">
                  <c:v>8.1462522545438096E-14</c:v>
                </c:pt>
                <c:pt idx="73">
                  <c:v>7.7741070059917496E-14</c:v>
                </c:pt>
                <c:pt idx="74">
                  <c:v>7.4155287167545201E-14</c:v>
                </c:pt>
                <c:pt idx="75">
                  <c:v>7.0702558823378705E-14</c:v>
                </c:pt>
                <c:pt idx="76">
                  <c:v>6.7379367529729406E-14</c:v>
                </c:pt>
                <c:pt idx="77">
                  <c:v>6.4181489880802695E-14</c:v>
                </c:pt>
                <c:pt idx="78">
                  <c:v>6.1104171537002798E-14</c:v>
                </c:pt>
                <c:pt idx="79">
                  <c:v>5.8142281334929494E-14</c:v>
                </c:pt>
                <c:pt idx="80">
                  <c:v>5.5290445498671901E-14</c:v>
                </c:pt>
                <c:pt idx="81">
                  <c:v>5.2543163108537997E-14</c:v>
                </c:pt>
                <c:pt idx="82">
                  <c:v>4.9894904114974599E-14</c:v>
                </c:pt>
                <c:pt idx="83">
                  <c:v>4.73401912673399E-14</c:v>
                </c:pt>
                <c:pt idx="84">
                  <c:v>4.48736673676903E-14</c:v>
                </c:pt>
                <c:pt idx="85">
                  <c:v>4.2490149266245001E-14</c:v>
                </c:pt>
                <c:pt idx="86">
                  <c:v>4.0184669994263098E-14</c:v>
                </c:pt>
                <c:pt idx="87">
                  <c:v>3.7952510387459902E-14</c:v>
                </c:pt>
                <c:pt idx="88">
                  <c:v>3.5789221493826901E-14</c:v>
                </c:pt>
                <c:pt idx="89">
                  <c:v>3.3690638988119702E-14</c:v>
                </c:pt>
                <c:pt idx="90">
                  <c:v>3.1652890735033499E-14</c:v>
                </c:pt>
                <c:pt idx="91">
                  <c:v>2.9672398557330399E-14</c:v>
                </c:pt>
                <c:pt idx="92">
                  <c:v>2.7745875176508501E-14</c:v>
                </c:pt>
                <c:pt idx="93">
                  <c:v>2.5870317204182699E-14</c:v>
                </c:pt>
                <c:pt idx="94">
                  <c:v>2.4042994973908701E-14</c:v>
                </c:pt>
                <c:pt idx="95">
                  <c:v>2.22614399171234E-14</c:v>
                </c:pt>
                <c:pt idx="96">
                  <c:v>2.0523430104279799E-14</c:v>
                </c:pt>
                <c:pt idx="97">
                  <c:v>1.88269744939159E-14</c:v>
                </c:pt>
                <c:pt idx="98">
                  <c:v>1.7170296358914601E-14</c:v>
                </c:pt>
                <c:pt idx="99">
                  <c:v>1.55518162909493E-14</c:v>
                </c:pt>
                <c:pt idx="100">
                  <c:v>1.39701351212978E-14</c:v>
                </c:pt>
                <c:pt idx="101">
                  <c:v>1.24240170389255E-14</c:v>
                </c:pt>
                <c:pt idx="102">
                  <c:v>1.09123731349502E-14</c:v>
                </c:pt>
                <c:pt idx="103">
                  <c:v>9.4342455561942603E-15</c:v>
                </c:pt>
                <c:pt idx="104">
                  <c:v>7.9887924093140797E-15</c:v>
                </c:pt>
                <c:pt idx="105">
                  <c:v>6.5752735207187598E-15</c:v>
                </c:pt>
                <c:pt idx="106">
                  <c:v>5.19303712588007E-15</c:v>
                </c:pt>
                <c:pt idx="107">
                  <c:v>3.8415075343719902E-15</c:v>
                </c:pt>
                <c:pt idx="108">
                  <c:v>2.5201737937395298E-15</c:v>
                </c:pt>
                <c:pt idx="109">
                  <c:v>1.2285793557459899E-15</c:v>
                </c:pt>
                <c:pt idx="110">
                  <c:v>-3.3687267650488398E-17</c:v>
                </c:pt>
                <c:pt idx="111">
                  <c:v>-1.26700088441698E-15</c:v>
                </c:pt>
                <c:pt idx="112">
                  <c:v>-2.4717070749650501E-15</c:v>
                </c:pt>
                <c:pt idx="113">
                  <c:v>-3.6481287614553504E-15</c:v>
                </c:pt>
                <c:pt idx="114">
                  <c:v>-4.7965719442582004E-15</c:v>
                </c:pt>
                <c:pt idx="115">
                  <c:v>-5.9173306600975704E-15</c:v>
                </c:pt>
                <c:pt idx="116">
                  <c:v>-7.0106912189905903E-15</c:v>
                </c:pt>
                <c:pt idx="117">
                  <c:v>-8.0769357783442407E-15</c:v>
                </c:pt>
                <c:pt idx="118">
                  <c:v>-9.1163453126955992E-15</c:v>
                </c:pt>
                <c:pt idx="119">
                  <c:v>-1.01292020367812E-14</c:v>
                </c:pt>
                <c:pt idx="120">
                  <c:v>-1.1115791338065299E-14</c:v>
                </c:pt>
                <c:pt idx="121">
                  <c:v>-1.20764032727064E-14</c:v>
                </c:pt>
                <c:pt idx="122">
                  <c:v>-1.30113336763288E-14</c:v>
                </c:pt>
                <c:pt idx="123">
                  <c:v>-1.39208849380209E-14</c:v>
                </c:pt>
                <c:pt idx="124">
                  <c:v>-1.48053664827956E-14</c:v>
                </c:pt>
                <c:pt idx="125">
                  <c:v>-1.56650950044277E-14</c:v>
                </c:pt>
                <c:pt idx="126">
                  <c:v>-1.6500394487189199E-14</c:v>
                </c:pt>
                <c:pt idx="127">
                  <c:v>-1.7311596051611399E-14</c:v>
                </c:pt>
                <c:pt idx="128">
                  <c:v>-1.80990376560591E-14</c:v>
                </c:pt>
                <c:pt idx="129">
                  <c:v>-1.8863063682652001E-14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E06-4606-949E-7F2CFF597CE8}"/>
            </c:ext>
          </c:extLst>
        </c:ser>
        <c:ser>
          <c:idx val="8"/>
          <c:order val="8"/>
          <c:tx>
            <c:strRef>
              <c:f>'DSGE HVD wFG'!$AH$1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wFG'!$AH$2:$AH$132</c:f>
              <c:numCache>
                <c:formatCode>0.0000</c:formatCode>
                <c:ptCount val="131"/>
                <c:pt idx="0">
                  <c:v>0.75299374895989712</c:v>
                </c:pt>
                <c:pt idx="1">
                  <c:v>0.74523244761383833</c:v>
                </c:pt>
                <c:pt idx="2">
                  <c:v>0.73754993644158484</c:v>
                </c:pt>
                <c:pt idx="3">
                  <c:v>0.72994540730566548</c:v>
                </c:pt>
                <c:pt idx="4">
                  <c:v>0.72241806079823256</c:v>
                </c:pt>
                <c:pt idx="5">
                  <c:v>0.71496710612980341</c:v>
                </c:pt>
                <c:pt idx="6">
                  <c:v>0.7075917610200867</c:v>
                </c:pt>
                <c:pt idx="7">
                  <c:v>0.70029125159077077</c:v>
                </c:pt>
                <c:pt idx="8">
                  <c:v>0.69306481226030203</c:v>
                </c:pt>
                <c:pt idx="9">
                  <c:v>0.68591168564062099</c:v>
                </c:pt>
                <c:pt idx="10">
                  <c:v>0.67883112243558985</c:v>
                </c:pt>
                <c:pt idx="11">
                  <c:v>0.6718223813414006</c:v>
                </c:pt>
                <c:pt idx="12">
                  <c:v>0.66488472894863293</c:v>
                </c:pt>
                <c:pt idx="13">
                  <c:v>0.65801743964599457</c:v>
                </c:pt>
                <c:pt idx="14">
                  <c:v>0.65121979552576403</c:v>
                </c:pt>
                <c:pt idx="15">
                  <c:v>0.64449108629083696</c:v>
                </c:pt>
                <c:pt idx="16">
                  <c:v>0.63783060916326229</c:v>
                </c:pt>
                <c:pt idx="17">
                  <c:v>0.63123766879438148</c:v>
                </c:pt>
                <c:pt idx="18">
                  <c:v>0.62471157717638026</c:v>
                </c:pt>
                <c:pt idx="19">
                  <c:v>0.61825165355518008</c:v>
                </c:pt>
                <c:pt idx="20">
                  <c:v>0.61185722434495426</c:v>
                </c:pt>
                <c:pt idx="21">
                  <c:v>0.60552762304381635</c:v>
                </c:pt>
                <c:pt idx="22">
                  <c:v>0.59926219015088134</c:v>
                </c:pt>
                <c:pt idx="23">
                  <c:v>0.59306027308457043</c:v>
                </c:pt>
                <c:pt idx="24">
                  <c:v>0.58692122610223452</c:v>
                </c:pt>
                <c:pt idx="25">
                  <c:v>0.58084441022097022</c:v>
                </c:pt>
                <c:pt idx="26">
                  <c:v>0.57482919313956538</c:v>
                </c:pt>
                <c:pt idx="27">
                  <c:v>0.56887494916170478</c:v>
                </c:pt>
                <c:pt idx="28">
                  <c:v>0.56298105912023166</c:v>
                </c:pt>
                <c:pt idx="29">
                  <c:v>0.55714691030257057</c:v>
                </c:pt>
                <c:pt idx="30">
                  <c:v>0.55137189637716999</c:v>
                </c:pt>
                <c:pt idx="31">
                  <c:v>0.54565541732104639</c:v>
                </c:pt>
                <c:pt idx="32">
                  <c:v>0.53999687934835894</c:v>
                </c:pt>
                <c:pt idx="33">
                  <c:v>0.53439569483999017</c:v>
                </c:pt>
                <c:pt idx="34">
                  <c:v>0.52885128227407707</c:v>
                </c:pt>
                <c:pt idx="35">
                  <c:v>0.523363066157576</c:v>
                </c:pt>
                <c:pt idx="36">
                  <c:v>0.51793047695873085</c:v>
                </c:pt>
                <c:pt idx="37">
                  <c:v>0.51255295104047416</c:v>
                </c:pt>
                <c:pt idx="38">
                  <c:v>0.50722993059476262</c:v>
                </c:pt>
                <c:pt idx="39">
                  <c:v>0.50196086357778358</c:v>
                </c:pt>
                <c:pt idx="40">
                  <c:v>0.49674520364602576</c:v>
                </c:pt>
                <c:pt idx="41">
                  <c:v>0.49158241009324194</c:v>
                </c:pt>
                <c:pt idx="42">
                  <c:v>0.48647194778823583</c:v>
                </c:pt>
                <c:pt idx="43">
                  <c:v>0.48141328711345027</c:v>
                </c:pt>
                <c:pt idx="44">
                  <c:v>0.47640590390440823</c:v>
                </c:pt>
                <c:pt idx="45">
                  <c:v>0.4714492793899297</c:v>
                </c:pt>
                <c:pt idx="46">
                  <c:v>0.46654290013311334</c:v>
                </c:pt>
                <c:pt idx="47">
                  <c:v>0.46168625797312618</c:v>
                </c:pt>
                <c:pt idx="48">
                  <c:v>0.45687884996769884</c:v>
                </c:pt>
                <c:pt idx="49">
                  <c:v>0.45212017833639845</c:v>
                </c:pt>
                <c:pt idx="50">
                  <c:v>0.44740975040460235</c:v>
                </c:pt>
                <c:pt idx="51">
                  <c:v>0.44274707854817419</c:v>
                </c:pt>
                <c:pt idx="52">
                  <c:v>0.4381316801390488</c:v>
                </c:pt>
                <c:pt idx="53">
                  <c:v>0.43356307749088535</c:v>
                </c:pt>
                <c:pt idx="54">
                  <c:v>0.42904079780624838</c:v>
                </c:pt>
                <c:pt idx="55">
                  <c:v>0.42456437312382744</c:v>
                </c:pt>
                <c:pt idx="56">
                  <c:v>0.42013334026680149</c:v>
                </c:pt>
                <c:pt idx="57">
                  <c:v>0.41574724079122405</c:v>
                </c:pt>
                <c:pt idx="58">
                  <c:v>0.41140562093549782</c:v>
                </c:pt>
                <c:pt idx="59">
                  <c:v>0.4071080315704203</c:v>
                </c:pt>
                <c:pt idx="60">
                  <c:v>0.40285402814980437</c:v>
                </c:pt>
                <c:pt idx="61">
                  <c:v>0.39864317066157712</c:v>
                </c:pt>
                <c:pt idx="62">
                  <c:v>0.39447502357965014</c:v>
                </c:pt>
                <c:pt idx="63">
                  <c:v>0.39034915581624696</c:v>
                </c:pt>
                <c:pt idx="64">
                  <c:v>0.3862651406749098</c:v>
                </c:pt>
                <c:pt idx="65">
                  <c:v>0.38222255580396552</c:v>
                </c:pt>
                <c:pt idx="66">
                  <c:v>0.3782209831506041</c:v>
                </c:pt>
                <c:pt idx="67">
                  <c:v>0.3742600089155011</c:v>
                </c:pt>
                <c:pt idx="68">
                  <c:v>0.37033922350799869</c:v>
                </c:pt>
                <c:pt idx="69">
                  <c:v>0.36645822150171686</c:v>
                </c:pt>
                <c:pt idx="70">
                  <c:v>0.36261660159083869</c:v>
                </c:pt>
                <c:pt idx="71">
                  <c:v>0.3588139665467836</c:v>
                </c:pt>
                <c:pt idx="72">
                  <c:v>0.35504992317544248</c:v>
                </c:pt>
                <c:pt idx="73">
                  <c:v>0.35132408227490058</c:v>
                </c:pt>
                <c:pt idx="74">
                  <c:v>0.34763605859364682</c:v>
                </c:pt>
                <c:pt idx="75">
                  <c:v>0.34398547078927211</c:v>
                </c:pt>
                <c:pt idx="76">
                  <c:v>0.3403719413876386</c:v>
                </c:pt>
                <c:pt idx="77">
                  <c:v>0.33679509674252428</c:v>
                </c:pt>
                <c:pt idx="78">
                  <c:v>0.33325456699572031</c:v>
                </c:pt>
                <c:pt idx="79">
                  <c:v>0.32974998603759553</c:v>
                </c:pt>
                <c:pt idx="80">
                  <c:v>0.32628099146809308</c:v>
                </c:pt>
                <c:pt idx="81">
                  <c:v>0.32284722455819087</c:v>
                </c:pt>
                <c:pt idx="82">
                  <c:v>0.31944833021177621</c:v>
                </c:pt>
                <c:pt idx="83">
                  <c:v>0.31608395692796792</c:v>
                </c:pt>
                <c:pt idx="84">
                  <c:v>0.31275375676384909</c:v>
                </c:pt>
                <c:pt idx="85">
                  <c:v>0.30945738529762679</c:v>
                </c:pt>
                <c:pt idx="86">
                  <c:v>0.30619450159219996</c:v>
                </c:pt>
                <c:pt idx="87">
                  <c:v>0.3029647681591307</c:v>
                </c:pt>
                <c:pt idx="88">
                  <c:v>0.29976785092302599</c:v>
                </c:pt>
                <c:pt idx="89">
                  <c:v>0.29660341918630084</c:v>
                </c:pt>
                <c:pt idx="90">
                  <c:v>0.29347114559434345</c:v>
                </c:pt>
                <c:pt idx="91">
                  <c:v>0.29037070610105964</c:v>
                </c:pt>
                <c:pt idx="92">
                  <c:v>0.28730177993479666</c:v>
                </c:pt>
                <c:pt idx="93">
                  <c:v>0.28426404956464313</c:v>
                </c:pt>
                <c:pt idx="94">
                  <c:v>0.28125720066709842</c:v>
                </c:pt>
                <c:pt idx="95">
                  <c:v>0.2782809220931044</c:v>
                </c:pt>
                <c:pt idx="96">
                  <c:v>0.27533490583544024</c:v>
                </c:pt>
                <c:pt idx="97">
                  <c:v>0.27241884699646979</c:v>
                </c:pt>
                <c:pt idx="98">
                  <c:v>0.26953244375624313</c:v>
                </c:pt>
                <c:pt idx="99">
                  <c:v>0.2666753973409412</c:v>
                </c:pt>
                <c:pt idx="100">
                  <c:v>0.26384741199165906</c:v>
                </c:pt>
                <c:pt idx="101">
                  <c:v>0.26104819493353676</c:v>
                </c:pt>
                <c:pt idx="102">
                  <c:v>0.25827745634521238</c:v>
                </c:pt>
                <c:pt idx="103">
                  <c:v>0.25553490932861167</c:v>
                </c:pt>
                <c:pt idx="104">
                  <c:v>0.25282026987905581</c:v>
                </c:pt>
                <c:pt idx="105">
                  <c:v>0.25013325685569593</c:v>
                </c:pt>
                <c:pt idx="106">
                  <c:v>0.24747359195226182</c:v>
                </c:pt>
                <c:pt idx="107">
                  <c:v>0.24484099966812348</c:v>
                </c:pt>
                <c:pt idx="108">
                  <c:v>0.24223520727966016</c:v>
                </c:pt>
                <c:pt idx="109">
                  <c:v>0.23965594481193761</c:v>
                </c:pt>
                <c:pt idx="110">
                  <c:v>0.23710294501068491</c:v>
                </c:pt>
                <c:pt idx="111">
                  <c:v>0.23457594331457113</c:v>
                </c:pt>
                <c:pt idx="112">
                  <c:v>0.23207467782777322</c:v>
                </c:pt>
                <c:pt idx="113">
                  <c:v>0.2295988892928352</c:v>
                </c:pt>
                <c:pt idx="114">
                  <c:v>0.22714832106381905</c:v>
                </c:pt>
                <c:pt idx="115">
                  <c:v>0.22472271907973079</c:v>
                </c:pt>
                <c:pt idx="116">
                  <c:v>0.22232183183823545</c:v>
                </c:pt>
                <c:pt idx="117">
                  <c:v>0.21994541036964593</c:v>
                </c:pt>
                <c:pt idx="118">
                  <c:v>0.21759320821118439</c:v>
                </c:pt>
                <c:pt idx="119">
                  <c:v>0.2152649813815157</c:v>
                </c:pt>
                <c:pt idx="120">
                  <c:v>0.21296048835554696</c:v>
                </c:pt>
                <c:pt idx="121">
                  <c:v>0.21067949003949213</c:v>
                </c:pt>
                <c:pt idx="122">
                  <c:v>0.2084217497462002</c:v>
                </c:pt>
                <c:pt idx="123">
                  <c:v>0.20618703317073919</c:v>
                </c:pt>
                <c:pt idx="124">
                  <c:v>0.20397510836623312</c:v>
                </c:pt>
                <c:pt idx="125">
                  <c:v>0.20178574571995495</c:v>
                </c:pt>
                <c:pt idx="126">
                  <c:v>0.19961871792967173</c:v>
                </c:pt>
                <c:pt idx="127">
                  <c:v>0.19747379998022543</c:v>
                </c:pt>
                <c:pt idx="128">
                  <c:v>0.19535076912037111</c:v>
                </c:pt>
                <c:pt idx="129">
                  <c:v>0.19324940483984265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06-4606-949E-7F2CFF597CE8}"/>
            </c:ext>
          </c:extLst>
        </c:ser>
        <c:ser>
          <c:idx val="9"/>
          <c:order val="9"/>
          <c:tx>
            <c:strRef>
              <c:f>'DSGE HVD wFG'!$AI$1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wFG'!$AI$2:$AI$132</c:f>
              <c:numCache>
                <c:formatCode>0.0000</c:formatCode>
                <c:ptCount val="131"/>
                <c:pt idx="0">
                  <c:v>1.2255289549321744</c:v>
                </c:pt>
                <c:pt idx="1">
                  <c:v>1.7130242606465671</c:v>
                </c:pt>
                <c:pt idx="2">
                  <c:v>1.874772306742901</c:v>
                </c:pt>
                <c:pt idx="3">
                  <c:v>1.9775329477923045</c:v>
                </c:pt>
                <c:pt idx="4">
                  <c:v>2.0205842842362456</c:v>
                </c:pt>
                <c:pt idx="5">
                  <c:v>2.2036611709753626</c:v>
                </c:pt>
                <c:pt idx="6">
                  <c:v>2.4253838397963401</c:v>
                </c:pt>
                <c:pt idx="7">
                  <c:v>1.7410670895693241</c:v>
                </c:pt>
                <c:pt idx="8">
                  <c:v>1.7952468476923431</c:v>
                </c:pt>
                <c:pt idx="9">
                  <c:v>1.4664339579263674</c:v>
                </c:pt>
                <c:pt idx="10">
                  <c:v>1.2806434105109092</c:v>
                </c:pt>
                <c:pt idx="11">
                  <c:v>1.474632879467624</c:v>
                </c:pt>
                <c:pt idx="12">
                  <c:v>1.1801713053081295</c:v>
                </c:pt>
                <c:pt idx="13">
                  <c:v>0.61843358251854441</c:v>
                </c:pt>
                <c:pt idx="14">
                  <c:v>0.79509861686485483</c:v>
                </c:pt>
                <c:pt idx="15">
                  <c:v>1.4559851739157774</c:v>
                </c:pt>
                <c:pt idx="16">
                  <c:v>2.4977097529098637</c:v>
                </c:pt>
                <c:pt idx="17">
                  <c:v>3.3211212569531439</c:v>
                </c:pt>
                <c:pt idx="18">
                  <c:v>1.2448687972240862</c:v>
                </c:pt>
                <c:pt idx="19">
                  <c:v>-1.2461563969214939E-2</c:v>
                </c:pt>
                <c:pt idx="20">
                  <c:v>-0.65812286612370396</c:v>
                </c:pt>
                <c:pt idx="21">
                  <c:v>-1.0681440456087623</c:v>
                </c:pt>
                <c:pt idx="22">
                  <c:v>-1.7211832041255613</c:v>
                </c:pt>
                <c:pt idx="23">
                  <c:v>-1.8595557815905361</c:v>
                </c:pt>
                <c:pt idx="24">
                  <c:v>-1.6475253369953422</c:v>
                </c:pt>
                <c:pt idx="25">
                  <c:v>-1.7993043479948796</c:v>
                </c:pt>
                <c:pt idx="26">
                  <c:v>-1.4777672913095521</c:v>
                </c:pt>
                <c:pt idx="27">
                  <c:v>-1.5712694238096625</c:v>
                </c:pt>
                <c:pt idx="28">
                  <c:v>-1.7629336502093729</c:v>
                </c:pt>
                <c:pt idx="29">
                  <c:v>-1.8609485282397831</c:v>
                </c:pt>
                <c:pt idx="30">
                  <c:v>-2.223701461831376</c:v>
                </c:pt>
                <c:pt idx="31">
                  <c:v>-2.3865055235167478</c:v>
                </c:pt>
                <c:pt idx="32">
                  <c:v>-2.6907478452885289</c:v>
                </c:pt>
                <c:pt idx="33">
                  <c:v>-2.7574532474076072</c:v>
                </c:pt>
                <c:pt idx="34">
                  <c:v>-2.6857492053416721</c:v>
                </c:pt>
                <c:pt idx="35">
                  <c:v>-3.1571230413734876</c:v>
                </c:pt>
                <c:pt idx="36">
                  <c:v>-3.4820737769473391</c:v>
                </c:pt>
                <c:pt idx="37">
                  <c:v>-3.5169267869077139</c:v>
                </c:pt>
                <c:pt idx="38">
                  <c:v>-3.6186138407450859</c:v>
                </c:pt>
                <c:pt idx="39">
                  <c:v>-3.2942924307769985</c:v>
                </c:pt>
                <c:pt idx="40">
                  <c:v>-3.1142074684244019</c:v>
                </c:pt>
                <c:pt idx="41">
                  <c:v>-3.2745154826029146</c:v>
                </c:pt>
                <c:pt idx="42">
                  <c:v>-3.0318333720165414</c:v>
                </c:pt>
                <c:pt idx="43">
                  <c:v>-3.1192497247362239</c:v>
                </c:pt>
                <c:pt idx="44">
                  <c:v>-3.0021304861184079</c:v>
                </c:pt>
                <c:pt idx="45">
                  <c:v>-3.0193856759409434</c:v>
                </c:pt>
                <c:pt idx="46">
                  <c:v>-3.0254151255360973</c:v>
                </c:pt>
                <c:pt idx="47">
                  <c:v>-3.026446287268032</c:v>
                </c:pt>
                <c:pt idx="48">
                  <c:v>-2.9199904234218979</c:v>
                </c:pt>
                <c:pt idx="49">
                  <c:v>-3.2161808549817925</c:v>
                </c:pt>
                <c:pt idx="50">
                  <c:v>-3.4593046714255795</c:v>
                </c:pt>
                <c:pt idx="51">
                  <c:v>-3.436586768484891</c:v>
                </c:pt>
                <c:pt idx="52">
                  <c:v>-1.7952115612241677</c:v>
                </c:pt>
                <c:pt idx="53">
                  <c:v>-0.59581213536261268</c:v>
                </c:pt>
                <c:pt idx="54">
                  <c:v>0.28601065063453568</c:v>
                </c:pt>
                <c:pt idx="55">
                  <c:v>-0.43693053441544749</c:v>
                </c:pt>
                <c:pt idx="56">
                  <c:v>-0.3492638710805257</c:v>
                </c:pt>
                <c:pt idx="57">
                  <c:v>0.11271024030086685</c:v>
                </c:pt>
                <c:pt idx="58">
                  <c:v>0.27973044786008283</c:v>
                </c:pt>
                <c:pt idx="59">
                  <c:v>0.21290769741937396</c:v>
                </c:pt>
                <c:pt idx="60">
                  <c:v>0.62733870966627958</c:v>
                </c:pt>
                <c:pt idx="61">
                  <c:v>1.4097456770013586</c:v>
                </c:pt>
                <c:pt idx="62">
                  <c:v>1.9060535563536849</c:v>
                </c:pt>
                <c:pt idx="63">
                  <c:v>2.3408376621445499</c:v>
                </c:pt>
                <c:pt idx="64">
                  <c:v>2.5797502507820753</c:v>
                </c:pt>
                <c:pt idx="65">
                  <c:v>2.9424145498093575</c:v>
                </c:pt>
                <c:pt idx="66">
                  <c:v>3.2943891160333898</c:v>
                </c:pt>
                <c:pt idx="67">
                  <c:v>3.3500396875721825</c:v>
                </c:pt>
                <c:pt idx="68">
                  <c:v>3.4148466845981686</c:v>
                </c:pt>
                <c:pt idx="69">
                  <c:v>3.4735585865321168</c:v>
                </c:pt>
                <c:pt idx="70">
                  <c:v>3.4129074213323229</c:v>
                </c:pt>
                <c:pt idx="71">
                  <c:v>3.3553980541437682</c:v>
                </c:pt>
                <c:pt idx="72">
                  <c:v>3.3007919717630614</c:v>
                </c:pt>
                <c:pt idx="73">
                  <c:v>3.2488694260688873</c:v>
                </c:pt>
                <c:pt idx="74">
                  <c:v>3.1994270917629821</c:v>
                </c:pt>
                <c:pt idx="75">
                  <c:v>3.1522761662037193</c:v>
                </c:pt>
                <c:pt idx="76">
                  <c:v>3.1072408420548241</c:v>
                </c:pt>
                <c:pt idx="77">
                  <c:v>3.0641570878271081</c:v>
                </c:pt>
                <c:pt idx="78">
                  <c:v>3.0228716774727888</c:v>
                </c:pt>
                <c:pt idx="79">
                  <c:v>2.983241417121544</c:v>
                </c:pt>
                <c:pt idx="80">
                  <c:v>2.9451325242091775</c:v>
                </c:pt>
                <c:pt idx="81">
                  <c:v>2.9084201212328593</c:v>
                </c:pt>
                <c:pt idx="82">
                  <c:v>2.8729878129085704</c:v>
                </c:pt>
                <c:pt idx="83">
                  <c:v>2.8387273214575353</c:v>
                </c:pt>
                <c:pt idx="84">
                  <c:v>2.805538160032707</c:v>
                </c:pt>
                <c:pt idx="85">
                  <c:v>2.7733273288957481</c:v>
                </c:pt>
                <c:pt idx="86">
                  <c:v>2.7420090228840412</c:v>
                </c:pt>
                <c:pt idx="87">
                  <c:v>2.7115043420043583</c:v>
                </c:pt>
                <c:pt idx="88">
                  <c:v>2.6817409997075603</c:v>
                </c:pt>
                <c:pt idx="89">
                  <c:v>2.6526530255955247</c:v>
                </c:pt>
                <c:pt idx="90">
                  <c:v>2.6241804610484127</c:v>
                </c:pt>
                <c:pt idx="91">
                  <c:v>2.5962690475980965</c:v>
                </c:pt>
                <c:pt idx="92">
                  <c:v>2.568869908869297</c:v>
                </c:pt>
                <c:pt idx="93">
                  <c:v>2.5419392276176955</c:v>
                </c:pt>
                <c:pt idx="94">
                  <c:v>2.5154379198620598</c:v>
                </c:pt>
                <c:pt idx="95">
                  <c:v>2.4893313083794499</c:v>
                </c:pt>
                <c:pt idx="96">
                  <c:v>2.4635887979482418</c:v>
                </c:pt>
                <c:pt idx="97">
                  <c:v>2.4381835547144806</c:v>
                </c:pt>
                <c:pt idx="98">
                  <c:v>2.4130921919557822</c:v>
                </c:pt>
                <c:pt idx="99">
                  <c:v>2.3882944643446344</c:v>
                </c:pt>
                <c:pt idx="100">
                  <c:v>2.3637729725931953</c:v>
                </c:pt>
                <c:pt idx="101">
                  <c:v>2.3395128801112932</c:v>
                </c:pt>
                <c:pt idx="102">
                  <c:v>2.3155016430412543</c:v>
                </c:pt>
                <c:pt idx="103">
                  <c:v>2.291728754761265</c:v>
                </c:pt>
                <c:pt idx="104">
                  <c:v>2.2681855056801909</c:v>
                </c:pt>
                <c:pt idx="105">
                  <c:v>2.2448647588890411</c:v>
                </c:pt>
                <c:pt idx="106">
                  <c:v>2.2217607419932017</c:v>
                </c:pt>
                <c:pt idx="107">
                  <c:v>2.1988688552275426</c:v>
                </c:pt>
                <c:pt idx="108">
                  <c:v>2.1761854957573679</c:v>
                </c:pt>
                <c:pt idx="109">
                  <c:v>2.1537078978920818</c:v>
                </c:pt>
                <c:pt idx="110">
                  <c:v>2.1314339887866343</c:v>
                </c:pt>
                <c:pt idx="111">
                  <c:v>2.1093622590779031</c:v>
                </c:pt>
                <c:pt idx="112">
                  <c:v>2.0874916477979011</c:v>
                </c:pt>
                <c:pt idx="113">
                  <c:v>2.0658214408230222</c:v>
                </c:pt>
                <c:pt idx="114">
                  <c:v>2.0443511820554892</c:v>
                </c:pt>
                <c:pt idx="115">
                  <c:v>2.0230805964897796</c:v>
                </c:pt>
                <c:pt idx="116">
                  <c:v>2.0020095242897775</c:v>
                </c:pt>
                <c:pt idx="117">
                  <c:v>1.9811378649907152</c:v>
                </c:pt>
                <c:pt idx="118">
                  <c:v>1.9604655309418939</c:v>
                </c:pt>
                <c:pt idx="119">
                  <c:v>1.9399924091187575</c:v>
                </c:pt>
                <c:pt idx="120">
                  <c:v>1.9197183304561907</c:v>
                </c:pt>
                <c:pt idx="121">
                  <c:v>1.8996430458854103</c:v>
                </c:pt>
                <c:pt idx="122">
                  <c:v>1.879766208293856</c:v>
                </c:pt>
                <c:pt idx="123">
                  <c:v>1.8600873596702381</c:v>
                </c:pt>
                <c:pt idx="124">
                  <c:v>1.8406059227420568</c:v>
                </c:pt>
                <c:pt idx="125">
                  <c:v>1.8213211964619342</c:v>
                </c:pt>
                <c:pt idx="126">
                  <c:v>1.8022323547484878</c:v>
                </c:pt>
                <c:pt idx="127">
                  <c:v>1.7833384479378735</c:v>
                </c:pt>
                <c:pt idx="128">
                  <c:v>1.7646384064525298</c:v>
                </c:pt>
                <c:pt idx="129">
                  <c:v>1.7461310462421857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E06-4606-949E-7F2CFF597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44484018654167E-2"/>
          <c:y val="0.25560990636031283"/>
          <c:w val="0.8936201263795438"/>
          <c:h val="0.620517961646905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wFG'!$Z$2:$Z$132</c:f>
              <c:numCache>
                <c:formatCode>0.0000</c:formatCode>
                <c:ptCount val="131"/>
                <c:pt idx="0">
                  <c:v>-7.8284073900903001E-2</c:v>
                </c:pt>
                <c:pt idx="1">
                  <c:v>-6.8935731625465999E-2</c:v>
                </c:pt>
                <c:pt idx="2">
                  <c:v>-7.1663740558801495E-2</c:v>
                </c:pt>
                <c:pt idx="3">
                  <c:v>-6.3542093821704199E-2</c:v>
                </c:pt>
                <c:pt idx="4">
                  <c:v>-6.4728899470428397E-2</c:v>
                </c:pt>
                <c:pt idx="5">
                  <c:v>-6.1585402646968997E-2</c:v>
                </c:pt>
                <c:pt idx="6">
                  <c:v>-5.1207574061310497E-2</c:v>
                </c:pt>
                <c:pt idx="7">
                  <c:v>-6.8689601239522405E-2</c:v>
                </c:pt>
                <c:pt idx="8">
                  <c:v>-7.3441058030094694E-2</c:v>
                </c:pt>
                <c:pt idx="9">
                  <c:v>-7.3986420362977701E-2</c:v>
                </c:pt>
                <c:pt idx="10">
                  <c:v>-7.3653071827380207E-2</c:v>
                </c:pt>
                <c:pt idx="11">
                  <c:v>-6.4194390074682195E-2</c:v>
                </c:pt>
                <c:pt idx="12">
                  <c:v>-6.0329499192550998E-2</c:v>
                </c:pt>
                <c:pt idx="13">
                  <c:v>-5.4516903358184099E-2</c:v>
                </c:pt>
                <c:pt idx="14">
                  <c:v>-5.34048529618662E-2</c:v>
                </c:pt>
                <c:pt idx="15">
                  <c:v>-4.5745809181879801E-2</c:v>
                </c:pt>
                <c:pt idx="16">
                  <c:v>-5.9839461884176902E-2</c:v>
                </c:pt>
                <c:pt idx="17">
                  <c:v>-4.8491058432781002E-2</c:v>
                </c:pt>
                <c:pt idx="18">
                  <c:v>-5.80371997037092E-2</c:v>
                </c:pt>
                <c:pt idx="19">
                  <c:v>-5.5234703640661E-2</c:v>
                </c:pt>
                <c:pt idx="20">
                  <c:v>-5.7028536792177002E-2</c:v>
                </c:pt>
                <c:pt idx="21">
                  <c:v>-5.5915764565412397E-2</c:v>
                </c:pt>
                <c:pt idx="22">
                  <c:v>-6.0632483121844799E-2</c:v>
                </c:pt>
                <c:pt idx="23">
                  <c:v>-5.51203208829232E-2</c:v>
                </c:pt>
                <c:pt idx="24">
                  <c:v>-6.2864697437520003E-2</c:v>
                </c:pt>
                <c:pt idx="25">
                  <c:v>-7.1837239912929798E-2</c:v>
                </c:pt>
                <c:pt idx="26">
                  <c:v>-6.4236184142757002E-2</c:v>
                </c:pt>
                <c:pt idx="27">
                  <c:v>-7.3267208138964604E-2</c:v>
                </c:pt>
                <c:pt idx="28">
                  <c:v>-8.5141242653410804E-2</c:v>
                </c:pt>
                <c:pt idx="29">
                  <c:v>-8.4101336236431706E-2</c:v>
                </c:pt>
                <c:pt idx="30">
                  <c:v>-8.4267408044669007E-2</c:v>
                </c:pt>
                <c:pt idx="31">
                  <c:v>-9.1539050967678198E-2</c:v>
                </c:pt>
                <c:pt idx="32">
                  <c:v>-9.3752966571548593E-2</c:v>
                </c:pt>
                <c:pt idx="33">
                  <c:v>-8.4940230526311694E-2</c:v>
                </c:pt>
                <c:pt idx="34">
                  <c:v>-0.101872551132868</c:v>
                </c:pt>
                <c:pt idx="35">
                  <c:v>-0.10024345999109401</c:v>
                </c:pt>
                <c:pt idx="36">
                  <c:v>-0.121707515149707</c:v>
                </c:pt>
                <c:pt idx="37">
                  <c:v>-0.119254160910577</c:v>
                </c:pt>
                <c:pt idx="38">
                  <c:v>-0.11924801441918199</c:v>
                </c:pt>
                <c:pt idx="39">
                  <c:v>-0.104789074840504</c:v>
                </c:pt>
                <c:pt idx="40">
                  <c:v>-0.111542137340696</c:v>
                </c:pt>
                <c:pt idx="41">
                  <c:v>-0.109695929604574</c:v>
                </c:pt>
                <c:pt idx="42">
                  <c:v>-0.119749870113603</c:v>
                </c:pt>
                <c:pt idx="43">
                  <c:v>-0.124184140950752</c:v>
                </c:pt>
                <c:pt idx="44">
                  <c:v>-0.11214129069560901</c:v>
                </c:pt>
                <c:pt idx="45">
                  <c:v>-0.123432542308437</c:v>
                </c:pt>
                <c:pt idx="46">
                  <c:v>-0.12702520885812199</c:v>
                </c:pt>
                <c:pt idx="47">
                  <c:v>-0.124683074341936</c:v>
                </c:pt>
                <c:pt idx="48">
                  <c:v>-0.14594508138946399</c:v>
                </c:pt>
                <c:pt idx="49">
                  <c:v>-0.121689704880525</c:v>
                </c:pt>
                <c:pt idx="50">
                  <c:v>-0.132317481557298</c:v>
                </c:pt>
                <c:pt idx="51">
                  <c:v>-0.118743391839906</c:v>
                </c:pt>
                <c:pt idx="52">
                  <c:v>-0.150260030948487</c:v>
                </c:pt>
                <c:pt idx="53">
                  <c:v>-0.18128734824496301</c:v>
                </c:pt>
                <c:pt idx="54">
                  <c:v>-0.21182089886375899</c:v>
                </c:pt>
                <c:pt idx="55">
                  <c:v>-0.26327288523054798</c:v>
                </c:pt>
                <c:pt idx="56">
                  <c:v>-0.292925351280999</c:v>
                </c:pt>
                <c:pt idx="57">
                  <c:v>-0.285880881427653</c:v>
                </c:pt>
                <c:pt idx="58">
                  <c:v>-0.24833933167385999</c:v>
                </c:pt>
                <c:pt idx="59">
                  <c:v>-0.25010142582999401</c:v>
                </c:pt>
                <c:pt idx="60">
                  <c:v>-0.24937103873990299</c:v>
                </c:pt>
                <c:pt idx="61">
                  <c:v>-0.22275693061912899</c:v>
                </c:pt>
                <c:pt idx="62">
                  <c:v>-0.195101403204584</c:v>
                </c:pt>
                <c:pt idx="63">
                  <c:v>-0.20619430226053501</c:v>
                </c:pt>
                <c:pt idx="64">
                  <c:v>-0.22715616821659701</c:v>
                </c:pt>
                <c:pt idx="65">
                  <c:v>-0.218829908974807</c:v>
                </c:pt>
                <c:pt idx="66">
                  <c:v>-0.21815512747410801</c:v>
                </c:pt>
                <c:pt idx="67">
                  <c:v>-0.22881097476496301</c:v>
                </c:pt>
                <c:pt idx="68">
                  <c:v>-0.22684676803606299</c:v>
                </c:pt>
                <c:pt idx="69">
                  <c:v>-0.234701277479063</c:v>
                </c:pt>
                <c:pt idx="70">
                  <c:v>-0.230902198796964</c:v>
                </c:pt>
                <c:pt idx="71">
                  <c:v>-0.227183406638823</c:v>
                </c:pt>
                <c:pt idx="72">
                  <c:v>-0.22355727415725901</c:v>
                </c:pt>
                <c:pt idx="73">
                  <c:v>-0.220033014738029</c:v>
                </c:pt>
                <c:pt idx="74">
                  <c:v>-0.21661705520253899</c:v>
                </c:pt>
                <c:pt idx="75">
                  <c:v>-0.213313391294745</c:v>
                </c:pt>
                <c:pt idx="76">
                  <c:v>-0.21012392276915701</c:v>
                </c:pt>
                <c:pt idx="77">
                  <c:v>-0.20704876617137499</c:v>
                </c:pt>
                <c:pt idx="78">
                  <c:v>-0.204086544073072</c:v>
                </c:pt>
                <c:pt idx="79">
                  <c:v>-0.20123465009965799</c:v>
                </c:pt>
                <c:pt idx="80">
                  <c:v>-0.19848948957918</c:v>
                </c:pt>
                <c:pt idx="81">
                  <c:v>-0.19584669605258101</c:v>
                </c:pt>
                <c:pt idx="82">
                  <c:v>-0.19330132422504601</c:v>
                </c:pt>
                <c:pt idx="83">
                  <c:v>-0.19084802021262701</c:v>
                </c:pt>
                <c:pt idx="84">
                  <c:v>-0.188481170154008</c:v>
                </c:pt>
                <c:pt idx="85">
                  <c:v>-0.186195028420649</c:v>
                </c:pt>
                <c:pt idx="86">
                  <c:v>-0.18398382677554401</c:v>
                </c:pt>
                <c:pt idx="87">
                  <c:v>-0.18184186590739199</c:v>
                </c:pt>
                <c:pt idx="88">
                  <c:v>-0.17976359080849599</c:v>
                </c:pt>
                <c:pt idx="89">
                  <c:v>-0.17774365147632601</c:v>
                </c:pt>
                <c:pt idx="90">
                  <c:v>-0.17577695040515101</c:v>
                </c:pt>
                <c:pt idx="91">
                  <c:v>-0.173858678299838</c:v>
                </c:pt>
                <c:pt idx="92">
                  <c:v>-0.17198433939275001</c:v>
                </c:pt>
                <c:pt idx="93">
                  <c:v>-0.170149767680287</c:v>
                </c:pt>
                <c:pt idx="94">
                  <c:v>-0.168351135321159</c:v>
                </c:pt>
                <c:pt idx="95">
                  <c:v>-0.16658495435679799</c:v>
                </c:pt>
                <c:pt idx="96">
                  <c:v>-0.16484807282786901</c:v>
                </c:pt>
                <c:pt idx="97">
                  <c:v>-0.163137666271812</c:v>
                </c:pt>
                <c:pt idx="98">
                  <c:v>-0.16145122549647001</c:v>
                </c:pt>
                <c:pt idx="99">
                  <c:v>-0.15978654143582399</c:v>
                </c:pt>
                <c:pt idx="100">
                  <c:v>-0.15814168780676599</c:v>
                </c:pt>
                <c:pt idx="101">
                  <c:v>-0.15651500220185999</c:v>
                </c:pt>
                <c:pt idx="102">
                  <c:v>-0.15490506617293501</c:v>
                </c:pt>
                <c:pt idx="103">
                  <c:v>-0.15331068478471699</c:v>
                </c:pt>
                <c:pt idx="104">
                  <c:v>-0.151730866047038</c:v>
                </c:pt>
                <c:pt idx="105">
                  <c:v>-0.15016480056870701</c:v>
                </c:pt>
                <c:pt idx="106">
                  <c:v>-0.14861184171608199</c:v>
                </c:pt>
                <c:pt idx="107">
                  <c:v>-0.14707148650481799</c:v>
                </c:pt>
                <c:pt idx="108">
                  <c:v>-0.14554335740404001</c:v>
                </c:pt>
                <c:pt idx="109">
                  <c:v>-0.14402718518834901</c:v>
                </c:pt>
                <c:pt idx="110">
                  <c:v>-0.14252279293425901</c:v>
                </c:pt>
                <c:pt idx="111">
                  <c:v>-0.14103008122378399</c:v>
                </c:pt>
                <c:pt idx="112">
                  <c:v>-0.139549014588565</c:v>
                </c:pt>
                <c:pt idx="113">
                  <c:v>-0.138079609202967</c:v>
                </c:pt>
                <c:pt idx="114">
                  <c:v>-0.13662192181354099</c:v>
                </c:pt>
                <c:pt idx="115">
                  <c:v>-0.13517603987492599</c:v>
                </c:pt>
                <c:pt idx="116">
                  <c:v>-0.13374207284821599</c:v>
                </c:pt>
                <c:pt idx="117">
                  <c:v>-0.13232014460684599</c:v>
                </c:pt>
                <c:pt idx="118">
                  <c:v>-0.130910386886674</c:v>
                </c:pt>
                <c:pt idx="119">
                  <c:v>-0.12951293371099001</c:v>
                </c:pt>
                <c:pt idx="120">
                  <c:v>-0.12812791671728399</c:v>
                </c:pt>
                <c:pt idx="121">
                  <c:v>-0.126755461310499</c:v>
                </c:pt>
                <c:pt idx="122">
                  <c:v>-0.125395683566908</c:v>
                </c:pt>
                <c:pt idx="123">
                  <c:v>-0.12404868781348601</c:v>
                </c:pt>
                <c:pt idx="124">
                  <c:v>-0.122714564809408</c:v>
                </c:pt>
                <c:pt idx="125">
                  <c:v>-0.12139339045893099</c:v>
                </c:pt>
                <c:pt idx="126">
                  <c:v>-0.12008522498824201</c:v>
                </c:pt>
                <c:pt idx="127">
                  <c:v>-0.118790112522678</c:v>
                </c:pt>
                <c:pt idx="128">
                  <c:v>-0.117508081004897</c:v>
                </c:pt>
                <c:pt idx="129">
                  <c:v>-0.11623914239902999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2-428D-8C19-B9505DFCB4B9}"/>
            </c:ext>
          </c:extLst>
        </c:ser>
        <c:ser>
          <c:idx val="1"/>
          <c:order val="1"/>
          <c:tx>
            <c:strRef>
              <c:f>'DSGE HVD wFG'!$AA$1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wFG'!$AA$2:$AA$132</c:f>
              <c:numCache>
                <c:formatCode>0.0000</c:formatCode>
                <c:ptCount val="131"/>
                <c:pt idx="0">
                  <c:v>-3.3536928302706301</c:v>
                </c:pt>
                <c:pt idx="1">
                  <c:v>-3.68207868446963</c:v>
                </c:pt>
                <c:pt idx="2">
                  <c:v>-3.93972605934152</c:v>
                </c:pt>
                <c:pt idx="3">
                  <c:v>-4.1234372358258202</c:v>
                </c:pt>
                <c:pt idx="4">
                  <c:v>-4.1837788751068699</c:v>
                </c:pt>
                <c:pt idx="5">
                  <c:v>-4.3355729371570604</c:v>
                </c:pt>
                <c:pt idx="6">
                  <c:v>-4.4226039308312801</c:v>
                </c:pt>
                <c:pt idx="7">
                  <c:v>-4.7838092781992003</c:v>
                </c:pt>
                <c:pt idx="8">
                  <c:v>-4.5362461390598199</c:v>
                </c:pt>
                <c:pt idx="9">
                  <c:v>-4.1428581608929198</c:v>
                </c:pt>
                <c:pt idx="10">
                  <c:v>-3.459942660092</c:v>
                </c:pt>
                <c:pt idx="11">
                  <c:v>-3.05590983299569</c:v>
                </c:pt>
                <c:pt idx="12">
                  <c:v>-2.8937839610117502</c:v>
                </c:pt>
                <c:pt idx="13">
                  <c:v>-2.7867589591438202</c:v>
                </c:pt>
                <c:pt idx="14">
                  <c:v>-2.69174345073779</c:v>
                </c:pt>
                <c:pt idx="15">
                  <c:v>-2.8103465578004201</c:v>
                </c:pt>
                <c:pt idx="16">
                  <c:v>-2.98207579869135</c:v>
                </c:pt>
                <c:pt idx="17">
                  <c:v>-2.7843613074638398</c:v>
                </c:pt>
                <c:pt idx="18">
                  <c:v>-2.6858103098720698</c:v>
                </c:pt>
                <c:pt idx="19">
                  <c:v>-2.56235109229939</c:v>
                </c:pt>
                <c:pt idx="20">
                  <c:v>-2.1898915637799998</c:v>
                </c:pt>
                <c:pt idx="21">
                  <c:v>-1.6990517594912899</c:v>
                </c:pt>
                <c:pt idx="22">
                  <c:v>-1.4152841367939599</c:v>
                </c:pt>
                <c:pt idx="23">
                  <c:v>-1.2708302740735</c:v>
                </c:pt>
                <c:pt idx="24">
                  <c:v>-1.1920065086990701</c:v>
                </c:pt>
                <c:pt idx="25">
                  <c:v>-1.4533997107168</c:v>
                </c:pt>
                <c:pt idx="26">
                  <c:v>-1.7934255222128801</c:v>
                </c:pt>
                <c:pt idx="27">
                  <c:v>-1.8758593889072701</c:v>
                </c:pt>
                <c:pt idx="28">
                  <c:v>-1.7582259850573501</c:v>
                </c:pt>
                <c:pt idx="29">
                  <c:v>-1.5631125318341901</c:v>
                </c:pt>
                <c:pt idx="30">
                  <c:v>-1.3099989040337101</c:v>
                </c:pt>
                <c:pt idx="31">
                  <c:v>-1.0094416406355999</c:v>
                </c:pt>
                <c:pt idx="32">
                  <c:v>-0.75918936806621595</c:v>
                </c:pt>
                <c:pt idx="33">
                  <c:v>-0.94844324301994698</c:v>
                </c:pt>
                <c:pt idx="34">
                  <c:v>-1.0725641056078901</c:v>
                </c:pt>
                <c:pt idx="35">
                  <c:v>-1.02482479001481</c:v>
                </c:pt>
                <c:pt idx="36">
                  <c:v>-0.79990964318563795</c:v>
                </c:pt>
                <c:pt idx="37">
                  <c:v>-0.52801441513932101</c:v>
                </c:pt>
                <c:pt idx="38">
                  <c:v>-0.31976346449749099</c:v>
                </c:pt>
                <c:pt idx="39">
                  <c:v>-0.38631260807203799</c:v>
                </c:pt>
                <c:pt idx="40">
                  <c:v>-0.47895096039665602</c:v>
                </c:pt>
                <c:pt idx="41">
                  <c:v>-0.51007670774582703</c:v>
                </c:pt>
                <c:pt idx="42">
                  <c:v>-0.50706848070064003</c:v>
                </c:pt>
                <c:pt idx="43">
                  <c:v>-0.47842167662138901</c:v>
                </c:pt>
                <c:pt idx="44">
                  <c:v>-0.50970249494070197</c:v>
                </c:pt>
                <c:pt idx="45">
                  <c:v>-0.50976155849524596</c:v>
                </c:pt>
                <c:pt idx="46">
                  <c:v>-0.44366842873977502</c:v>
                </c:pt>
                <c:pt idx="47">
                  <c:v>-0.44616047227850503</c:v>
                </c:pt>
                <c:pt idx="48">
                  <c:v>-0.39083742245694703</c:v>
                </c:pt>
                <c:pt idx="49">
                  <c:v>-0.20087975742780101</c:v>
                </c:pt>
                <c:pt idx="50">
                  <c:v>-1.6587050840997399E-2</c:v>
                </c:pt>
                <c:pt idx="51">
                  <c:v>-6.1160485631709498E-2</c:v>
                </c:pt>
                <c:pt idx="52">
                  <c:v>-7.2667367947123803E-3</c:v>
                </c:pt>
                <c:pt idx="53">
                  <c:v>-5.014086350613E-2</c:v>
                </c:pt>
                <c:pt idx="54">
                  <c:v>0.24028055264123199</c:v>
                </c:pt>
                <c:pt idx="55">
                  <c:v>0.20210232804768199</c:v>
                </c:pt>
                <c:pt idx="56">
                  <c:v>9.6778710880238802E-2</c:v>
                </c:pt>
                <c:pt idx="57">
                  <c:v>-1.4338714586985201E-2</c:v>
                </c:pt>
                <c:pt idx="58">
                  <c:v>-5.4161340704160399E-2</c:v>
                </c:pt>
                <c:pt idx="59">
                  <c:v>-0.30939180115166498</c:v>
                </c:pt>
                <c:pt idx="60">
                  <c:v>-0.78744518304922195</c:v>
                </c:pt>
                <c:pt idx="61">
                  <c:v>-1.3969820290408801</c:v>
                </c:pt>
                <c:pt idx="62">
                  <c:v>-1.82081185692841</c:v>
                </c:pt>
                <c:pt idx="63">
                  <c:v>-2.21884962184392</c:v>
                </c:pt>
                <c:pt idx="64">
                  <c:v>-2.3332876017047801</c:v>
                </c:pt>
                <c:pt idx="65">
                  <c:v>-2.4070748138921201</c:v>
                </c:pt>
                <c:pt idx="66">
                  <c:v>-2.4052494488453502</c:v>
                </c:pt>
                <c:pt idx="67">
                  <c:v>-2.3823639219549202</c:v>
                </c:pt>
                <c:pt idx="68">
                  <c:v>-2.28407287285903</c:v>
                </c:pt>
                <c:pt idx="69">
                  <c:v>-2.3708681744180198</c:v>
                </c:pt>
                <c:pt idx="70">
                  <c:v>-2.3596834647285401</c:v>
                </c:pt>
                <c:pt idx="71">
                  <c:v>-2.3467087144767702</c:v>
                </c:pt>
                <c:pt idx="72">
                  <c:v>-2.3322506443125999</c:v>
                </c:pt>
                <c:pt idx="73">
                  <c:v>-2.31656904750026</c:v>
                </c:pt>
                <c:pt idx="74">
                  <c:v>-2.2998839197893899</c:v>
                </c:pt>
                <c:pt idx="75">
                  <c:v>-2.2823815065105499</c:v>
                </c:pt>
                <c:pt idx="76">
                  <c:v>-2.2642194313256399</c:v>
                </c:pt>
                <c:pt idx="77">
                  <c:v>-2.2455310460931601</c:v>
                </c:pt>
                <c:pt idx="78">
                  <c:v>-2.2264291201300899</c:v>
                </c:pt>
                <c:pt idx="79">
                  <c:v>-2.2070089691896602</c:v>
                </c:pt>
                <c:pt idx="80">
                  <c:v>-2.1873511092401898</c:v>
                </c:pt>
                <c:pt idx="81">
                  <c:v>-2.1675235072087</c:v>
                </c:pt>
                <c:pt idx="82">
                  <c:v>-2.14758348989466</c:v>
                </c:pt>
                <c:pt idx="83">
                  <c:v>-2.1275793629642501</c:v>
                </c:pt>
                <c:pt idx="84">
                  <c:v>-2.1075517840526699</c:v>
                </c:pt>
                <c:pt idx="85">
                  <c:v>-2.0875349273159101</c:v>
                </c:pt>
                <c:pt idx="86">
                  <c:v>-2.0675574711026701</c:v>
                </c:pt>
                <c:pt idx="87">
                  <c:v>-2.0476434356077098</c:v>
                </c:pt>
                <c:pt idx="88">
                  <c:v>-2.02781289328877</c:v>
                </c:pt>
                <c:pt idx="89">
                  <c:v>-2.0080825713694201</c:v>
                </c:pt>
                <c:pt idx="90">
                  <c:v>-1.98846636281591</c:v>
                </c:pt>
                <c:pt idx="91">
                  <c:v>-1.9689757596875299</c:v>
                </c:pt>
                <c:pt idx="92">
                  <c:v>-1.9496202206490501</c:v>
                </c:pt>
                <c:pt idx="93">
                  <c:v>-1.9304074826437301</c:v>
                </c:pt>
                <c:pt idx="94">
                  <c:v>-1.91134382520681</c:v>
                </c:pt>
                <c:pt idx="95">
                  <c:v>-1.89243429461204</c:v>
                </c:pt>
                <c:pt idx="96">
                  <c:v>-1.87368289395094</c:v>
                </c:pt>
                <c:pt idx="97">
                  <c:v>-1.8550927443188401</c:v>
                </c:pt>
                <c:pt idx="98">
                  <c:v>-1.8366662214955001</c:v>
                </c:pt>
                <c:pt idx="99">
                  <c:v>-1.8184050718420099</c:v>
                </c:pt>
                <c:pt idx="100">
                  <c:v>-1.8003105105705299</c:v>
                </c:pt>
                <c:pt idx="101">
                  <c:v>-1.78238330506391</c:v>
                </c:pt>
                <c:pt idx="102">
                  <c:v>-1.7646238455158201</c:v>
                </c:pt>
                <c:pt idx="103">
                  <c:v>-1.74703220481719</c:v>
                </c:pt>
                <c:pt idx="104">
                  <c:v>-1.72960818932217</c:v>
                </c:pt>
                <c:pt idx="105">
                  <c:v>-1.7123513818790601</c:v>
                </c:pt>
                <c:pt idx="106">
                  <c:v>-1.6952611783009699</c:v>
                </c:pt>
                <c:pt idx="107">
                  <c:v>-1.67833681827279</c:v>
                </c:pt>
                <c:pt idx="108">
                  <c:v>-1.6615774115395801</c:v>
                </c:pt>
                <c:pt idx="109">
                  <c:v>-1.6449819600932101</c:v>
                </c:pt>
                <c:pt idx="110">
                  <c:v>-1.6285493769652299</c:v>
                </c:pt>
                <c:pt idx="111">
                  <c:v>-1.61227850214151</c:v>
                </c:pt>
                <c:pt idx="112">
                  <c:v>-1.5961681160361001</c:v>
                </c:pt>
                <c:pt idx="113">
                  <c:v>-1.5802169508950701</c:v>
                </c:pt>
                <c:pt idx="114">
                  <c:v>-1.5644237004450501</c:v>
                </c:pt>
                <c:pt idx="115">
                  <c:v>-1.5487870280531899</c:v>
                </c:pt>
                <c:pt idx="116">
                  <c:v>-1.53330557362483</c:v>
                </c:pt>
                <c:pt idx="117">
                  <c:v>-1.51797795943085</c:v>
                </c:pt>
                <c:pt idx="118">
                  <c:v>-1.5028027950273899</c:v>
                </c:pt>
                <c:pt idx="119">
                  <c:v>-1.48777868140609</c:v>
                </c:pt>
                <c:pt idx="120">
                  <c:v>-1.47290421449187</c:v>
                </c:pt>
                <c:pt idx="121">
                  <c:v>-1.4581779880875201</c:v>
                </c:pt>
                <c:pt idx="122">
                  <c:v>-1.44359859634947</c:v>
                </c:pt>
                <c:pt idx="123">
                  <c:v>-1.42916463586595</c:v>
                </c:pt>
                <c:pt idx="124">
                  <c:v>-1.4148747073983201</c:v>
                </c:pt>
                <c:pt idx="125">
                  <c:v>-1.4007274173368101</c:v>
                </c:pt>
                <c:pt idx="126">
                  <c:v>-1.38672137891432</c:v>
                </c:pt>
                <c:pt idx="127">
                  <c:v>-1.3728552132152001</c:v>
                </c:pt>
                <c:pt idx="128">
                  <c:v>-1.3591275500103399</c:v>
                </c:pt>
                <c:pt idx="129">
                  <c:v>-1.3455370284452299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F2-428D-8C19-B9505DFCB4B9}"/>
            </c:ext>
          </c:extLst>
        </c:ser>
        <c:ser>
          <c:idx val="2"/>
          <c:order val="2"/>
          <c:tx>
            <c:strRef>
              <c:f>'DSGE HVD wFG'!$AB$1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wFG'!$AB$2:$AB$132</c:f>
              <c:numCache>
                <c:formatCode>0.0000</c:formatCode>
                <c:ptCount val="131"/>
                <c:pt idx="0">
                  <c:v>4.0625681022601698</c:v>
                </c:pt>
                <c:pt idx="1">
                  <c:v>4.8583333667768898</c:v>
                </c:pt>
                <c:pt idx="2">
                  <c:v>5.2294426455382297</c:v>
                </c:pt>
                <c:pt idx="3">
                  <c:v>5.4945508683535298</c:v>
                </c:pt>
                <c:pt idx="4">
                  <c:v>5.4841231893871196</c:v>
                </c:pt>
                <c:pt idx="5">
                  <c:v>5.8403263060719999</c:v>
                </c:pt>
                <c:pt idx="6">
                  <c:v>6.0498804531069998</c:v>
                </c:pt>
                <c:pt idx="7">
                  <c:v>5.3758770675350798</c:v>
                </c:pt>
                <c:pt idx="8">
                  <c:v>5.1776753377236302</c:v>
                </c:pt>
                <c:pt idx="9">
                  <c:v>4.6096002006732197</c:v>
                </c:pt>
                <c:pt idx="10">
                  <c:v>3.9612346154656901</c:v>
                </c:pt>
                <c:pt idx="11">
                  <c:v>3.8581322005674998</c:v>
                </c:pt>
                <c:pt idx="12">
                  <c:v>3.4531266866524701</c:v>
                </c:pt>
                <c:pt idx="13">
                  <c:v>2.8157058402681998</c:v>
                </c:pt>
                <c:pt idx="14">
                  <c:v>2.8842362709185001</c:v>
                </c:pt>
                <c:pt idx="15">
                  <c:v>3.6837703337577801</c:v>
                </c:pt>
                <c:pt idx="16">
                  <c:v>4.9208437863393</c:v>
                </c:pt>
                <c:pt idx="17">
                  <c:v>5.4985865534077396</c:v>
                </c:pt>
                <c:pt idx="18">
                  <c:v>3.3070980052813201</c:v>
                </c:pt>
                <c:pt idx="19">
                  <c:v>1.90522735460842</c:v>
                </c:pt>
                <c:pt idx="20">
                  <c:v>0.93756069060783398</c:v>
                </c:pt>
                <c:pt idx="21">
                  <c:v>7.4503080381743705E-2</c:v>
                </c:pt>
                <c:pt idx="22">
                  <c:v>-0.82448652225256702</c:v>
                </c:pt>
                <c:pt idx="23">
                  <c:v>-1.0504451348111301</c:v>
                </c:pt>
                <c:pt idx="24">
                  <c:v>-0.88353740290524596</c:v>
                </c:pt>
                <c:pt idx="25">
                  <c:v>-0.71725926988420596</c:v>
                </c:pt>
                <c:pt idx="26">
                  <c:v>-6.9806584840194696E-2</c:v>
                </c:pt>
                <c:pt idx="27">
                  <c:v>-2.9213855135586001E-2</c:v>
                </c:pt>
                <c:pt idx="28">
                  <c:v>-0.30110630243456799</c:v>
                </c:pt>
                <c:pt idx="29">
                  <c:v>-0.58063798205188599</c:v>
                </c:pt>
                <c:pt idx="30">
                  <c:v>-1.1895006906144101</c:v>
                </c:pt>
                <c:pt idx="31">
                  <c:v>-1.6569522510710899</c:v>
                </c:pt>
                <c:pt idx="32">
                  <c:v>-2.1978345335702398</c:v>
                </c:pt>
                <c:pt idx="33">
                  <c:v>-1.9893803344857901</c:v>
                </c:pt>
                <c:pt idx="34">
                  <c:v>-1.93297719677277</c:v>
                </c:pt>
                <c:pt idx="35">
                  <c:v>-2.3588948495162598</c:v>
                </c:pt>
                <c:pt idx="36">
                  <c:v>-2.94453174041448</c:v>
                </c:pt>
                <c:pt idx="37">
                  <c:v>-3.2043340932325499</c:v>
                </c:pt>
                <c:pt idx="38">
                  <c:v>-3.4795891750468302</c:v>
                </c:pt>
                <c:pt idx="39">
                  <c:v>-3.0966708357216399</c:v>
                </c:pt>
                <c:pt idx="40">
                  <c:v>-2.8371653663047001</c:v>
                </c:pt>
                <c:pt idx="41">
                  <c:v>-2.8415789632294199</c:v>
                </c:pt>
                <c:pt idx="42">
                  <c:v>-2.71700391689975</c:v>
                </c:pt>
                <c:pt idx="43">
                  <c:v>-2.7691653505724201</c:v>
                </c:pt>
                <c:pt idx="44">
                  <c:v>-2.6387245786697102</c:v>
                </c:pt>
                <c:pt idx="45">
                  <c:v>-2.6423902187874599</c:v>
                </c:pt>
                <c:pt idx="46">
                  <c:v>-2.7303906728573399</c:v>
                </c:pt>
                <c:pt idx="47">
                  <c:v>-2.7045867594930799</c:v>
                </c:pt>
                <c:pt idx="48">
                  <c:v>-2.7055349194439899</c:v>
                </c:pt>
                <c:pt idx="49">
                  <c:v>-3.0755110871167801</c:v>
                </c:pt>
                <c:pt idx="50">
                  <c:v>-3.61760981741718</c:v>
                </c:pt>
                <c:pt idx="51">
                  <c:v>-3.3683747132304198</c:v>
                </c:pt>
                <c:pt idx="52">
                  <c:v>-1.8492642660973999</c:v>
                </c:pt>
                <c:pt idx="53">
                  <c:v>-0.71505107379803401</c:v>
                </c:pt>
                <c:pt idx="54">
                  <c:v>-0.15442187043943101</c:v>
                </c:pt>
                <c:pt idx="55">
                  <c:v>-0.87701203892120605</c:v>
                </c:pt>
                <c:pt idx="56">
                  <c:v>-0.67620018008761396</c:v>
                </c:pt>
                <c:pt idx="57">
                  <c:v>-9.5660388373674798E-2</c:v>
                </c:pt>
                <c:pt idx="58">
                  <c:v>3.63565439373746E-2</c:v>
                </c:pt>
                <c:pt idx="59">
                  <c:v>0.29652780453801703</c:v>
                </c:pt>
                <c:pt idx="60">
                  <c:v>1.1323890676958801</c:v>
                </c:pt>
                <c:pt idx="61">
                  <c:v>2.49227660812259</c:v>
                </c:pt>
                <c:pt idx="62">
                  <c:v>3.3492087844443299</c:v>
                </c:pt>
                <c:pt idx="63">
                  <c:v>4.2075922702704203</c:v>
                </c:pt>
                <c:pt idx="64">
                  <c:v>4.6350877362841203</c:v>
                </c:pt>
                <c:pt idx="65">
                  <c:v>5.0594807243552102</c:v>
                </c:pt>
                <c:pt idx="66">
                  <c:v>5.4287697282963299</c:v>
                </c:pt>
                <c:pt idx="67">
                  <c:v>5.50708051006945</c:v>
                </c:pt>
                <c:pt idx="68">
                  <c:v>5.4697004103713196</c:v>
                </c:pt>
                <c:pt idx="69">
                  <c:v>5.6438536145618103</c:v>
                </c:pt>
                <c:pt idx="70">
                  <c:v>5.5874150784161998</c:v>
                </c:pt>
                <c:pt idx="71">
                  <c:v>5.53154092763205</c:v>
                </c:pt>
                <c:pt idx="72">
                  <c:v>5.47622551835574</c:v>
                </c:pt>
                <c:pt idx="73">
                  <c:v>5.42146326317219</c:v>
                </c:pt>
                <c:pt idx="74">
                  <c:v>5.3672486305404803</c:v>
                </c:pt>
                <c:pt idx="75">
                  <c:v>5.3135761442350899</c:v>
                </c:pt>
                <c:pt idx="76">
                  <c:v>5.2604403827927504</c:v>
                </c:pt>
                <c:pt idx="77">
                  <c:v>5.2078359789648303</c:v>
                </c:pt>
                <c:pt idx="78">
                  <c:v>5.1557576191751897</c:v>
                </c:pt>
                <c:pt idx="79">
                  <c:v>5.1042000429834502</c:v>
                </c:pt>
                <c:pt idx="80">
                  <c:v>5.05315804255362</c:v>
                </c:pt>
                <c:pt idx="81">
                  <c:v>5.0026264621280996</c:v>
                </c:pt>
                <c:pt idx="82">
                  <c:v>4.9526001975068299</c:v>
                </c:pt>
                <c:pt idx="83">
                  <c:v>4.9030741955317696</c:v>
                </c:pt>
                <c:pt idx="84">
                  <c:v>4.8540434535764598</c:v>
                </c:pt>
                <c:pt idx="85">
                  <c:v>4.8055030190407004</c:v>
                </c:pt>
                <c:pt idx="86">
                  <c:v>4.7574479888503003</c:v>
                </c:pt>
                <c:pt idx="87">
                  <c:v>4.7098735089618096</c:v>
                </c:pt>
                <c:pt idx="88">
                  <c:v>4.6627747738721999</c:v>
                </c:pt>
                <c:pt idx="89">
                  <c:v>4.6161470261334898</c:v>
                </c:pt>
                <c:pt idx="90">
                  <c:v>4.5699855558721598</c:v>
                </c:pt>
                <c:pt idx="91">
                  <c:v>4.5242857003134498</c:v>
                </c:pt>
                <c:pt idx="92">
                  <c:v>4.47904284331032</c:v>
                </c:pt>
                <c:pt idx="93">
                  <c:v>4.4342524148772204</c:v>
                </c:pt>
                <c:pt idx="94">
                  <c:v>4.3899098907284602</c:v>
                </c:pt>
                <c:pt idx="95">
                  <c:v>4.3460107918211799</c:v>
                </c:pt>
                <c:pt idx="96">
                  <c:v>4.3025506839029797</c:v>
                </c:pt>
                <c:pt idx="97">
                  <c:v>4.2595251770639599</c:v>
                </c:pt>
                <c:pt idx="98">
                  <c:v>4.2169299252933197</c:v>
                </c:pt>
                <c:pt idx="99">
                  <c:v>4.1747606260404</c:v>
                </c:pt>
                <c:pt idx="100">
                  <c:v>4.1330130197799999</c:v>
                </c:pt>
                <c:pt idx="101">
                  <c:v>4.0916828895822102</c:v>
                </c:pt>
                <c:pt idx="102">
                  <c:v>4.0507660606864002</c:v>
                </c:pt>
                <c:pt idx="103">
                  <c:v>4.0102584000795396</c:v>
                </c:pt>
                <c:pt idx="104">
                  <c:v>3.97015581607875</c:v>
                </c:pt>
                <c:pt idx="105">
                  <c:v>3.9304542579179702</c:v>
                </c:pt>
                <c:pt idx="106">
                  <c:v>3.8911497153388002</c:v>
                </c:pt>
                <c:pt idx="107">
                  <c:v>3.8522382181854198</c:v>
                </c:pt>
                <c:pt idx="108">
                  <c:v>3.8137158360035701</c:v>
                </c:pt>
                <c:pt idx="109">
                  <c:v>3.7755786776435398</c:v>
                </c:pt>
                <c:pt idx="110">
                  <c:v>3.7378228908671098</c:v>
                </c:pt>
                <c:pt idx="111">
                  <c:v>3.7004446619584499</c:v>
                </c:pt>
                <c:pt idx="112">
                  <c:v>3.6634402153388699</c:v>
                </c:pt>
                <c:pt idx="113">
                  <c:v>3.6268058131854901</c:v>
                </c:pt>
                <c:pt idx="114">
                  <c:v>3.5905377550536399</c:v>
                </c:pt>
                <c:pt idx="115">
                  <c:v>3.5546323775031099</c:v>
                </c:pt>
                <c:pt idx="116">
                  <c:v>3.5190860537280901</c:v>
                </c:pt>
                <c:pt idx="117">
                  <c:v>3.48389519319081</c:v>
                </c:pt>
                <c:pt idx="118">
                  <c:v>3.4490562412589099</c:v>
                </c:pt>
                <c:pt idx="119">
                  <c:v>3.4145656788463299</c:v>
                </c:pt>
                <c:pt idx="120">
                  <c:v>3.3804200220578702</c:v>
                </c:pt>
                <c:pt idx="121">
                  <c:v>3.3466158218372999</c:v>
                </c:pt>
                <c:pt idx="122">
                  <c:v>3.3131496636189302</c:v>
                </c:pt>
                <c:pt idx="123">
                  <c:v>3.2800181669827499</c:v>
                </c:pt>
                <c:pt idx="124">
                  <c:v>3.2472179853129299</c:v>
                </c:pt>
                <c:pt idx="125">
                  <c:v>3.2147458054597999</c:v>
                </c:pt>
                <c:pt idx="126">
                  <c:v>3.18259834740521</c:v>
                </c:pt>
                <c:pt idx="127">
                  <c:v>3.1507723639311598</c:v>
                </c:pt>
                <c:pt idx="128">
                  <c:v>3.1192646402918598</c:v>
                </c:pt>
                <c:pt idx="129">
                  <c:v>3.08807199388895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F2-428D-8C19-B9505DFCB4B9}"/>
            </c:ext>
          </c:extLst>
        </c:ser>
        <c:ser>
          <c:idx val="3"/>
          <c:order val="3"/>
          <c:tx>
            <c:strRef>
              <c:f>'DSGE HVD wFG'!$AC$1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wFG'!$AC$2:$AC$132</c:f>
              <c:numCache>
                <c:formatCode>0.0000</c:formatCode>
                <c:ptCount val="131"/>
                <c:pt idx="0">
                  <c:v>-2.5121748576279027E-5</c:v>
                </c:pt>
                <c:pt idx="1">
                  <c:v>-5.3446629445133402E-4</c:v>
                </c:pt>
                <c:pt idx="2">
                  <c:v>-9.977442736966379E-4</c:v>
                </c:pt>
                <c:pt idx="3">
                  <c:v>-8.9216027011678899E-4</c:v>
                </c:pt>
                <c:pt idx="4">
                  <c:v>-1.553889305216616E-3</c:v>
                </c:pt>
                <c:pt idx="5">
                  <c:v>-2.2828309754031441E-3</c:v>
                </c:pt>
                <c:pt idx="6">
                  <c:v>-1.932592574998231E-3</c:v>
                </c:pt>
                <c:pt idx="7">
                  <c:v>-6.0273320268708049E-5</c:v>
                </c:pt>
                <c:pt idx="8">
                  <c:v>2.8984976912939209E-3</c:v>
                </c:pt>
                <c:pt idx="9">
                  <c:v>3.8232170361620953E-3</c:v>
                </c:pt>
                <c:pt idx="10">
                  <c:v>3.0000713212328259E-3</c:v>
                </c:pt>
                <c:pt idx="11">
                  <c:v>2.9488021615518317E-3</c:v>
                </c:pt>
                <c:pt idx="12">
                  <c:v>2.9627025596147593E-3</c:v>
                </c:pt>
                <c:pt idx="13">
                  <c:v>3.3189031491519033E-3</c:v>
                </c:pt>
                <c:pt idx="14">
                  <c:v>3.6699695047468436E-3</c:v>
                </c:pt>
                <c:pt idx="15">
                  <c:v>3.471115306787456E-3</c:v>
                </c:pt>
                <c:pt idx="16">
                  <c:v>2.4572533160167331E-3</c:v>
                </c:pt>
                <c:pt idx="17">
                  <c:v>2.6599053592067409E-3</c:v>
                </c:pt>
                <c:pt idx="18">
                  <c:v>2.4914880885057908E-3</c:v>
                </c:pt>
                <c:pt idx="19">
                  <c:v>2.0706690041316393E-3</c:v>
                </c:pt>
                <c:pt idx="20">
                  <c:v>1.9160549309289495E-3</c:v>
                </c:pt>
                <c:pt idx="21">
                  <c:v>1.5099319976653359E-3</c:v>
                </c:pt>
                <c:pt idx="22">
                  <c:v>1.3714287511101297E-3</c:v>
                </c:pt>
                <c:pt idx="23">
                  <c:v>1.5175453666837445E-3</c:v>
                </c:pt>
                <c:pt idx="24">
                  <c:v>1.4247154549391942E-3</c:v>
                </c:pt>
                <c:pt idx="25">
                  <c:v>6.098326567210181E-4</c:v>
                </c:pt>
                <c:pt idx="26">
                  <c:v>3.7456401578343199E-4</c:v>
                </c:pt>
                <c:pt idx="27">
                  <c:v>7.0544178719535795E-4</c:v>
                </c:pt>
                <c:pt idx="28">
                  <c:v>3.7943036780585396E-4</c:v>
                </c:pt>
                <c:pt idx="29">
                  <c:v>2.880669900911998E-4</c:v>
                </c:pt>
                <c:pt idx="30">
                  <c:v>3.6410566952958399E-4</c:v>
                </c:pt>
                <c:pt idx="31">
                  <c:v>3.1977261508897879E-4</c:v>
                </c:pt>
                <c:pt idx="32">
                  <c:v>-2.158678126233098E-4</c:v>
                </c:pt>
                <c:pt idx="33">
                  <c:v>-7.2537433704212531E-4</c:v>
                </c:pt>
                <c:pt idx="34">
                  <c:v>-8.8190854344893607E-4</c:v>
                </c:pt>
                <c:pt idx="35">
                  <c:v>-1.1377572106345446E-3</c:v>
                </c:pt>
                <c:pt idx="36">
                  <c:v>-1.2388924429236961E-3</c:v>
                </c:pt>
                <c:pt idx="37">
                  <c:v>-1.019953907469711E-3</c:v>
                </c:pt>
                <c:pt idx="38">
                  <c:v>-8.3081281362884073E-4</c:v>
                </c:pt>
                <c:pt idx="39">
                  <c:v>-8.7248644628934707E-4</c:v>
                </c:pt>
                <c:pt idx="40">
                  <c:v>-9.5637666164478312E-4</c:v>
                </c:pt>
                <c:pt idx="41">
                  <c:v>-1.5075158396810101E-3</c:v>
                </c:pt>
                <c:pt idx="42">
                  <c:v>-1.786115974938145E-3</c:v>
                </c:pt>
                <c:pt idx="43">
                  <c:v>-2.551188144189395E-3</c:v>
                </c:pt>
                <c:pt idx="44">
                  <c:v>-2.6238925886147607E-3</c:v>
                </c:pt>
                <c:pt idx="45">
                  <c:v>-2.4182643847195421E-3</c:v>
                </c:pt>
                <c:pt idx="46">
                  <c:v>-2.0041076785874802E-3</c:v>
                </c:pt>
                <c:pt idx="47">
                  <c:v>-1.7005147188362442E-3</c:v>
                </c:pt>
                <c:pt idx="48">
                  <c:v>-1.291089528847303E-3</c:v>
                </c:pt>
                <c:pt idx="49">
                  <c:v>-1.458479407061658E-3</c:v>
                </c:pt>
                <c:pt idx="50">
                  <c:v>-1.65427530144533E-3</c:v>
                </c:pt>
                <c:pt idx="51">
                  <c:v>-2.2971354076321221E-3</c:v>
                </c:pt>
                <c:pt idx="52">
                  <c:v>-1.9923653348853879E-3</c:v>
                </c:pt>
                <c:pt idx="53">
                  <c:v>-1.7393565210124689E-3</c:v>
                </c:pt>
                <c:pt idx="54">
                  <c:v>-1.612579861985174E-3</c:v>
                </c:pt>
                <c:pt idx="55">
                  <c:v>-1.6369276209469326E-3</c:v>
                </c:pt>
                <c:pt idx="56">
                  <c:v>-8.63853522874425E-4</c:v>
                </c:pt>
                <c:pt idx="57">
                  <c:v>1.5572389460290995E-5</c:v>
                </c:pt>
                <c:pt idx="58">
                  <c:v>4.4140585687632003E-4</c:v>
                </c:pt>
                <c:pt idx="59">
                  <c:v>1.1188200818139601E-4</c:v>
                </c:pt>
                <c:pt idx="60">
                  <c:v>4.1640002081732869E-4</c:v>
                </c:pt>
                <c:pt idx="61">
                  <c:v>7.3120889451672904E-4</c:v>
                </c:pt>
                <c:pt idx="62">
                  <c:v>3.4219715135054801E-4</c:v>
                </c:pt>
                <c:pt idx="63">
                  <c:v>-3.728155440083699E-5</c:v>
                </c:pt>
                <c:pt idx="64">
                  <c:v>4.9554985618319191E-4</c:v>
                </c:pt>
                <c:pt idx="65">
                  <c:v>1.321490563137191E-3</c:v>
                </c:pt>
                <c:pt idx="66">
                  <c:v>2.1856308841049568E-3</c:v>
                </c:pt>
                <c:pt idx="67">
                  <c:v>3.2389893268099106E-3</c:v>
                </c:pt>
                <c:pt idx="68">
                  <c:v>4.3004276339602635E-3</c:v>
                </c:pt>
                <c:pt idx="69">
                  <c:v>5.0556958789233731E-3</c:v>
                </c:pt>
                <c:pt idx="70">
                  <c:v>5.6376928404741405E-3</c:v>
                </c:pt>
                <c:pt idx="71">
                  <c:v>5.9463606856036914E-3</c:v>
                </c:pt>
                <c:pt idx="72">
                  <c:v>6.0373110627421692E-3</c:v>
                </c:pt>
                <c:pt idx="73">
                  <c:v>5.9568097988605901E-3</c:v>
                </c:pt>
                <c:pt idx="74">
                  <c:v>5.7434785428007199E-3</c:v>
                </c:pt>
                <c:pt idx="75">
                  <c:v>5.4296154322740903E-3</c:v>
                </c:pt>
                <c:pt idx="76">
                  <c:v>5.0422315419753217E-3</c:v>
                </c:pt>
                <c:pt idx="77">
                  <c:v>4.6038748940822908E-3</c:v>
                </c:pt>
                <c:pt idx="78">
                  <c:v>4.1332951128242252E-3</c:v>
                </c:pt>
                <c:pt idx="79">
                  <c:v>3.6459878606753355E-3</c:v>
                </c:pt>
                <c:pt idx="80">
                  <c:v>3.1546478345504726E-3</c:v>
                </c:pt>
                <c:pt idx="81">
                  <c:v>2.6695514333507264E-3</c:v>
                </c:pt>
                <c:pt idx="82">
                  <c:v>2.1988845563746871E-3</c:v>
                </c:pt>
                <c:pt idx="83">
                  <c:v>1.7490268442340313E-3</c:v>
                </c:pt>
                <c:pt idx="84">
                  <c:v>1.3248006450191775E-3</c:v>
                </c:pt>
                <c:pt idx="85">
                  <c:v>9.2969078932479297E-4</c:v>
                </c:pt>
                <c:pt idx="86">
                  <c:v>5.6603967150284048E-4</c:v>
                </c:pt>
                <c:pt idx="87">
                  <c:v>2.3522099887911041E-4</c:v>
                </c:pt>
                <c:pt idx="88">
                  <c:v>-6.220523553614524E-5</c:v>
                </c:pt>
                <c:pt idx="89">
                  <c:v>-3.263545683507245E-4</c:v>
                </c:pt>
                <c:pt idx="90">
                  <c:v>-5.5789507551328528E-4</c:v>
                </c:pt>
                <c:pt idx="91">
                  <c:v>-7.5793825520381922E-4</c:v>
                </c:pt>
                <c:pt idx="92">
                  <c:v>-9.2794264892095805E-4</c:v>
                </c:pt>
                <c:pt idx="93">
                  <c:v>-1.0696291927212917E-3</c:v>
                </c:pt>
                <c:pt idx="94">
                  <c:v>-1.1849073775189506E-3</c:v>
                </c:pt>
                <c:pt idx="95">
                  <c:v>-1.2758113582575124E-3</c:v>
                </c:pt>
                <c:pt idx="96">
                  <c:v>-1.3444451964887761E-3</c:v>
                </c:pt>
                <c:pt idx="97">
                  <c:v>-1.3929364562994002E-3</c:v>
                </c:pt>
                <c:pt idx="98">
                  <c:v>-1.423397404276503E-3</c:v>
                </c:pt>
                <c:pt idx="99">
                  <c:v>-1.4378930933416449E-3</c:v>
                </c:pt>
                <c:pt idx="100">
                  <c:v>-1.4384156396895869E-3</c:v>
                </c:pt>
                <c:pt idx="101">
                  <c:v>-1.4268640327940918E-3</c:v>
                </c:pt>
                <c:pt idx="102">
                  <c:v>-1.4050288509541231E-3</c:v>
                </c:pt>
                <c:pt idx="103">
                  <c:v>-1.3745812892223832E-3</c:v>
                </c:pt>
                <c:pt idx="104">
                  <c:v>-1.3370659425958309E-3</c:v>
                </c:pt>
                <c:pt idx="105">
                  <c:v>-1.293896824706507E-3</c:v>
                </c:pt>
                <c:pt idx="106">
                  <c:v>-1.2463561404983576E-3</c:v>
                </c:pt>
                <c:pt idx="107">
                  <c:v>-1.1955953700411321E-3</c:v>
                </c:pt>
                <c:pt idx="108">
                  <c:v>-1.1426382592494065E-3</c:v>
                </c:pt>
                <c:pt idx="109">
                  <c:v>-1.0883853514019948E-3</c:v>
                </c:pt>
                <c:pt idx="110">
                  <c:v>-1.0336197305930433E-3</c:v>
                </c:pt>
                <c:pt idx="111">
                  <c:v>-9.7901368424239119E-4</c:v>
                </c:pt>
                <c:pt idx="112">
                  <c:v>-9.2513602625414514E-4</c:v>
                </c:pt>
                <c:pt idx="113">
                  <c:v>-8.724598551012484E-4</c:v>
                </c:pt>
                <c:pt idx="114">
                  <c:v>-8.2137055184494938E-4</c:v>
                </c:pt>
                <c:pt idx="115">
                  <c:v>-7.7217385174155979E-4</c:v>
                </c:pt>
                <c:pt idx="116">
                  <c:v>-7.2510384955845261E-4</c:v>
                </c:pt>
                <c:pt idx="117">
                  <c:v>-6.8033082297646935E-4</c:v>
                </c:pt>
                <c:pt idx="118">
                  <c:v>-6.3796878049227426E-4</c:v>
                </c:pt>
                <c:pt idx="119">
                  <c:v>-5.9808266008059803E-4</c:v>
                </c:pt>
                <c:pt idx="120">
                  <c:v>-5.606951225886912E-4</c:v>
                </c:pt>
                <c:pt idx="121">
                  <c:v>-5.2579289949219879E-4</c:v>
                </c:pt>
                <c:pt idx="122">
                  <c:v>-4.9333266834028836E-4</c:v>
                </c:pt>
                <c:pt idx="123">
                  <c:v>-4.6324644106798926E-4</c:v>
                </c:pt>
                <c:pt idx="124">
                  <c:v>-4.3544646047687872E-4</c:v>
                </c:pt>
                <c:pt idx="125">
                  <c:v>-4.0982960870821926E-4</c:v>
                </c:pt>
                <c:pt idx="126">
                  <c:v>-3.8628133858680848E-4</c:v>
                </c:pt>
                <c:pt idx="127">
                  <c:v>-3.6467914443136961E-4</c:v>
                </c:pt>
                <c:pt idx="128">
                  <c:v>-3.4489559343945807E-4</c:v>
                </c:pt>
                <c:pt idx="129">
                  <c:v>-3.2680094219000909E-4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F2-428D-8C19-B9505DFCB4B9}"/>
            </c:ext>
          </c:extLst>
        </c:ser>
        <c:ser>
          <c:idx val="4"/>
          <c:order val="4"/>
          <c:tx>
            <c:strRef>
              <c:f>'DSGE HVD wFG'!$AD$1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wFG'!$AD$2:$AD$132</c:f>
              <c:numCache>
                <c:formatCode>0.0000</c:formatCode>
                <c:ptCount val="131"/>
                <c:pt idx="0">
                  <c:v>-7.8929587169350002E-2</c:v>
                </c:pt>
                <c:pt idx="1">
                  <c:v>-6.5752493656886402E-2</c:v>
                </c:pt>
                <c:pt idx="2">
                  <c:v>-5.0365319293527798E-2</c:v>
                </c:pt>
                <c:pt idx="3">
                  <c:v>-5.8856391753360202E-2</c:v>
                </c:pt>
                <c:pt idx="4">
                  <c:v>9.8443971340964592E-3</c:v>
                </c:pt>
                <c:pt idx="5">
                  <c:v>1.17447219153093E-2</c:v>
                </c:pt>
                <c:pt idx="6">
                  <c:v>4.5598631628121798E-2</c:v>
                </c:pt>
                <c:pt idx="7">
                  <c:v>0.15728435086914699</c:v>
                </c:pt>
                <c:pt idx="8">
                  <c:v>0.206776128779355</c:v>
                </c:pt>
                <c:pt idx="9">
                  <c:v>0.175430630252325</c:v>
                </c:pt>
                <c:pt idx="10">
                  <c:v>0.13057814810419699</c:v>
                </c:pt>
                <c:pt idx="11">
                  <c:v>0.1070394656366</c:v>
                </c:pt>
                <c:pt idx="12">
                  <c:v>0.101443696777523</c:v>
                </c:pt>
                <c:pt idx="13">
                  <c:v>6.8607061846585396E-2</c:v>
                </c:pt>
                <c:pt idx="14">
                  <c:v>0.100595404373355</c:v>
                </c:pt>
                <c:pt idx="15">
                  <c:v>8.1914328659949701E-2</c:v>
                </c:pt>
                <c:pt idx="16">
                  <c:v>6.1609738095354701E-2</c:v>
                </c:pt>
                <c:pt idx="17">
                  <c:v>8.8801793425577993E-2</c:v>
                </c:pt>
                <c:pt idx="18">
                  <c:v>9.8457670004026707E-2</c:v>
                </c:pt>
                <c:pt idx="19">
                  <c:v>0.11075587840593699</c:v>
                </c:pt>
                <c:pt idx="20">
                  <c:v>0.11208315526094</c:v>
                </c:pt>
                <c:pt idx="21">
                  <c:v>8.4247485059488106E-2</c:v>
                </c:pt>
                <c:pt idx="22">
                  <c:v>8.6472678427963398E-2</c:v>
                </c:pt>
                <c:pt idx="23">
                  <c:v>6.1701951908211997E-2</c:v>
                </c:pt>
                <c:pt idx="24">
                  <c:v>5.6820567180014402E-2</c:v>
                </c:pt>
                <c:pt idx="25">
                  <c:v>6.1147821845011696E-3</c:v>
                </c:pt>
                <c:pt idx="26">
                  <c:v>2.9250852058915599E-3</c:v>
                </c:pt>
                <c:pt idx="27">
                  <c:v>-2.0265046709582801E-2</c:v>
                </c:pt>
                <c:pt idx="28">
                  <c:v>-1.9671857864870902E-2</c:v>
                </c:pt>
                <c:pt idx="29">
                  <c:v>-2.6943059291936002E-2</c:v>
                </c:pt>
                <c:pt idx="30">
                  <c:v>-4.6725424856887701E-2</c:v>
                </c:pt>
                <c:pt idx="31">
                  <c:v>-4.3760819336515197E-2</c:v>
                </c:pt>
                <c:pt idx="32">
                  <c:v>-4.6738896299841397E-2</c:v>
                </c:pt>
                <c:pt idx="33">
                  <c:v>-0.16875464727529799</c:v>
                </c:pt>
                <c:pt idx="34">
                  <c:v>1.4869667072892501E-2</c:v>
                </c:pt>
                <c:pt idx="35">
                  <c:v>-0.10999533276017499</c:v>
                </c:pt>
                <c:pt idx="36">
                  <c:v>-4.89353221268981E-2</c:v>
                </c:pt>
                <c:pt idx="37">
                  <c:v>-6.9555700116258196E-2</c:v>
                </c:pt>
                <c:pt idx="38">
                  <c:v>-8.7637564765738404E-2</c:v>
                </c:pt>
                <c:pt idx="39">
                  <c:v>-9.3660457314296702E-2</c:v>
                </c:pt>
                <c:pt idx="40">
                  <c:v>-5.3863664953351299E-2</c:v>
                </c:pt>
                <c:pt idx="41">
                  <c:v>-0.199487296713246</c:v>
                </c:pt>
                <c:pt idx="42">
                  <c:v>-2.15764653079373E-2</c:v>
                </c:pt>
                <c:pt idx="43">
                  <c:v>-9.2213673461974094E-2</c:v>
                </c:pt>
                <c:pt idx="44">
                  <c:v>-9.1028335932658105E-2</c:v>
                </c:pt>
                <c:pt idx="45">
                  <c:v>-0.109486555746449</c:v>
                </c:pt>
                <c:pt idx="46">
                  <c:v>-9.0301548152748295E-2</c:v>
                </c:pt>
                <c:pt idx="47">
                  <c:v>-0.149214067101368</c:v>
                </c:pt>
                <c:pt idx="48">
                  <c:v>-4.7605624265441598E-2</c:v>
                </c:pt>
                <c:pt idx="49">
                  <c:v>-0.19770485473614899</c:v>
                </c:pt>
                <c:pt idx="50">
                  <c:v>-8.4456896518595205E-3</c:v>
                </c:pt>
                <c:pt idx="51">
                  <c:v>-0.25734415802018701</c:v>
                </c:pt>
                <c:pt idx="52">
                  <c:v>-0.21028255657498601</c:v>
                </c:pt>
                <c:pt idx="53">
                  <c:v>-0.12179356115586799</c:v>
                </c:pt>
                <c:pt idx="54">
                  <c:v>-6.3406512720492704E-3</c:v>
                </c:pt>
                <c:pt idx="55">
                  <c:v>0.17466504479240899</c:v>
                </c:pt>
                <c:pt idx="56">
                  <c:v>0.23459126417147799</c:v>
                </c:pt>
                <c:pt idx="57">
                  <c:v>0.21230961787438199</c:v>
                </c:pt>
                <c:pt idx="58">
                  <c:v>0.25919450586938902</c:v>
                </c:pt>
                <c:pt idx="59">
                  <c:v>0.16335243796997301</c:v>
                </c:pt>
                <c:pt idx="60">
                  <c:v>0.209185768643707</c:v>
                </c:pt>
                <c:pt idx="61">
                  <c:v>0.168842289827593</c:v>
                </c:pt>
                <c:pt idx="62">
                  <c:v>0.177289422747482</c:v>
                </c:pt>
                <c:pt idx="63">
                  <c:v>0.17113458551938701</c:v>
                </c:pt>
                <c:pt idx="64">
                  <c:v>0.14403862550581001</c:v>
                </c:pt>
                <c:pt idx="65">
                  <c:v>0.14443141298144299</c:v>
                </c:pt>
                <c:pt idx="66">
                  <c:v>0.129174520546538</c:v>
                </c:pt>
                <c:pt idx="67">
                  <c:v>9.1098803528771199E-2</c:v>
                </c:pt>
                <c:pt idx="68">
                  <c:v>0.133340672339711</c:v>
                </c:pt>
                <c:pt idx="69">
                  <c:v>0.119919198170434</c:v>
                </c:pt>
                <c:pt idx="70">
                  <c:v>0.1075970495757</c:v>
                </c:pt>
                <c:pt idx="71">
                  <c:v>9.5851053414213502E-2</c:v>
                </c:pt>
                <c:pt idx="72">
                  <c:v>8.4765070673422205E-2</c:v>
                </c:pt>
                <c:pt idx="73">
                  <c:v>7.4398967181368E-2</c:v>
                </c:pt>
                <c:pt idx="74">
                  <c:v>6.4791621869441998E-2</c:v>
                </c:pt>
                <c:pt idx="75">
                  <c:v>5.5963768945692702E-2</c:v>
                </c:pt>
                <c:pt idx="76">
                  <c:v>4.79206567259245E-2</c:v>
                </c:pt>
                <c:pt idx="77">
                  <c:v>4.0654511589929998E-2</c:v>
                </c:pt>
                <c:pt idx="78">
                  <c:v>3.41468004898723E-2</c:v>
                </c:pt>
                <c:pt idx="79">
                  <c:v>2.8370289683888099E-2</c:v>
                </c:pt>
                <c:pt idx="80">
                  <c:v>2.32909009509603E-2</c:v>
                </c:pt>
                <c:pt idx="81">
                  <c:v>1.8869369515951199E-2</c:v>
                </c:pt>
                <c:pt idx="82">
                  <c:v>1.5062710330164999E-2</c:v>
                </c:pt>
                <c:pt idx="83">
                  <c:v>1.18255012666908E-2</c:v>
                </c:pt>
                <c:pt idx="84">
                  <c:v>9.1109932538045897E-3</c:v>
                </c:pt>
                <c:pt idx="85">
                  <c:v>6.8720584350609E-3</c:v>
                </c:pt>
                <c:pt idx="86">
                  <c:v>5.0619881603602397E-3</c:v>
                </c:pt>
                <c:pt idx="87">
                  <c:v>3.6351530246050701E-3</c:v>
                </c:pt>
                <c:pt idx="88">
                  <c:v>2.5475373231459799E-3</c:v>
                </c:pt>
                <c:pt idx="89">
                  <c:v>1.7571602264069199E-3</c:v>
                </c:pt>
                <c:pt idx="90">
                  <c:v>1.2243957271376299E-3</c:v>
                </c:pt>
                <c:pt idx="91">
                  <c:v>9.1220301656325597E-4</c:v>
                </c:pt>
                <c:pt idx="92">
                  <c:v>7.8627843097813801E-4</c:v>
                </c:pt>
                <c:pt idx="93">
                  <c:v>8.15139505504957E-4</c:v>
                </c:pt>
                <c:pt idx="94">
                  <c:v>9.7015100116188704E-4</c:v>
                </c:pt>
                <c:pt idx="95">
                  <c:v>1.22550205642678E-3</c:v>
                </c:pt>
                <c:pt idx="96">
                  <c:v>1.5581428736768E-3</c:v>
                </c:pt>
                <c:pt idx="97">
                  <c:v>1.9476886001310099E-3</c:v>
                </c:pt>
                <c:pt idx="98">
                  <c:v>2.3762973156467001E-3</c:v>
                </c:pt>
                <c:pt idx="99">
                  <c:v>2.82852830707014E-3</c:v>
                </c:pt>
                <c:pt idx="100">
                  <c:v>3.2911860999302301E-3</c:v>
                </c:pt>
                <c:pt idx="101">
                  <c:v>3.75315504029318E-3</c:v>
                </c:pt>
                <c:pt idx="102">
                  <c:v>4.20522857811754E-3</c:v>
                </c:pt>
                <c:pt idx="103">
                  <c:v>4.6399368025166901E-3</c:v>
                </c:pt>
                <c:pt idx="104">
                  <c:v>5.0513752217063402E-3</c:v>
                </c:pt>
                <c:pt idx="105">
                  <c:v>5.4350372677014298E-3</c:v>
                </c:pt>
                <c:pt idx="106">
                  <c:v>5.7876525386781098E-3</c:v>
                </c:pt>
                <c:pt idx="107">
                  <c:v>6.1070323701652102E-3</c:v>
                </c:pt>
                <c:pt idx="108">
                  <c:v>6.3919239489850397E-3</c:v>
                </c:pt>
                <c:pt idx="109">
                  <c:v>6.64187384977067E-3</c:v>
                </c:pt>
                <c:pt idx="110">
                  <c:v>6.8571015810091999E-3</c:v>
                </c:pt>
                <c:pt idx="111">
                  <c:v>7.0383834737495904E-3</c:v>
                </c:pt>
                <c:pt idx="112">
                  <c:v>7.1869470289229499E-3</c:v>
                </c:pt>
                <c:pt idx="113">
                  <c:v>7.3043756559670603E-3</c:v>
                </c:pt>
                <c:pt idx="114">
                  <c:v>7.3925235834881899E-3</c:v>
                </c:pt>
                <c:pt idx="115">
                  <c:v>7.45344059919724E-3</c:v>
                </c:pt>
                <c:pt idx="116">
                  <c:v>7.48930617860738E-3</c:v>
                </c:pt>
                <c:pt idx="117">
                  <c:v>7.5023724872482897E-3</c:v>
                </c:pt>
                <c:pt idx="118">
                  <c:v>7.4949156868254103E-3</c:v>
                </c:pt>
                <c:pt idx="119">
                  <c:v>7.46919493933112E-3</c:v>
                </c:pt>
                <c:pt idx="120">
                  <c:v>7.4274184821909303E-3</c:v>
                </c:pt>
                <c:pt idx="121">
                  <c:v>7.37171613990888E-3</c:v>
                </c:pt>
                <c:pt idx="122">
                  <c:v>7.3041176412643599E-3</c:v>
                </c:pt>
                <c:pt idx="123">
                  <c:v>7.2265361240170098E-3</c:v>
                </c:pt>
                <c:pt idx="124">
                  <c:v>7.1407562295562298E-3</c:v>
                </c:pt>
                <c:pt idx="125">
                  <c:v>7.0484262164113498E-3</c:v>
                </c:pt>
                <c:pt idx="126">
                  <c:v>6.9510535526276403E-3</c:v>
                </c:pt>
                <c:pt idx="127">
                  <c:v>6.8500034814388501E-3</c:v>
                </c:pt>
                <c:pt idx="128">
                  <c:v>6.7465000913752796E-3</c:v>
                </c:pt>
                <c:pt idx="129">
                  <c:v>6.6416294599415298E-3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F2-428D-8C19-B9505DFCB4B9}"/>
            </c:ext>
          </c:extLst>
        </c:ser>
        <c:ser>
          <c:idx val="5"/>
          <c:order val="5"/>
          <c:tx>
            <c:strRef>
              <c:f>'DSGE HVD wFG'!$AE$1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wFG'!$AE$2:$AE$132</c:f>
              <c:numCache>
                <c:formatCode>0.0000</c:formatCode>
                <c:ptCount val="131"/>
                <c:pt idx="0">
                  <c:v>-7.9101283198465294E-2</c:v>
                </c:pt>
                <c:pt idx="1">
                  <c:v>-7.3240177697760006E-2</c:v>
                </c:pt>
                <c:pt idx="2">
                  <c:v>-2.9467411769400102E-2</c:v>
                </c:pt>
                <c:pt idx="3">
                  <c:v>-2.3544619592071701E-4</c:v>
                </c:pt>
                <c:pt idx="4">
                  <c:v>5.4260300799283699E-2</c:v>
                </c:pt>
                <c:pt idx="5">
                  <c:v>3.6064207637652397E-2</c:v>
                </c:pt>
                <c:pt idx="6">
                  <c:v>9.8057091508697597E-2</c:v>
                </c:pt>
                <c:pt idx="7">
                  <c:v>0.360173572333296</c:v>
                </c:pt>
                <c:pt idx="8">
                  <c:v>0.32451926832765599</c:v>
                </c:pt>
                <c:pt idx="9">
                  <c:v>0.20851280557992299</c:v>
                </c:pt>
                <c:pt idx="10">
                  <c:v>4.0595185103570797E-2</c:v>
                </c:pt>
                <c:pt idx="11">
                  <c:v>-4.5205747169063601E-2</c:v>
                </c:pt>
                <c:pt idx="12">
                  <c:v>-8.8133049425820897E-2</c:v>
                </c:pt>
                <c:pt idx="13">
                  <c:v>-8.5939799889392696E-2</c:v>
                </c:pt>
                <c:pt idx="14">
                  <c:v>-9.9474519757869403E-2</c:v>
                </c:pt>
                <c:pt idx="15">
                  <c:v>-0.101569323117292</c:v>
                </c:pt>
                <c:pt idx="16">
                  <c:v>-8.3116373428554394E-2</c:v>
                </c:pt>
                <c:pt idx="17">
                  <c:v>-6.7312298137151394E-2</c:v>
                </c:pt>
                <c:pt idx="18">
                  <c:v>-4.40424337503822E-2</c:v>
                </c:pt>
                <c:pt idx="19">
                  <c:v>-3.1181323602846599E-2</c:v>
                </c:pt>
                <c:pt idx="20">
                  <c:v>-7.4619890696199606E-2</c:v>
                </c:pt>
                <c:pt idx="21">
                  <c:v>-7.8964642034786106E-2</c:v>
                </c:pt>
                <c:pt idx="22">
                  <c:v>-0.10788635928715699</c:v>
                </c:pt>
                <c:pt idx="23">
                  <c:v>-0.13943982218246001</c:v>
                </c:pt>
                <c:pt idx="24">
                  <c:v>-0.15428323669070301</c:v>
                </c:pt>
                <c:pt idx="25">
                  <c:v>-0.14437715254314301</c:v>
                </c:pt>
                <c:pt idx="26">
                  <c:v>-0.128427842474967</c:v>
                </c:pt>
                <c:pt idx="27">
                  <c:v>-0.14224431586716599</c:v>
                </c:pt>
                <c:pt idx="28">
                  <c:v>-0.16214875168721499</c:v>
                </c:pt>
                <c:pt idx="29">
                  <c:v>-0.163588596118005</c:v>
                </c:pt>
                <c:pt idx="30">
                  <c:v>-0.144945036328403</c:v>
                </c:pt>
                <c:pt idx="31">
                  <c:v>-0.130786951442004</c:v>
                </c:pt>
                <c:pt idx="32">
                  <c:v>-0.133013092316423</c:v>
                </c:pt>
                <c:pt idx="33">
                  <c:v>-9.9605112603215196E-2</c:v>
                </c:pt>
                <c:pt idx="34">
                  <c:v>-0.121174392631674</c:v>
                </c:pt>
                <c:pt idx="35">
                  <c:v>-8.5389918038098298E-2</c:v>
                </c:pt>
                <c:pt idx="36">
                  <c:v>-8.3681140586431293E-2</c:v>
                </c:pt>
                <c:pt idx="37">
                  <c:v>-0.107301414642022</c:v>
                </c:pt>
                <c:pt idx="38">
                  <c:v>-0.11877473979698901</c:v>
                </c:pt>
                <c:pt idx="39">
                  <c:v>-0.113947831960025</c:v>
                </c:pt>
                <c:pt idx="40">
                  <c:v>-0.12847416641339199</c:v>
                </c:pt>
                <c:pt idx="41">
                  <c:v>-0.103751479563424</c:v>
                </c:pt>
                <c:pt idx="42">
                  <c:v>-0.15112047080792401</c:v>
                </c:pt>
                <c:pt idx="43">
                  <c:v>-0.13412698209896401</c:v>
                </c:pt>
                <c:pt idx="44">
                  <c:v>-0.124315797195542</c:v>
                </c:pt>
                <c:pt idx="45">
                  <c:v>-0.10334581560858</c:v>
                </c:pt>
                <c:pt idx="46">
                  <c:v>-9.8568059382655004E-2</c:v>
                </c:pt>
                <c:pt idx="47">
                  <c:v>-6.1787657307452601E-2</c:v>
                </c:pt>
                <c:pt idx="48">
                  <c:v>-8.5655136304926896E-2</c:v>
                </c:pt>
                <c:pt idx="49">
                  <c:v>-7.1057149749891801E-2</c:v>
                </c:pt>
                <c:pt idx="50">
                  <c:v>-0.130100107061419</c:v>
                </c:pt>
                <c:pt idx="51">
                  <c:v>-7.1413962903230002E-2</c:v>
                </c:pt>
                <c:pt idx="52">
                  <c:v>-1.4277285612770901E-2</c:v>
                </c:pt>
                <c:pt idx="53">
                  <c:v>4.0636990372476298E-2</c:v>
                </c:pt>
                <c:pt idx="54">
                  <c:v>-9.1146993757602393E-3</c:v>
                </c:pt>
                <c:pt idx="55">
                  <c:v>-9.6340428606724093E-2</c:v>
                </c:pt>
                <c:pt idx="56">
                  <c:v>-0.130777801507626</c:v>
                </c:pt>
                <c:pt idx="57">
                  <c:v>-0.119482206365969</c:v>
                </c:pt>
                <c:pt idx="58">
                  <c:v>-0.12516695636112701</c:v>
                </c:pt>
                <c:pt idx="59">
                  <c:v>-9.4699231685655999E-2</c:v>
                </c:pt>
                <c:pt idx="60">
                  <c:v>-8.0690333054909802E-2</c:v>
                </c:pt>
                <c:pt idx="61">
                  <c:v>-3.1008640845022601E-2</c:v>
                </c:pt>
                <c:pt idx="62">
                  <c:v>6.5138856375235397E-4</c:v>
                </c:pt>
                <c:pt idx="63">
                  <c:v>-3.1571438027622801E-3</c:v>
                </c:pt>
                <c:pt idx="64">
                  <c:v>-2.5693031617683101E-2</c:v>
                </c:pt>
                <c:pt idx="65">
                  <c:v>-1.9136911027582498E-2</c:v>
                </c:pt>
                <c:pt idx="66">
                  <c:v>-2.0557170524832101E-2</c:v>
                </c:pt>
                <c:pt idx="67">
                  <c:v>-1.4463727548563199E-2</c:v>
                </c:pt>
                <c:pt idx="68">
                  <c:v>-5.1914408359820099E-2</c:v>
                </c:pt>
                <c:pt idx="69">
                  <c:v>-5.6158691683771501E-2</c:v>
                </c:pt>
                <c:pt idx="70">
                  <c:v>-5.9773337565468099E-2</c:v>
                </c:pt>
                <c:pt idx="71">
                  <c:v>-6.2862133019368396E-2</c:v>
                </c:pt>
                <c:pt idx="72">
                  <c:v>-6.5477933034502098E-2</c:v>
                </c:pt>
                <c:pt idx="73">
                  <c:v>-6.7671634120214805E-2</c:v>
                </c:pt>
                <c:pt idx="74">
                  <c:v>-6.9491722791528293E-2</c:v>
                </c:pt>
                <c:pt idx="75">
                  <c:v>-7.0983935393379702E-2</c:v>
                </c:pt>
                <c:pt idx="76">
                  <c:v>-7.2191016298730704E-2</c:v>
                </c:pt>
                <c:pt idx="77">
                  <c:v>-7.3152562099783103E-2</c:v>
                </c:pt>
                <c:pt idx="78">
                  <c:v>-7.3904940097712701E-2</c:v>
                </c:pt>
                <c:pt idx="79">
                  <c:v>-7.4481270154800799E-2</c:v>
                </c:pt>
                <c:pt idx="80">
                  <c:v>-7.4911459778727804E-2</c:v>
                </c:pt>
                <c:pt idx="81">
                  <c:v>-7.5222283141500507E-2</c:v>
                </c:pt>
                <c:pt idx="82">
                  <c:v>-7.5437495576915398E-2</c:v>
                </c:pt>
                <c:pt idx="83">
                  <c:v>-7.5577975936293895E-2</c:v>
                </c:pt>
                <c:pt idx="84">
                  <c:v>-7.5661889999789497E-2</c:v>
                </c:pt>
                <c:pt idx="85">
                  <c:v>-7.5704868930445104E-2</c:v>
                </c:pt>
                <c:pt idx="86">
                  <c:v>-7.5720197512145204E-2</c:v>
                </c:pt>
                <c:pt idx="87">
                  <c:v>-7.5719007624999696E-2</c:v>
                </c:pt>
                <c:pt idx="88">
                  <c:v>-7.57104730780431E-2</c:v>
                </c:pt>
                <c:pt idx="89">
                  <c:v>-7.5702002536607596E-2</c:v>
                </c:pt>
                <c:pt idx="90">
                  <c:v>-7.5699427848683207E-2</c:v>
                </c:pt>
                <c:pt idx="91">
                  <c:v>-7.5707185590432297E-2</c:v>
                </c:pt>
                <c:pt idx="92">
                  <c:v>-7.5728490116102096E-2</c:v>
                </c:pt>
                <c:pt idx="93">
                  <c:v>-7.5765496812959604E-2</c:v>
                </c:pt>
                <c:pt idx="94">
                  <c:v>-7.5819454629195801E-2</c:v>
                </c:pt>
                <c:pt idx="95">
                  <c:v>-7.5890847264186004E-2</c:v>
                </c:pt>
                <c:pt idx="96">
                  <c:v>-7.5979522688576703E-2</c:v>
                </c:pt>
                <c:pt idx="97">
                  <c:v>-7.6084810899146593E-2</c:v>
                </c:pt>
                <c:pt idx="98">
                  <c:v>-7.6205630013197495E-2</c:v>
                </c:pt>
                <c:pt idx="99">
                  <c:v>-7.6340580972616895E-2</c:v>
                </c:pt>
                <c:pt idx="100">
                  <c:v>-7.6488031261421202E-2</c:v>
                </c:pt>
                <c:pt idx="101">
                  <c:v>-7.6646188146194894E-2</c:v>
                </c:pt>
                <c:pt idx="102">
                  <c:v>-7.6813162028777499E-2</c:v>
                </c:pt>
                <c:pt idx="103">
                  <c:v>-7.6987020558282895E-2</c:v>
                </c:pt>
                <c:pt idx="104">
                  <c:v>-7.7165834187526094E-2</c:v>
                </c:pt>
                <c:pt idx="105">
                  <c:v>-7.7347713879859795E-2</c:v>
                </c:pt>
                <c:pt idx="106">
                  <c:v>-7.7530841678993198E-2</c:v>
                </c:pt>
                <c:pt idx="107">
                  <c:v>-7.7713494848521206E-2</c:v>
                </c:pt>
                <c:pt idx="108">
                  <c:v>-7.78940642719812E-2</c:v>
                </c:pt>
                <c:pt idx="109">
                  <c:v>-7.8071067780207296E-2</c:v>
                </c:pt>
                <c:pt idx="110">
                  <c:v>-7.8243159042088603E-2</c:v>
                </c:pt>
                <c:pt idx="111">
                  <c:v>-7.8409132619330704E-2</c:v>
                </c:pt>
                <c:pt idx="112">
                  <c:v>-7.8567925746744594E-2</c:v>
                </c:pt>
                <c:pt idx="113">
                  <c:v>-7.8718617358129295E-2</c:v>
                </c:pt>
                <c:pt idx="114">
                  <c:v>-7.8860424835018803E-2</c:v>
                </c:pt>
                <c:pt idx="115">
                  <c:v>-7.8992698912396506E-2</c:v>
                </c:pt>
                <c:pt idx="116">
                  <c:v>-7.9114917132545801E-2</c:v>
                </c:pt>
                <c:pt idx="117">
                  <c:v>-7.9226676196310394E-2</c:v>
                </c:pt>
                <c:pt idx="118">
                  <c:v>-7.9327683520462197E-2</c:v>
                </c:pt>
                <c:pt idx="119">
                  <c:v>-7.9417748271250393E-2</c:v>
                </c:pt>
                <c:pt idx="120">
                  <c:v>-7.9496772107665606E-2</c:v>
                </c:pt>
                <c:pt idx="121">
                  <c:v>-7.9564739833769396E-2</c:v>
                </c:pt>
                <c:pt idx="122">
                  <c:v>-7.9621710127809303E-2</c:v>
                </c:pt>
                <c:pt idx="123">
                  <c:v>-7.9667806486751994E-2</c:v>
                </c:pt>
                <c:pt idx="124">
                  <c:v>-7.9703208498445102E-2</c:v>
                </c:pt>
                <c:pt idx="125">
                  <c:v>-7.9728143529769493E-2</c:v>
                </c:pt>
                <c:pt idx="126">
                  <c:v>-7.9742878897858596E-2</c:v>
                </c:pt>
                <c:pt idx="127">
                  <c:v>-7.9747714572626097E-2</c:v>
                </c:pt>
                <c:pt idx="128">
                  <c:v>-7.9742976442384497E-2</c:v>
                </c:pt>
                <c:pt idx="129">
                  <c:v>-7.97290101600822E-2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F2-428D-8C19-B9505DFCB4B9}"/>
            </c:ext>
          </c:extLst>
        </c:ser>
        <c:ser>
          <c:idx val="6"/>
          <c:order val="6"/>
          <c:tx>
            <c:strRef>
              <c:f>'DSGE HVD wFG'!$AF$1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wFG'!$AF$2:$AF$132</c:f>
              <c:numCache>
                <c:formatCode>0.0000</c:formatCode>
                <c:ptCount val="131"/>
                <c:pt idx="0">
                  <c:v>-1.7325995877994099E-14</c:v>
                </c:pt>
                <c:pt idx="1">
                  <c:v>-1.7397731717788701E-14</c:v>
                </c:pt>
                <c:pt idx="2">
                  <c:v>-1.60299705524177E-14</c:v>
                </c:pt>
                <c:pt idx="3">
                  <c:v>-1.71168643325858E-14</c:v>
                </c:pt>
                <c:pt idx="4">
                  <c:v>-1.58122439955553E-14</c:v>
                </c:pt>
                <c:pt idx="5">
                  <c:v>-1.6856279288175399E-14</c:v>
                </c:pt>
                <c:pt idx="6">
                  <c:v>-1.57309928157008E-14</c:v>
                </c:pt>
                <c:pt idx="7">
                  <c:v>-1.5008818185652301E-14</c:v>
                </c:pt>
                <c:pt idx="8">
                  <c:v>-1.5907450684962699E-14</c:v>
                </c:pt>
                <c:pt idx="9">
                  <c:v>-1.58957979274459E-14</c:v>
                </c:pt>
                <c:pt idx="10">
                  <c:v>-1.4643909913928501E-14</c:v>
                </c:pt>
                <c:pt idx="11">
                  <c:v>-1.58232585566046E-14</c:v>
                </c:pt>
                <c:pt idx="12">
                  <c:v>-1.5675464933401101E-14</c:v>
                </c:pt>
                <c:pt idx="13">
                  <c:v>-1.5453809048751101E-14</c:v>
                </c:pt>
                <c:pt idx="14">
                  <c:v>-1.39710959372746E-14</c:v>
                </c:pt>
                <c:pt idx="15">
                  <c:v>-1.52044746254228E-14</c:v>
                </c:pt>
                <c:pt idx="16">
                  <c:v>-1.4226695940134199E-14</c:v>
                </c:pt>
                <c:pt idx="17">
                  <c:v>-1.4283260841225199E-14</c:v>
                </c:pt>
                <c:pt idx="18">
                  <c:v>-1.33322515468842E-14</c:v>
                </c:pt>
                <c:pt idx="19">
                  <c:v>-1.26658403366108E-14</c:v>
                </c:pt>
                <c:pt idx="20">
                  <c:v>-1.20994412459993E-14</c:v>
                </c:pt>
                <c:pt idx="21">
                  <c:v>-1.16415307811356E-14</c:v>
                </c:pt>
                <c:pt idx="22">
                  <c:v>-1.1076898362175701E-14</c:v>
                </c:pt>
                <c:pt idx="23">
                  <c:v>-1.07126029270641E-14</c:v>
                </c:pt>
                <c:pt idx="24">
                  <c:v>-1.0463697652319199E-14</c:v>
                </c:pt>
                <c:pt idx="25">
                  <c:v>-1.0187956140733001E-14</c:v>
                </c:pt>
                <c:pt idx="26">
                  <c:v>-1.00487966299597E-14</c:v>
                </c:pt>
                <c:pt idx="27">
                  <c:v>-1.1048842473316899E-14</c:v>
                </c:pt>
                <c:pt idx="28">
                  <c:v>-1.08475842892748E-14</c:v>
                </c:pt>
                <c:pt idx="29">
                  <c:v>-1.19781599971422E-14</c:v>
                </c:pt>
                <c:pt idx="30">
                  <c:v>-1.0560005796963499E-14</c:v>
                </c:pt>
                <c:pt idx="31">
                  <c:v>-1.1569848447864E-14</c:v>
                </c:pt>
                <c:pt idx="32">
                  <c:v>-1.1345486944430899E-14</c:v>
                </c:pt>
                <c:pt idx="33">
                  <c:v>-1.12607183043928E-14</c:v>
                </c:pt>
                <c:pt idx="34">
                  <c:v>-9.7990453428978393E-15</c:v>
                </c:pt>
                <c:pt idx="35">
                  <c:v>-9.4478716738163102E-15</c:v>
                </c:pt>
                <c:pt idx="36">
                  <c:v>-1.03578776844937E-14</c:v>
                </c:pt>
                <c:pt idx="37">
                  <c:v>-1.02511038315406E-14</c:v>
                </c:pt>
                <c:pt idx="38">
                  <c:v>-1.01145250799208E-14</c:v>
                </c:pt>
                <c:pt idx="39">
                  <c:v>-1.01566887983866E-14</c:v>
                </c:pt>
                <c:pt idx="40">
                  <c:v>-1.00789721404925E-14</c:v>
                </c:pt>
                <c:pt idx="41">
                  <c:v>-9.8540033710186204E-15</c:v>
                </c:pt>
                <c:pt idx="42">
                  <c:v>-9.8388474744017506E-15</c:v>
                </c:pt>
                <c:pt idx="43">
                  <c:v>-8.4453765430146199E-15</c:v>
                </c:pt>
                <c:pt idx="44">
                  <c:v>-8.1172151620356294E-15</c:v>
                </c:pt>
                <c:pt idx="45">
                  <c:v>-7.9392008073421501E-15</c:v>
                </c:pt>
                <c:pt idx="46">
                  <c:v>-7.7198328983325304E-15</c:v>
                </c:pt>
                <c:pt idx="47">
                  <c:v>-7.4275998081876105E-15</c:v>
                </c:pt>
                <c:pt idx="48">
                  <c:v>-8.5263393521307706E-15</c:v>
                </c:pt>
                <c:pt idx="49">
                  <c:v>-8.4597984794151395E-15</c:v>
                </c:pt>
                <c:pt idx="50">
                  <c:v>-9.5982388944575293E-15</c:v>
                </c:pt>
                <c:pt idx="51">
                  <c:v>-9.5627674121097701E-15</c:v>
                </c:pt>
                <c:pt idx="52">
                  <c:v>-1.1309358234891999E-14</c:v>
                </c:pt>
                <c:pt idx="53">
                  <c:v>-1.2659713864823701E-14</c:v>
                </c:pt>
                <c:pt idx="54">
                  <c:v>-1.5040461430383799E-14</c:v>
                </c:pt>
                <c:pt idx="55">
                  <c:v>-1.29195559466426E-14</c:v>
                </c:pt>
                <c:pt idx="56">
                  <c:v>-1.2748842315819699E-14</c:v>
                </c:pt>
                <c:pt idx="57">
                  <c:v>-1.3018372724365599E-14</c:v>
                </c:pt>
                <c:pt idx="58">
                  <c:v>-1.17695474935264E-14</c:v>
                </c:pt>
                <c:pt idx="59">
                  <c:v>-1.01469372774036E-14</c:v>
                </c:pt>
                <c:pt idx="60">
                  <c:v>-8.5629133856708397E-15</c:v>
                </c:pt>
                <c:pt idx="61">
                  <c:v>-6.9954956468817001E-15</c:v>
                </c:pt>
                <c:pt idx="62">
                  <c:v>-5.4225602040492304E-15</c:v>
                </c:pt>
                <c:pt idx="63">
                  <c:v>-4.9252847601398999E-15</c:v>
                </c:pt>
                <c:pt idx="64">
                  <c:v>-5.7755803424216E-15</c:v>
                </c:pt>
                <c:pt idx="65">
                  <c:v>-5.6163227161431999E-15</c:v>
                </c:pt>
                <c:pt idx="66">
                  <c:v>-5.6042931557411202E-15</c:v>
                </c:pt>
                <c:pt idx="67">
                  <c:v>-5.4088544333575998E-15</c:v>
                </c:pt>
                <c:pt idx="68">
                  <c:v>-6.5884737168525299E-15</c:v>
                </c:pt>
                <c:pt idx="69">
                  <c:v>-6.5462486835415797E-15</c:v>
                </c:pt>
                <c:pt idx="70">
                  <c:v>-6.3067514124471198E-15</c:v>
                </c:pt>
                <c:pt idx="71">
                  <c:v>-6.0708889294940401E-15</c:v>
                </c:pt>
                <c:pt idx="72">
                  <c:v>-5.8382710058050301E-15</c:v>
                </c:pt>
                <c:pt idx="73">
                  <c:v>-5.608571092046E-15</c:v>
                </c:pt>
                <c:pt idx="74">
                  <c:v>-5.3815237169253902E-15</c:v>
                </c:pt>
                <c:pt idx="75">
                  <c:v>-5.1569207605779401E-15</c:v>
                </c:pt>
                <c:pt idx="76">
                  <c:v>-4.93460695440881E-15</c:v>
                </c:pt>
                <c:pt idx="77">
                  <c:v>-4.7144748939347902E-15</c:v>
                </c:pt>
                <c:pt idx="78">
                  <c:v>-4.4964597958288101E-15</c:v>
                </c:pt>
                <c:pt idx="79">
                  <c:v>-4.2805341832625104E-15</c:v>
                </c:pt>
                <c:pt idx="80">
                  <c:v>-4.0667026436123399E-15</c:v>
                </c:pt>
                <c:pt idx="81">
                  <c:v>-3.8549967687236597E-15</c:v>
                </c:pt>
                <c:pt idx="82">
                  <c:v>-3.6454703594308499E-15</c:v>
                </c:pt>
                <c:pt idx="83">
                  <c:v>-3.4381949522288498E-15</c:v>
                </c:pt>
                <c:pt idx="84">
                  <c:v>-3.23325570628163E-15</c:v>
                </c:pt>
                <c:pt idx="85">
                  <c:v>-3.03074767280301E-15</c:v>
                </c:pt>
                <c:pt idx="86">
                  <c:v>-2.8307724557767901E-15</c:v>
                </c:pt>
                <c:pt idx="87">
                  <c:v>-2.6334352625727702E-15</c:v>
                </c:pt>
                <c:pt idx="88">
                  <c:v>-2.4388423348831101E-15</c:v>
                </c:pt>
                <c:pt idx="89">
                  <c:v>-2.2470987442117E-15</c:v>
                </c:pt>
                <c:pt idx="90">
                  <c:v>-2.05830653160014E-15</c:v>
                </c:pt>
                <c:pt idx="91">
                  <c:v>-1.8725631681009902E-15</c:v>
                </c:pt>
                <c:pt idx="92">
                  <c:v>-1.6899603104817701E-15</c:v>
                </c:pt>
                <c:pt idx="93">
                  <c:v>-1.51058282555544E-15</c:v>
                </c:pt>
                <c:pt idx="94">
                  <c:v>-1.3345080562093601E-15</c:v>
                </c:pt>
                <c:pt idx="95">
                  <c:v>-1.16180530248883E-15</c:v>
                </c:pt>
                <c:pt idx="96">
                  <c:v>-9.92535491852046E-16</c:v>
                </c:pt>
                <c:pt idx="97">
                  <c:v>-8.2675101383628698E-16</c:v>
                </c:pt>
                <c:pt idx="98">
                  <c:v>-6.6449569576359895E-16</c:v>
                </c:pt>
                <c:pt idx="99">
                  <c:v>-5.05804897687675E-16</c:v>
                </c:pt>
                <c:pt idx="100">
                  <c:v>-3.5070570647318898E-16</c:v>
                </c:pt>
                <c:pt idx="101">
                  <c:v>-1.9921721064923001E-16</c:v>
                </c:pt>
                <c:pt idx="102">
                  <c:v>-5.1350839443633403E-17</c:v>
                </c:pt>
                <c:pt idx="103">
                  <c:v>9.2889248851410896E-17</c:v>
                </c:pt>
                <c:pt idx="104">
                  <c:v>2.3350574233887698E-16</c:v>
                </c:pt>
                <c:pt idx="105">
                  <c:v>3.7050772633715098E-16</c:v>
                </c:pt>
                <c:pt idx="106">
                  <c:v>5.0391021956421903E-16</c:v>
                </c:pt>
                <c:pt idx="107">
                  <c:v>6.3373370425666196E-16</c:v>
                </c:pt>
                <c:pt idx="108">
                  <c:v>7.6000365746891105E-16</c:v>
                </c:pt>
                <c:pt idx="109">
                  <c:v>8.8275008958393097E-16</c:v>
                </c:pt>
                <c:pt idx="110">
                  <c:v>1.00200709496404E-15</c:v>
                </c:pt>
                <c:pt idx="111">
                  <c:v>1.1178124186791199E-15</c:v>
                </c:pt>
                <c:pt idx="112">
                  <c:v>1.2302070423655399E-15</c:v>
                </c:pt>
                <c:pt idx="113">
                  <c:v>1.3392347914892E-15</c:v>
                </c:pt>
                <c:pt idx="114">
                  <c:v>1.4449419656037099E-15</c:v>
                </c:pt>
                <c:pt idx="115">
                  <c:v>1.5473769926047401E-15</c:v>
                </c:pt>
                <c:pt idx="116">
                  <c:v>1.6465901074770999E-15</c:v>
                </c:pt>
                <c:pt idx="117">
                  <c:v>1.7426330556049799E-15</c:v>
                </c:pt>
                <c:pt idx="118">
                  <c:v>1.8355588203615401E-15</c:v>
                </c:pt>
                <c:pt idx="119">
                  <c:v>1.92542137440465E-15</c:v>
                </c:pt>
                <c:pt idx="120">
                  <c:v>2.01227545387395E-15</c:v>
                </c:pt>
                <c:pt idx="121">
                  <c:v>2.0961763545049002E-15</c:v>
                </c:pt>
                <c:pt idx="122">
                  <c:v>2.1771797485407099E-15</c:v>
                </c:pt>
                <c:pt idx="123">
                  <c:v>2.25534152122844E-15</c:v>
                </c:pt>
                <c:pt idx="124">
                  <c:v>2.3307176256248198E-15</c:v>
                </c:pt>
                <c:pt idx="125">
                  <c:v>2.4033639544057402E-15</c:v>
                </c:pt>
                <c:pt idx="126">
                  <c:v>2.4733362273664699E-15</c:v>
                </c:pt>
                <c:pt idx="127">
                  <c:v>2.54068989331311E-15</c:v>
                </c:pt>
                <c:pt idx="128">
                  <c:v>2.6054800450755901E-15</c:v>
                </c:pt>
                <c:pt idx="129">
                  <c:v>2.6677613464162001E-15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F2-428D-8C19-B9505DFCB4B9}"/>
            </c:ext>
          </c:extLst>
        </c:ser>
        <c:ser>
          <c:idx val="7"/>
          <c:order val="7"/>
          <c:tx>
            <c:strRef>
              <c:f>'DSGE HVD wFG'!$AG$1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wFG'!$AG$2:$AG$132</c:f>
              <c:numCache>
                <c:formatCode>0.0000</c:formatCode>
                <c:ptCount val="131"/>
                <c:pt idx="0">
                  <c:v>4.982871432875E-14</c:v>
                </c:pt>
                <c:pt idx="1">
                  <c:v>5.05689706291115E-14</c:v>
                </c:pt>
                <c:pt idx="2">
                  <c:v>4.8456026800898997E-14</c:v>
                </c:pt>
                <c:pt idx="3">
                  <c:v>4.84236077888982E-14</c:v>
                </c:pt>
                <c:pt idx="4">
                  <c:v>4.40778330025343E-14</c:v>
                </c:pt>
                <c:pt idx="5">
                  <c:v>4.7147638421334998E-14</c:v>
                </c:pt>
                <c:pt idx="6">
                  <c:v>3.8444488628753397E-14</c:v>
                </c:pt>
                <c:pt idx="7">
                  <c:v>3.70238178398656E-14</c:v>
                </c:pt>
                <c:pt idx="8">
                  <c:v>3.6269444073328602E-14</c:v>
                </c:pt>
                <c:pt idx="9">
                  <c:v>3.0183393843279401E-14</c:v>
                </c:pt>
                <c:pt idx="10">
                  <c:v>2.3612202272624101E-14</c:v>
                </c:pt>
                <c:pt idx="11">
                  <c:v>2.35473949166541E-14</c:v>
                </c:pt>
                <c:pt idx="12">
                  <c:v>2.6767755963900001E-14</c:v>
                </c:pt>
                <c:pt idx="13">
                  <c:v>2.5337112273445801E-14</c:v>
                </c:pt>
                <c:pt idx="14">
                  <c:v>2.8282318532954001E-14</c:v>
                </c:pt>
                <c:pt idx="15">
                  <c:v>3.0297835920547399E-14</c:v>
                </c:pt>
                <c:pt idx="16">
                  <c:v>2.5814831657628299E-14</c:v>
                </c:pt>
                <c:pt idx="17">
                  <c:v>2.4802606467269199E-14</c:v>
                </c:pt>
                <c:pt idx="18">
                  <c:v>2.7937196999316801E-14</c:v>
                </c:pt>
                <c:pt idx="19">
                  <c:v>2.6460660912191201E-14</c:v>
                </c:pt>
                <c:pt idx="20">
                  <c:v>2.70064798155273E-14</c:v>
                </c:pt>
                <c:pt idx="21">
                  <c:v>2.4206065187382599E-14</c:v>
                </c:pt>
                <c:pt idx="22">
                  <c:v>2.3837068255533599E-14</c:v>
                </c:pt>
                <c:pt idx="23">
                  <c:v>2.22404493441622E-14</c:v>
                </c:pt>
                <c:pt idx="24">
                  <c:v>1.9040905916847502E-14</c:v>
                </c:pt>
                <c:pt idx="25">
                  <c:v>1.7078375765282099E-14</c:v>
                </c:pt>
                <c:pt idx="26">
                  <c:v>1.6396496794910898E-14</c:v>
                </c:pt>
                <c:pt idx="27">
                  <c:v>1.7565838771740001E-14</c:v>
                </c:pt>
                <c:pt idx="28">
                  <c:v>1.5029843158469001E-14</c:v>
                </c:pt>
                <c:pt idx="29">
                  <c:v>1.61652098066996E-14</c:v>
                </c:pt>
                <c:pt idx="30">
                  <c:v>1.49081829401644E-14</c:v>
                </c:pt>
                <c:pt idx="31">
                  <c:v>1.5717628720888399E-14</c:v>
                </c:pt>
                <c:pt idx="32">
                  <c:v>1.5812352636505501E-14</c:v>
                </c:pt>
                <c:pt idx="33">
                  <c:v>1.7679806896855601E-14</c:v>
                </c:pt>
                <c:pt idx="34">
                  <c:v>1.97021963764345E-14</c:v>
                </c:pt>
                <c:pt idx="35">
                  <c:v>1.7132530802399299E-14</c:v>
                </c:pt>
                <c:pt idx="36">
                  <c:v>1.8879434467915E-14</c:v>
                </c:pt>
                <c:pt idx="37">
                  <c:v>2.06221421509792E-14</c:v>
                </c:pt>
                <c:pt idx="38">
                  <c:v>2.0079595828910201E-14</c:v>
                </c:pt>
                <c:pt idx="39">
                  <c:v>2.0823778864218299E-14</c:v>
                </c:pt>
                <c:pt idx="40">
                  <c:v>2.3095662696851299E-14</c:v>
                </c:pt>
                <c:pt idx="41">
                  <c:v>2.5224362592046E-14</c:v>
                </c:pt>
                <c:pt idx="42">
                  <c:v>2.4995889910047301E-14</c:v>
                </c:pt>
                <c:pt idx="43">
                  <c:v>2.3567577972022699E-14</c:v>
                </c:pt>
                <c:pt idx="44">
                  <c:v>2.8077041591070799E-14</c:v>
                </c:pt>
                <c:pt idx="45">
                  <c:v>2.60052471542256E-14</c:v>
                </c:pt>
                <c:pt idx="46">
                  <c:v>2.4463924172323898E-14</c:v>
                </c:pt>
                <c:pt idx="47">
                  <c:v>2.72423925804712E-14</c:v>
                </c:pt>
                <c:pt idx="48">
                  <c:v>2.7866015101024399E-14</c:v>
                </c:pt>
                <c:pt idx="49">
                  <c:v>2.5904395564776802E-14</c:v>
                </c:pt>
                <c:pt idx="50">
                  <c:v>2.7370613872653601E-14</c:v>
                </c:pt>
                <c:pt idx="51">
                  <c:v>2.9276993641505097E-14</c:v>
                </c:pt>
                <c:pt idx="52">
                  <c:v>3.6233827396015299E-14</c:v>
                </c:pt>
                <c:pt idx="53">
                  <c:v>4.5637860627116401E-14</c:v>
                </c:pt>
                <c:pt idx="54">
                  <c:v>5.50273316935552E-14</c:v>
                </c:pt>
                <c:pt idx="55">
                  <c:v>7.2070359722426404E-14</c:v>
                </c:pt>
                <c:pt idx="56">
                  <c:v>8.2135544862364199E-14</c:v>
                </c:pt>
                <c:pt idx="57">
                  <c:v>9.5525137300425404E-14</c:v>
                </c:pt>
                <c:pt idx="58">
                  <c:v>1.04290726416523E-13</c:v>
                </c:pt>
                <c:pt idx="59">
                  <c:v>1.0740086955076001E-13</c:v>
                </c:pt>
                <c:pt idx="60">
                  <c:v>1.1419403776411101E-13</c:v>
                </c:pt>
                <c:pt idx="61">
                  <c:v>1.2045128405696699E-13</c:v>
                </c:pt>
                <c:pt idx="62">
                  <c:v>1.19229546028137E-13</c:v>
                </c:pt>
                <c:pt idx="63">
                  <c:v>1.1825581630114399E-13</c:v>
                </c:pt>
                <c:pt idx="64">
                  <c:v>1.1805212261996E-13</c:v>
                </c:pt>
                <c:pt idx="65">
                  <c:v>1.1680387105608799E-13</c:v>
                </c:pt>
                <c:pt idx="66">
                  <c:v>1.09026667372299E-13</c:v>
                </c:pt>
                <c:pt idx="67">
                  <c:v>1.01951481049528E-13</c:v>
                </c:pt>
                <c:pt idx="68">
                  <c:v>9.8446583360231404E-14</c:v>
                </c:pt>
                <c:pt idx="69">
                  <c:v>9.3448770609524097E-14</c:v>
                </c:pt>
                <c:pt idx="70">
                  <c:v>8.9317051452021299E-14</c:v>
                </c:pt>
                <c:pt idx="71">
                  <c:v>8.53211387349209E-14</c:v>
                </c:pt>
                <c:pt idx="72">
                  <c:v>8.1462522545438096E-14</c:v>
                </c:pt>
                <c:pt idx="73">
                  <c:v>7.7741070059917496E-14</c:v>
                </c:pt>
                <c:pt idx="74">
                  <c:v>7.4155287167545201E-14</c:v>
                </c:pt>
                <c:pt idx="75">
                  <c:v>7.0702558823378705E-14</c:v>
                </c:pt>
                <c:pt idx="76">
                  <c:v>6.7379367529729406E-14</c:v>
                </c:pt>
                <c:pt idx="77">
                  <c:v>6.4181489880802695E-14</c:v>
                </c:pt>
                <c:pt idx="78">
                  <c:v>6.1104171537002798E-14</c:v>
                </c:pt>
                <c:pt idx="79">
                  <c:v>5.8142281334929494E-14</c:v>
                </c:pt>
                <c:pt idx="80">
                  <c:v>5.5290445498671901E-14</c:v>
                </c:pt>
                <c:pt idx="81">
                  <c:v>5.2543163108537997E-14</c:v>
                </c:pt>
                <c:pt idx="82">
                  <c:v>4.9894904114974599E-14</c:v>
                </c:pt>
                <c:pt idx="83">
                  <c:v>4.73401912673399E-14</c:v>
                </c:pt>
                <c:pt idx="84">
                  <c:v>4.48736673676903E-14</c:v>
                </c:pt>
                <c:pt idx="85">
                  <c:v>4.2490149266245001E-14</c:v>
                </c:pt>
                <c:pt idx="86">
                  <c:v>4.0184669994263098E-14</c:v>
                </c:pt>
                <c:pt idx="87">
                  <c:v>3.7952510387459902E-14</c:v>
                </c:pt>
                <c:pt idx="88">
                  <c:v>3.5789221493826901E-14</c:v>
                </c:pt>
                <c:pt idx="89">
                  <c:v>3.3690638988119702E-14</c:v>
                </c:pt>
                <c:pt idx="90">
                  <c:v>3.1652890735033499E-14</c:v>
                </c:pt>
                <c:pt idx="91">
                  <c:v>2.9672398557330399E-14</c:v>
                </c:pt>
                <c:pt idx="92">
                  <c:v>2.7745875176508501E-14</c:v>
                </c:pt>
                <c:pt idx="93">
                  <c:v>2.5870317204182699E-14</c:v>
                </c:pt>
                <c:pt idx="94">
                  <c:v>2.4042994973908701E-14</c:v>
                </c:pt>
                <c:pt idx="95">
                  <c:v>2.22614399171234E-14</c:v>
                </c:pt>
                <c:pt idx="96">
                  <c:v>2.0523430104279799E-14</c:v>
                </c:pt>
                <c:pt idx="97">
                  <c:v>1.88269744939159E-14</c:v>
                </c:pt>
                <c:pt idx="98">
                  <c:v>1.7170296358914601E-14</c:v>
                </c:pt>
                <c:pt idx="99">
                  <c:v>1.55518162909493E-14</c:v>
                </c:pt>
                <c:pt idx="100">
                  <c:v>1.39701351212978E-14</c:v>
                </c:pt>
                <c:pt idx="101">
                  <c:v>1.24240170389255E-14</c:v>
                </c:pt>
                <c:pt idx="102">
                  <c:v>1.09123731349502E-14</c:v>
                </c:pt>
                <c:pt idx="103">
                  <c:v>9.4342455561942603E-15</c:v>
                </c:pt>
                <c:pt idx="104">
                  <c:v>7.9887924093140797E-15</c:v>
                </c:pt>
                <c:pt idx="105">
                  <c:v>6.5752735207187598E-15</c:v>
                </c:pt>
                <c:pt idx="106">
                  <c:v>5.19303712588007E-15</c:v>
                </c:pt>
                <c:pt idx="107">
                  <c:v>3.8415075343719902E-15</c:v>
                </c:pt>
                <c:pt idx="108">
                  <c:v>2.5201737937395298E-15</c:v>
                </c:pt>
                <c:pt idx="109">
                  <c:v>1.2285793557459899E-15</c:v>
                </c:pt>
                <c:pt idx="110">
                  <c:v>-3.3687267650488398E-17</c:v>
                </c:pt>
                <c:pt idx="111">
                  <c:v>-1.26700088441698E-15</c:v>
                </c:pt>
                <c:pt idx="112">
                  <c:v>-2.4717070749650501E-15</c:v>
                </c:pt>
                <c:pt idx="113">
                  <c:v>-3.6481287614553504E-15</c:v>
                </c:pt>
                <c:pt idx="114">
                  <c:v>-4.7965719442582004E-15</c:v>
                </c:pt>
                <c:pt idx="115">
                  <c:v>-5.9173306600975704E-15</c:v>
                </c:pt>
                <c:pt idx="116">
                  <c:v>-7.0106912189905903E-15</c:v>
                </c:pt>
                <c:pt idx="117">
                  <c:v>-8.0769357783442407E-15</c:v>
                </c:pt>
                <c:pt idx="118">
                  <c:v>-9.1163453126955992E-15</c:v>
                </c:pt>
                <c:pt idx="119">
                  <c:v>-1.01292020367812E-14</c:v>
                </c:pt>
                <c:pt idx="120">
                  <c:v>-1.1115791338065299E-14</c:v>
                </c:pt>
                <c:pt idx="121">
                  <c:v>-1.20764032727064E-14</c:v>
                </c:pt>
                <c:pt idx="122">
                  <c:v>-1.30113336763288E-14</c:v>
                </c:pt>
                <c:pt idx="123">
                  <c:v>-1.39208849380209E-14</c:v>
                </c:pt>
                <c:pt idx="124">
                  <c:v>-1.48053664827956E-14</c:v>
                </c:pt>
                <c:pt idx="125">
                  <c:v>-1.56650950044277E-14</c:v>
                </c:pt>
                <c:pt idx="126">
                  <c:v>-1.6500394487189199E-14</c:v>
                </c:pt>
                <c:pt idx="127">
                  <c:v>-1.7311596051611399E-14</c:v>
                </c:pt>
                <c:pt idx="128">
                  <c:v>-1.80990376560591E-14</c:v>
                </c:pt>
                <c:pt idx="129">
                  <c:v>-1.8863063682652001E-14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AF2-428D-8C19-B9505DFCB4B9}"/>
            </c:ext>
          </c:extLst>
        </c:ser>
        <c:ser>
          <c:idx val="8"/>
          <c:order val="8"/>
          <c:tx>
            <c:strRef>
              <c:f>'DSGE HVD wFG'!$AH$1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wFG'!$AH$2:$AH$132</c:f>
              <c:numCache>
                <c:formatCode>0.0000</c:formatCode>
                <c:ptCount val="131"/>
                <c:pt idx="0">
                  <c:v>0.75299374895989712</c:v>
                </c:pt>
                <c:pt idx="1">
                  <c:v>0.74523244761383833</c:v>
                </c:pt>
                <c:pt idx="2">
                  <c:v>0.73754993644158484</c:v>
                </c:pt>
                <c:pt idx="3">
                  <c:v>0.72994540730566548</c:v>
                </c:pt>
                <c:pt idx="4">
                  <c:v>0.72241806079823256</c:v>
                </c:pt>
                <c:pt idx="5">
                  <c:v>0.71496710612980341</c:v>
                </c:pt>
                <c:pt idx="6">
                  <c:v>0.7075917610200867</c:v>
                </c:pt>
                <c:pt idx="7">
                  <c:v>0.70029125159077077</c:v>
                </c:pt>
                <c:pt idx="8">
                  <c:v>0.69306481226030203</c:v>
                </c:pt>
                <c:pt idx="9">
                  <c:v>0.68591168564062099</c:v>
                </c:pt>
                <c:pt idx="10">
                  <c:v>0.67883112243558985</c:v>
                </c:pt>
                <c:pt idx="11">
                  <c:v>0.6718223813414006</c:v>
                </c:pt>
                <c:pt idx="12">
                  <c:v>0.66488472894863293</c:v>
                </c:pt>
                <c:pt idx="13">
                  <c:v>0.65801743964599457</c:v>
                </c:pt>
                <c:pt idx="14">
                  <c:v>0.65121979552576403</c:v>
                </c:pt>
                <c:pt idx="15">
                  <c:v>0.64449108629083696</c:v>
                </c:pt>
                <c:pt idx="16">
                  <c:v>0.63783060916326229</c:v>
                </c:pt>
                <c:pt idx="17">
                  <c:v>0.63123766879438148</c:v>
                </c:pt>
                <c:pt idx="18">
                  <c:v>0.62471157717638026</c:v>
                </c:pt>
                <c:pt idx="19">
                  <c:v>0.61825165355518008</c:v>
                </c:pt>
                <c:pt idx="20">
                  <c:v>0.61185722434495426</c:v>
                </c:pt>
                <c:pt idx="21">
                  <c:v>0.60552762304381635</c:v>
                </c:pt>
                <c:pt idx="22">
                  <c:v>0.59926219015088134</c:v>
                </c:pt>
                <c:pt idx="23">
                  <c:v>0.59306027308457043</c:v>
                </c:pt>
                <c:pt idx="24">
                  <c:v>0.58692122610223452</c:v>
                </c:pt>
                <c:pt idx="25">
                  <c:v>0.58084441022097022</c:v>
                </c:pt>
                <c:pt idx="26">
                  <c:v>0.57482919313956538</c:v>
                </c:pt>
                <c:pt idx="27">
                  <c:v>0.56887494916170478</c:v>
                </c:pt>
                <c:pt idx="28">
                  <c:v>0.56298105912023166</c:v>
                </c:pt>
                <c:pt idx="29">
                  <c:v>0.55714691030257057</c:v>
                </c:pt>
                <c:pt idx="30">
                  <c:v>0.55137189637716999</c:v>
                </c:pt>
                <c:pt idx="31">
                  <c:v>0.54565541732104639</c:v>
                </c:pt>
                <c:pt idx="32">
                  <c:v>0.53999687934835894</c:v>
                </c:pt>
                <c:pt idx="33">
                  <c:v>0.53439569483999017</c:v>
                </c:pt>
                <c:pt idx="34">
                  <c:v>0.52885128227407707</c:v>
                </c:pt>
                <c:pt idx="35">
                  <c:v>0.523363066157576</c:v>
                </c:pt>
                <c:pt idx="36">
                  <c:v>0.51793047695873085</c:v>
                </c:pt>
                <c:pt idx="37">
                  <c:v>0.51255295104047416</c:v>
                </c:pt>
                <c:pt idx="38">
                  <c:v>0.50722993059476262</c:v>
                </c:pt>
                <c:pt idx="39">
                  <c:v>0.50196086357778358</c:v>
                </c:pt>
                <c:pt idx="40">
                  <c:v>0.49674520364602576</c:v>
                </c:pt>
                <c:pt idx="41">
                  <c:v>0.49158241009324194</c:v>
                </c:pt>
                <c:pt idx="42">
                  <c:v>0.48647194778823583</c:v>
                </c:pt>
                <c:pt idx="43">
                  <c:v>0.48141328711345027</c:v>
                </c:pt>
                <c:pt idx="44">
                  <c:v>0.47640590390440823</c:v>
                </c:pt>
                <c:pt idx="45">
                  <c:v>0.4714492793899297</c:v>
                </c:pt>
                <c:pt idx="46">
                  <c:v>0.46654290013311334</c:v>
                </c:pt>
                <c:pt idx="47">
                  <c:v>0.46168625797312618</c:v>
                </c:pt>
                <c:pt idx="48">
                  <c:v>0.45687884996769884</c:v>
                </c:pt>
                <c:pt idx="49">
                  <c:v>0.45212017833639845</c:v>
                </c:pt>
                <c:pt idx="50">
                  <c:v>0.44740975040460235</c:v>
                </c:pt>
                <c:pt idx="51">
                  <c:v>0.44274707854817419</c:v>
                </c:pt>
                <c:pt idx="52">
                  <c:v>0.4381316801390488</c:v>
                </c:pt>
                <c:pt idx="53">
                  <c:v>0.43356307749088535</c:v>
                </c:pt>
                <c:pt idx="54">
                  <c:v>0.42904079780624838</c:v>
                </c:pt>
                <c:pt idx="55">
                  <c:v>0.42456437312382744</c:v>
                </c:pt>
                <c:pt idx="56">
                  <c:v>0.42013334026680149</c:v>
                </c:pt>
                <c:pt idx="57">
                  <c:v>0.41574724079122405</c:v>
                </c:pt>
                <c:pt idx="58">
                  <c:v>0.41140562093549782</c:v>
                </c:pt>
                <c:pt idx="59">
                  <c:v>0.4071080315704203</c:v>
                </c:pt>
                <c:pt idx="60">
                  <c:v>0.40285402814980437</c:v>
                </c:pt>
                <c:pt idx="61">
                  <c:v>0.39864317066157712</c:v>
                </c:pt>
                <c:pt idx="62">
                  <c:v>0.39447502357965014</c:v>
                </c:pt>
                <c:pt idx="63">
                  <c:v>0.39034915581624696</c:v>
                </c:pt>
                <c:pt idx="64">
                  <c:v>0.3862651406749098</c:v>
                </c:pt>
                <c:pt idx="65">
                  <c:v>0.38222255580396552</c:v>
                </c:pt>
                <c:pt idx="66">
                  <c:v>0.3782209831506041</c:v>
                </c:pt>
                <c:pt idx="67">
                  <c:v>0.3742600089155011</c:v>
                </c:pt>
                <c:pt idx="68">
                  <c:v>0.37033922350799869</c:v>
                </c:pt>
                <c:pt idx="69">
                  <c:v>0.36645822150171686</c:v>
                </c:pt>
                <c:pt idx="70">
                  <c:v>0.36261660159083869</c:v>
                </c:pt>
                <c:pt idx="71">
                  <c:v>0.3588139665467836</c:v>
                </c:pt>
                <c:pt idx="72">
                  <c:v>0.35504992317544248</c:v>
                </c:pt>
                <c:pt idx="73">
                  <c:v>0.35132408227490058</c:v>
                </c:pt>
                <c:pt idx="74">
                  <c:v>0.34763605859364682</c:v>
                </c:pt>
                <c:pt idx="75">
                  <c:v>0.34398547078927211</c:v>
                </c:pt>
                <c:pt idx="76">
                  <c:v>0.3403719413876386</c:v>
                </c:pt>
                <c:pt idx="77">
                  <c:v>0.33679509674252428</c:v>
                </c:pt>
                <c:pt idx="78">
                  <c:v>0.33325456699572031</c:v>
                </c:pt>
                <c:pt idx="79">
                  <c:v>0.32974998603759553</c:v>
                </c:pt>
                <c:pt idx="80">
                  <c:v>0.32628099146809308</c:v>
                </c:pt>
                <c:pt idx="81">
                  <c:v>0.32284722455819087</c:v>
                </c:pt>
                <c:pt idx="82">
                  <c:v>0.31944833021177621</c:v>
                </c:pt>
                <c:pt idx="83">
                  <c:v>0.31608395692796792</c:v>
                </c:pt>
                <c:pt idx="84">
                  <c:v>0.31275375676384909</c:v>
                </c:pt>
                <c:pt idx="85">
                  <c:v>0.30945738529762679</c:v>
                </c:pt>
                <c:pt idx="86">
                  <c:v>0.30619450159219996</c:v>
                </c:pt>
                <c:pt idx="87">
                  <c:v>0.3029647681591307</c:v>
                </c:pt>
                <c:pt idx="88">
                  <c:v>0.29976785092302599</c:v>
                </c:pt>
                <c:pt idx="89">
                  <c:v>0.29660341918630084</c:v>
                </c:pt>
                <c:pt idx="90">
                  <c:v>0.29347114559434345</c:v>
                </c:pt>
                <c:pt idx="91">
                  <c:v>0.29037070610105964</c:v>
                </c:pt>
                <c:pt idx="92">
                  <c:v>0.28730177993479666</c:v>
                </c:pt>
                <c:pt idx="93">
                  <c:v>0.28426404956464313</c:v>
                </c:pt>
                <c:pt idx="94">
                  <c:v>0.28125720066709842</c:v>
                </c:pt>
                <c:pt idx="95">
                  <c:v>0.2782809220931044</c:v>
                </c:pt>
                <c:pt idx="96">
                  <c:v>0.27533490583544024</c:v>
                </c:pt>
                <c:pt idx="97">
                  <c:v>0.27241884699646979</c:v>
                </c:pt>
                <c:pt idx="98">
                  <c:v>0.26953244375624313</c:v>
                </c:pt>
                <c:pt idx="99">
                  <c:v>0.2666753973409412</c:v>
                </c:pt>
                <c:pt idx="100">
                  <c:v>0.26384741199165906</c:v>
                </c:pt>
                <c:pt idx="101">
                  <c:v>0.26104819493353676</c:v>
                </c:pt>
                <c:pt idx="102">
                  <c:v>0.25827745634521238</c:v>
                </c:pt>
                <c:pt idx="103">
                  <c:v>0.25553490932861167</c:v>
                </c:pt>
                <c:pt idx="104">
                  <c:v>0.25282026987905581</c:v>
                </c:pt>
                <c:pt idx="105">
                  <c:v>0.25013325685569593</c:v>
                </c:pt>
                <c:pt idx="106">
                  <c:v>0.24747359195226182</c:v>
                </c:pt>
                <c:pt idx="107">
                  <c:v>0.24484099966812348</c:v>
                </c:pt>
                <c:pt idx="108">
                  <c:v>0.24223520727966016</c:v>
                </c:pt>
                <c:pt idx="109">
                  <c:v>0.23965594481193761</c:v>
                </c:pt>
                <c:pt idx="110">
                  <c:v>0.23710294501068491</c:v>
                </c:pt>
                <c:pt idx="111">
                  <c:v>0.23457594331457113</c:v>
                </c:pt>
                <c:pt idx="112">
                  <c:v>0.23207467782777322</c:v>
                </c:pt>
                <c:pt idx="113">
                  <c:v>0.2295988892928352</c:v>
                </c:pt>
                <c:pt idx="114">
                  <c:v>0.22714832106381905</c:v>
                </c:pt>
                <c:pt idx="115">
                  <c:v>0.22472271907973079</c:v>
                </c:pt>
                <c:pt idx="116">
                  <c:v>0.22232183183823545</c:v>
                </c:pt>
                <c:pt idx="117">
                  <c:v>0.21994541036964593</c:v>
                </c:pt>
                <c:pt idx="118">
                  <c:v>0.21759320821118439</c:v>
                </c:pt>
                <c:pt idx="119">
                  <c:v>0.2152649813815157</c:v>
                </c:pt>
                <c:pt idx="120">
                  <c:v>0.21296048835554696</c:v>
                </c:pt>
                <c:pt idx="121">
                  <c:v>0.21067949003949213</c:v>
                </c:pt>
                <c:pt idx="122">
                  <c:v>0.2084217497462002</c:v>
                </c:pt>
                <c:pt idx="123">
                  <c:v>0.20618703317073919</c:v>
                </c:pt>
                <c:pt idx="124">
                  <c:v>0.20397510836623312</c:v>
                </c:pt>
                <c:pt idx="125">
                  <c:v>0.20178574571995495</c:v>
                </c:pt>
                <c:pt idx="126">
                  <c:v>0.19961871792967173</c:v>
                </c:pt>
                <c:pt idx="127">
                  <c:v>0.19747379998022543</c:v>
                </c:pt>
                <c:pt idx="128">
                  <c:v>0.19535076912037111</c:v>
                </c:pt>
                <c:pt idx="129">
                  <c:v>0.19324940483984265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F2-428D-8C19-B9505DFCB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wFG'!$AI$2:$AI$132</c:f>
              <c:numCache>
                <c:formatCode>0.0000</c:formatCode>
                <c:ptCount val="131"/>
                <c:pt idx="0">
                  <c:v>1.2255289549321744</c:v>
                </c:pt>
                <c:pt idx="1">
                  <c:v>1.7130242606465671</c:v>
                </c:pt>
                <c:pt idx="2">
                  <c:v>1.874772306742901</c:v>
                </c:pt>
                <c:pt idx="3">
                  <c:v>1.9775329477923045</c:v>
                </c:pt>
                <c:pt idx="4">
                  <c:v>2.0205842842362456</c:v>
                </c:pt>
                <c:pt idx="5">
                  <c:v>2.2036611709753626</c:v>
                </c:pt>
                <c:pt idx="6">
                  <c:v>2.4253838397963401</c:v>
                </c:pt>
                <c:pt idx="7">
                  <c:v>1.7410670895693241</c:v>
                </c:pt>
                <c:pt idx="8">
                  <c:v>1.7952468476923431</c:v>
                </c:pt>
                <c:pt idx="9">
                  <c:v>1.4664339579263674</c:v>
                </c:pt>
                <c:pt idx="10">
                  <c:v>1.2806434105109092</c:v>
                </c:pt>
                <c:pt idx="11">
                  <c:v>1.474632879467624</c:v>
                </c:pt>
                <c:pt idx="12">
                  <c:v>1.1801713053081295</c:v>
                </c:pt>
                <c:pt idx="13">
                  <c:v>0.61843358251854441</c:v>
                </c:pt>
                <c:pt idx="14">
                  <c:v>0.79509861686485483</c:v>
                </c:pt>
                <c:pt idx="15">
                  <c:v>1.4559851739157774</c:v>
                </c:pt>
                <c:pt idx="16">
                  <c:v>2.4977097529098637</c:v>
                </c:pt>
                <c:pt idx="17">
                  <c:v>3.3211212569531439</c:v>
                </c:pt>
                <c:pt idx="18">
                  <c:v>1.2448687972240862</c:v>
                </c:pt>
                <c:pt idx="19">
                  <c:v>-1.2461563969214939E-2</c:v>
                </c:pt>
                <c:pt idx="20">
                  <c:v>-0.65812286612370396</c:v>
                </c:pt>
                <c:pt idx="21">
                  <c:v>-1.0681440456087623</c:v>
                </c:pt>
                <c:pt idx="22">
                  <c:v>-1.7211832041255613</c:v>
                </c:pt>
                <c:pt idx="23">
                  <c:v>-1.8595557815905361</c:v>
                </c:pt>
                <c:pt idx="24">
                  <c:v>-1.6475253369953422</c:v>
                </c:pt>
                <c:pt idx="25">
                  <c:v>-1.7993043479948796</c:v>
                </c:pt>
                <c:pt idx="26">
                  <c:v>-1.4777672913095521</c:v>
                </c:pt>
                <c:pt idx="27">
                  <c:v>-1.5712694238096625</c:v>
                </c:pt>
                <c:pt idx="28">
                  <c:v>-1.7629336502093729</c:v>
                </c:pt>
                <c:pt idx="29">
                  <c:v>-1.8609485282397831</c:v>
                </c:pt>
                <c:pt idx="30">
                  <c:v>-2.223701461831376</c:v>
                </c:pt>
                <c:pt idx="31">
                  <c:v>-2.3865055235167478</c:v>
                </c:pt>
                <c:pt idx="32">
                  <c:v>-2.6907478452885289</c:v>
                </c:pt>
                <c:pt idx="33">
                  <c:v>-2.7574532474076072</c:v>
                </c:pt>
                <c:pt idx="34">
                  <c:v>-2.6857492053416721</c:v>
                </c:pt>
                <c:pt idx="35">
                  <c:v>-3.1571230413734876</c:v>
                </c:pt>
                <c:pt idx="36">
                  <c:v>-3.4820737769473391</c:v>
                </c:pt>
                <c:pt idx="37">
                  <c:v>-3.5169267869077139</c:v>
                </c:pt>
                <c:pt idx="38">
                  <c:v>-3.6186138407450859</c:v>
                </c:pt>
                <c:pt idx="39">
                  <c:v>-3.2942924307769985</c:v>
                </c:pt>
                <c:pt idx="40">
                  <c:v>-3.1142074684244019</c:v>
                </c:pt>
                <c:pt idx="41">
                  <c:v>-3.2745154826029146</c:v>
                </c:pt>
                <c:pt idx="42">
                  <c:v>-3.0318333720165414</c:v>
                </c:pt>
                <c:pt idx="43">
                  <c:v>-3.1192497247362239</c:v>
                </c:pt>
                <c:pt idx="44">
                  <c:v>-3.0021304861184079</c:v>
                </c:pt>
                <c:pt idx="45">
                  <c:v>-3.0193856759409434</c:v>
                </c:pt>
                <c:pt idx="46">
                  <c:v>-3.0254151255360973</c:v>
                </c:pt>
                <c:pt idx="47">
                  <c:v>-3.026446287268032</c:v>
                </c:pt>
                <c:pt idx="48">
                  <c:v>-2.9199904234218979</c:v>
                </c:pt>
                <c:pt idx="49">
                  <c:v>-3.2161808549817925</c:v>
                </c:pt>
                <c:pt idx="50">
                  <c:v>-3.4593046714255795</c:v>
                </c:pt>
                <c:pt idx="51">
                  <c:v>-3.436586768484891</c:v>
                </c:pt>
                <c:pt idx="52">
                  <c:v>-1.7952115612241677</c:v>
                </c:pt>
                <c:pt idx="53">
                  <c:v>-0.59581213536261268</c:v>
                </c:pt>
                <c:pt idx="54">
                  <c:v>0.28601065063453568</c:v>
                </c:pt>
                <c:pt idx="55">
                  <c:v>-0.43693053441544749</c:v>
                </c:pt>
                <c:pt idx="56">
                  <c:v>-0.3492638710805257</c:v>
                </c:pt>
                <c:pt idx="57">
                  <c:v>0.11271024030086685</c:v>
                </c:pt>
                <c:pt idx="58">
                  <c:v>0.27973044786008283</c:v>
                </c:pt>
                <c:pt idx="59">
                  <c:v>0.21290769741937396</c:v>
                </c:pt>
                <c:pt idx="60">
                  <c:v>0.62733870966627958</c:v>
                </c:pt>
                <c:pt idx="61">
                  <c:v>1.4097456770013586</c:v>
                </c:pt>
                <c:pt idx="62">
                  <c:v>1.9060535563536849</c:v>
                </c:pt>
                <c:pt idx="63">
                  <c:v>2.3408376621445499</c:v>
                </c:pt>
                <c:pt idx="64">
                  <c:v>2.5797502507820753</c:v>
                </c:pt>
                <c:pt idx="65">
                  <c:v>2.9424145498093575</c:v>
                </c:pt>
                <c:pt idx="66">
                  <c:v>3.2943891160333898</c:v>
                </c:pt>
                <c:pt idx="67">
                  <c:v>3.3500396875721825</c:v>
                </c:pt>
                <c:pt idx="68">
                  <c:v>3.4148466845981686</c:v>
                </c:pt>
                <c:pt idx="69">
                  <c:v>3.4735585865321168</c:v>
                </c:pt>
                <c:pt idx="70">
                  <c:v>3.4129074213323229</c:v>
                </c:pt>
                <c:pt idx="71">
                  <c:v>3.3553980541437682</c:v>
                </c:pt>
                <c:pt idx="72">
                  <c:v>3.3007919717630614</c:v>
                </c:pt>
                <c:pt idx="73">
                  <c:v>3.2488694260688873</c:v>
                </c:pt>
                <c:pt idx="74">
                  <c:v>3.1994270917629821</c:v>
                </c:pt>
                <c:pt idx="75">
                  <c:v>3.1522761662037193</c:v>
                </c:pt>
                <c:pt idx="76">
                  <c:v>3.1072408420548241</c:v>
                </c:pt>
                <c:pt idx="77">
                  <c:v>3.0641570878271081</c:v>
                </c:pt>
                <c:pt idx="78">
                  <c:v>3.0228716774727888</c:v>
                </c:pt>
                <c:pt idx="79">
                  <c:v>2.983241417121544</c:v>
                </c:pt>
                <c:pt idx="80">
                  <c:v>2.9451325242091775</c:v>
                </c:pt>
                <c:pt idx="81">
                  <c:v>2.9084201212328593</c:v>
                </c:pt>
                <c:pt idx="82">
                  <c:v>2.8729878129085704</c:v>
                </c:pt>
                <c:pt idx="83">
                  <c:v>2.8387273214575353</c:v>
                </c:pt>
                <c:pt idx="84">
                  <c:v>2.805538160032707</c:v>
                </c:pt>
                <c:pt idx="85">
                  <c:v>2.7733273288957481</c:v>
                </c:pt>
                <c:pt idx="86">
                  <c:v>2.7420090228840412</c:v>
                </c:pt>
                <c:pt idx="87">
                  <c:v>2.7115043420043583</c:v>
                </c:pt>
                <c:pt idx="88">
                  <c:v>2.6817409997075603</c:v>
                </c:pt>
                <c:pt idx="89">
                  <c:v>2.6526530255955247</c:v>
                </c:pt>
                <c:pt idx="90">
                  <c:v>2.6241804610484127</c:v>
                </c:pt>
                <c:pt idx="91">
                  <c:v>2.5962690475980965</c:v>
                </c:pt>
                <c:pt idx="92">
                  <c:v>2.568869908869297</c:v>
                </c:pt>
                <c:pt idx="93">
                  <c:v>2.5419392276176955</c:v>
                </c:pt>
                <c:pt idx="94">
                  <c:v>2.5154379198620598</c:v>
                </c:pt>
                <c:pt idx="95">
                  <c:v>2.4893313083794499</c:v>
                </c:pt>
                <c:pt idx="96">
                  <c:v>2.4635887979482418</c:v>
                </c:pt>
                <c:pt idx="97">
                  <c:v>2.4381835547144806</c:v>
                </c:pt>
                <c:pt idx="98">
                  <c:v>2.4130921919557822</c:v>
                </c:pt>
                <c:pt idx="99">
                  <c:v>2.3882944643446344</c:v>
                </c:pt>
                <c:pt idx="100">
                  <c:v>2.3637729725931953</c:v>
                </c:pt>
                <c:pt idx="101">
                  <c:v>2.3395128801112932</c:v>
                </c:pt>
                <c:pt idx="102">
                  <c:v>2.3155016430412543</c:v>
                </c:pt>
                <c:pt idx="103">
                  <c:v>2.291728754761265</c:v>
                </c:pt>
                <c:pt idx="104">
                  <c:v>2.2681855056801909</c:v>
                </c:pt>
                <c:pt idx="105">
                  <c:v>2.2448647588890411</c:v>
                </c:pt>
                <c:pt idx="106">
                  <c:v>2.2217607419932017</c:v>
                </c:pt>
                <c:pt idx="107">
                  <c:v>2.1988688552275426</c:v>
                </c:pt>
                <c:pt idx="108">
                  <c:v>2.1761854957573679</c:v>
                </c:pt>
                <c:pt idx="109">
                  <c:v>2.1537078978920818</c:v>
                </c:pt>
                <c:pt idx="110">
                  <c:v>2.1314339887866343</c:v>
                </c:pt>
                <c:pt idx="111">
                  <c:v>2.1093622590779031</c:v>
                </c:pt>
                <c:pt idx="112">
                  <c:v>2.0874916477979011</c:v>
                </c:pt>
                <c:pt idx="113">
                  <c:v>2.0658214408230222</c:v>
                </c:pt>
                <c:pt idx="114">
                  <c:v>2.0443511820554892</c:v>
                </c:pt>
                <c:pt idx="115">
                  <c:v>2.0230805964897796</c:v>
                </c:pt>
                <c:pt idx="116">
                  <c:v>2.0020095242897775</c:v>
                </c:pt>
                <c:pt idx="117">
                  <c:v>1.9811378649907152</c:v>
                </c:pt>
                <c:pt idx="118">
                  <c:v>1.9604655309418939</c:v>
                </c:pt>
                <c:pt idx="119">
                  <c:v>1.9399924091187575</c:v>
                </c:pt>
                <c:pt idx="120">
                  <c:v>1.9197183304561907</c:v>
                </c:pt>
                <c:pt idx="121">
                  <c:v>1.8996430458854103</c:v>
                </c:pt>
                <c:pt idx="122">
                  <c:v>1.879766208293856</c:v>
                </c:pt>
                <c:pt idx="123">
                  <c:v>1.8600873596702381</c:v>
                </c:pt>
                <c:pt idx="124">
                  <c:v>1.8406059227420568</c:v>
                </c:pt>
                <c:pt idx="125">
                  <c:v>1.8213211964619342</c:v>
                </c:pt>
                <c:pt idx="126">
                  <c:v>1.8022323547484878</c:v>
                </c:pt>
                <c:pt idx="127">
                  <c:v>1.7833384479378735</c:v>
                </c:pt>
                <c:pt idx="128">
                  <c:v>1.7646384064525298</c:v>
                </c:pt>
                <c:pt idx="129">
                  <c:v>1.7461310462421857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F2-428D-8C19-B9505DFCB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1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crossAx val="1190122384"/>
        <c:crosses val="max"/>
        <c:crossBetween val="between"/>
      </c:valAx>
      <c:valAx>
        <c:axId val="1698837999"/>
        <c:scaling>
          <c:orientation val="minMax"/>
          <c:max val="8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EA_output_withoutFG!$AG$1</c:f>
              <c:strCache>
                <c:ptCount val="1"/>
                <c:pt idx="0">
                  <c:v>DSGE Output (with FG)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EA_output_withoutFG!$AG$2:$AG$132</c:f>
              <c:numCache>
                <c:formatCode>General</c:formatCode>
                <c:ptCount val="131"/>
                <c:pt idx="0">
                  <c:v>4.008773472975566</c:v>
                </c:pt>
                <c:pt idx="1">
                  <c:v>4.3032822412866665</c:v>
                </c:pt>
                <c:pt idx="2">
                  <c:v>4.5690073970399681</c:v>
                </c:pt>
                <c:pt idx="3">
                  <c:v>4.755808811959966</c:v>
                </c:pt>
                <c:pt idx="4">
                  <c:v>5.0248569536625673</c:v>
                </c:pt>
                <c:pt idx="5">
                  <c:v>4.7458580135820654</c:v>
                </c:pt>
                <c:pt idx="6">
                  <c:v>4.370179699222966</c:v>
                </c:pt>
                <c:pt idx="7">
                  <c:v>3.9799272994095674</c:v>
                </c:pt>
                <c:pt idx="8">
                  <c:v>2.4785886052674684</c:v>
                </c:pt>
                <c:pt idx="9">
                  <c:v>1.8646131675600657</c:v>
                </c:pt>
                <c:pt idx="10">
                  <c:v>1.7629224013990665</c:v>
                </c:pt>
                <c:pt idx="11">
                  <c:v>1.6195503728210667</c:v>
                </c:pt>
                <c:pt idx="12">
                  <c:v>2.0244170415152674</c:v>
                </c:pt>
                <c:pt idx="13">
                  <c:v>2.2150137392995681</c:v>
                </c:pt>
                <c:pt idx="14">
                  <c:v>2.1843917178756662</c:v>
                </c:pt>
                <c:pt idx="15">
                  <c:v>2.2164908047183651</c:v>
                </c:pt>
                <c:pt idx="16">
                  <c:v>2.8502108820218659</c:v>
                </c:pt>
                <c:pt idx="17">
                  <c:v>2.5444841462980676</c:v>
                </c:pt>
                <c:pt idx="18">
                  <c:v>2.3928193211612658</c:v>
                </c:pt>
                <c:pt idx="19">
                  <c:v>2.0765902680525663</c:v>
                </c:pt>
                <c:pt idx="20">
                  <c:v>1.7707383299937653</c:v>
                </c:pt>
                <c:pt idx="21">
                  <c:v>1.1813774009982652</c:v>
                </c:pt>
                <c:pt idx="22">
                  <c:v>0.80484621446866811</c:v>
                </c:pt>
                <c:pt idx="23">
                  <c:v>0.16873075286546779</c:v>
                </c:pt>
                <c:pt idx="24">
                  <c:v>-0.44120502529523264</c:v>
                </c:pt>
                <c:pt idx="25">
                  <c:v>-0.37216730531363496</c:v>
                </c:pt>
                <c:pt idx="26">
                  <c:v>-0.37567424971993191</c:v>
                </c:pt>
                <c:pt idx="27">
                  <c:v>-0.163049843443833</c:v>
                </c:pt>
                <c:pt idx="28">
                  <c:v>-0.64276713411343422</c:v>
                </c:pt>
                <c:pt idx="29">
                  <c:v>-0.80320236332133277</c:v>
                </c:pt>
                <c:pt idx="30">
                  <c:v>-0.74887504932413407</c:v>
                </c:pt>
                <c:pt idx="31">
                  <c:v>-0.58379390884013205</c:v>
                </c:pt>
                <c:pt idx="32">
                  <c:v>-1.1070222540279318</c:v>
                </c:pt>
                <c:pt idx="33">
                  <c:v>-0.77531465745033401</c:v>
                </c:pt>
                <c:pt idx="34">
                  <c:v>-0.55509662926843362</c:v>
                </c:pt>
                <c:pt idx="35">
                  <c:v>-0.52770801294213499</c:v>
                </c:pt>
                <c:pt idx="36">
                  <c:v>9.2430640109366635E-2</c:v>
                </c:pt>
                <c:pt idx="37">
                  <c:v>0.1781504888657679</c:v>
                </c:pt>
                <c:pt idx="38">
                  <c:v>9.1304897652765504E-2</c:v>
                </c:pt>
                <c:pt idx="39">
                  <c:v>0.17132934518196663</c:v>
                </c:pt>
                <c:pt idx="40">
                  <c:v>0.56908895197706499</c:v>
                </c:pt>
                <c:pt idx="41">
                  <c:v>0.83524291850526566</c:v>
                </c:pt>
                <c:pt idx="42">
                  <c:v>0.95877486897796516</c:v>
                </c:pt>
                <c:pt idx="43">
                  <c:v>1.3710983600026658</c:v>
                </c:pt>
                <c:pt idx="44">
                  <c:v>1.3313649903451683</c:v>
                </c:pt>
                <c:pt idx="45">
                  <c:v>2.0786737644841651</c:v>
                </c:pt>
                <c:pt idx="46">
                  <c:v>2.135856388061967</c:v>
                </c:pt>
                <c:pt idx="47">
                  <c:v>2.3006292296263666</c:v>
                </c:pt>
                <c:pt idx="48">
                  <c:v>2.8407687586772674</c:v>
                </c:pt>
                <c:pt idx="49">
                  <c:v>2.4120767189591668</c:v>
                </c:pt>
                <c:pt idx="50">
                  <c:v>2.5796093489029666</c:v>
                </c:pt>
                <c:pt idx="51">
                  <c:v>2.2288397031594656</c:v>
                </c:pt>
                <c:pt idx="52">
                  <c:v>0.29303269152056544</c:v>
                </c:pt>
                <c:pt idx="53">
                  <c:v>-2.0340588088614346</c:v>
                </c:pt>
                <c:pt idx="54">
                  <c:v>-2.7651342240705326</c:v>
                </c:pt>
                <c:pt idx="55">
                  <c:v>-4.0204840652918321</c:v>
                </c:pt>
                <c:pt idx="56">
                  <c:v>-3.8931314635925318</c:v>
                </c:pt>
                <c:pt idx="57">
                  <c:v>-0.93655183418543331</c:v>
                </c:pt>
                <c:pt idx="58">
                  <c:v>0.32898499390926617</c:v>
                </c:pt>
                <c:pt idx="59">
                  <c:v>0.88295343842596807</c:v>
                </c:pt>
                <c:pt idx="60">
                  <c:v>1.6588976671657676</c:v>
                </c:pt>
                <c:pt idx="61">
                  <c:v>1.8421615291053683</c:v>
                </c:pt>
                <c:pt idx="62">
                  <c:v>1.9680302947377655</c:v>
                </c:pt>
                <c:pt idx="63">
                  <c:v>2.2386310078819669</c:v>
                </c:pt>
                <c:pt idx="64">
                  <c:v>2.8886353454963682</c:v>
                </c:pt>
                <c:pt idx="65">
                  <c:v>2.8543363828066681</c:v>
                </c:pt>
                <c:pt idx="66">
                  <c:v>3.1032980892658664</c:v>
                </c:pt>
                <c:pt idx="67">
                  <c:v>3.0907431877117659</c:v>
                </c:pt>
                <c:pt idx="68">
                  <c:v>3.2338788177893676</c:v>
                </c:pt>
                <c:pt idx="69">
                  <c:v>3.110385898259068</c:v>
                </c:pt>
                <c:pt idx="70">
                  <c:v>2.8836572884210661</c:v>
                </c:pt>
                <c:pt idx="71">
                  <c:v>2.6770590659820677</c:v>
                </c:pt>
                <c:pt idx="72">
                  <c:v>2.4491469563590655</c:v>
                </c:pt>
                <c:pt idx="73">
                  <c:v>2.2032694989677672</c:v>
                </c:pt>
                <c:pt idx="74">
                  <c:v>1.9503189925394651</c:v>
                </c:pt>
                <c:pt idx="75">
                  <c:v>1.6990531985207653</c:v>
                </c:pt>
                <c:pt idx="76">
                  <c:v>1.4553567590505665</c:v>
                </c:pt>
                <c:pt idx="77">
                  <c:v>1.2223748918881654</c:v>
                </c:pt>
                <c:pt idx="78">
                  <c:v>1.0008947154265684</c:v>
                </c:pt>
                <c:pt idx="79">
                  <c:v>0.79077418132616728</c:v>
                </c:pt>
                <c:pt idx="80">
                  <c:v>0.59154776289806676</c:v>
                </c:pt>
                <c:pt idx="81">
                  <c:v>0.40263700268726765</c:v>
                </c:pt>
                <c:pt idx="82">
                  <c:v>0.22342298966016827</c:v>
                </c:pt>
                <c:pt idx="83">
                  <c:v>5.3274197732765316E-2</c:v>
                </c:pt>
                <c:pt idx="84">
                  <c:v>-0.10844021646093438</c:v>
                </c:pt>
                <c:pt idx="85">
                  <c:v>-0.26234228881643418</c:v>
                </c:pt>
                <c:pt idx="86">
                  <c:v>-0.40903936134373353</c:v>
                </c:pt>
                <c:pt idx="87">
                  <c:v>-0.54911947160963237</c:v>
                </c:pt>
                <c:pt idx="88">
                  <c:v>-0.68314766675783289</c:v>
                </c:pt>
                <c:pt idx="89">
                  <c:v>-0.81166308586913161</c:v>
                </c:pt>
                <c:pt idx="90">
                  <c:v>-0.93517671953293302</c:v>
                </c:pt>
                <c:pt idx="91">
                  <c:v>-1.0541697784557336</c:v>
                </c:pt>
                <c:pt idx="92">
                  <c:v>-1.1690926115141345</c:v>
                </c:pt>
                <c:pt idx="93">
                  <c:v>-1.2803641171361342</c:v>
                </c:pt>
                <c:pt idx="94">
                  <c:v>-1.3883715936490333</c:v>
                </c:pt>
                <c:pt idx="95">
                  <c:v>-1.4934709755615323</c:v>
                </c:pt>
                <c:pt idx="96">
                  <c:v>-1.595987404227234</c:v>
                </c:pt>
                <c:pt idx="97">
                  <c:v>-1.6962160831676343</c:v>
                </c:pt>
                <c:pt idx="98">
                  <c:v>-1.7944233705931332</c:v>
                </c:pt>
                <c:pt idx="99">
                  <c:v>-1.8908480643210339</c:v>
                </c:pt>
                <c:pt idx="100">
                  <c:v>-1.9857028372983336</c:v>
                </c:pt>
                <c:pt idx="101">
                  <c:v>-2.079175785214634</c:v>
                </c:pt>
                <c:pt idx="102">
                  <c:v>-2.1714320511464322</c:v>
                </c:pt>
                <c:pt idx="103">
                  <c:v>-2.2626154957382347</c:v>
                </c:pt>
                <c:pt idx="104">
                  <c:v>-2.3528503850071338</c:v>
                </c:pt>
                <c:pt idx="105">
                  <c:v>-2.4422430714013323</c:v>
                </c:pt>
                <c:pt idx="106">
                  <c:v>-2.530883647179234</c:v>
                </c:pt>
                <c:pt idx="107">
                  <c:v>-2.6188475524741328</c:v>
                </c:pt>
                <c:pt idx="108">
                  <c:v>-2.7061971235091349</c:v>
                </c:pt>
                <c:pt idx="109">
                  <c:v>-2.7929830693277324</c:v>
                </c:pt>
                <c:pt idx="110">
                  <c:v>-2.8792458680618331</c:v>
                </c:pt>
                <c:pt idx="111">
                  <c:v>-2.9650170761805335</c:v>
                </c:pt>
                <c:pt idx="112">
                  <c:v>-3.0503205463302336</c:v>
                </c:pt>
                <c:pt idx="113">
                  <c:v>-3.1351735512972319</c:v>
                </c:pt>
                <c:pt idx="114">
                  <c:v>-3.2195878133026348</c:v>
                </c:pt>
                <c:pt idx="115">
                  <c:v>-3.3035704392784346</c:v>
                </c:pt>
                <c:pt idx="116">
                  <c:v>-3.3871247639987345</c:v>
                </c:pt>
                <c:pt idx="117">
                  <c:v>-3.4702511039437347</c:v>
                </c:pt>
                <c:pt idx="118">
                  <c:v>-3.5529474255977327</c:v>
                </c:pt>
                <c:pt idx="119">
                  <c:v>-3.6352099325163323</c:v>
                </c:pt>
                <c:pt idx="120">
                  <c:v>-3.7170335759806328</c:v>
                </c:pt>
                <c:pt idx="121">
                  <c:v>-3.798412494389634</c:v>
                </c:pt>
                <c:pt idx="122">
                  <c:v>-3.879340386751835</c:v>
                </c:pt>
                <c:pt idx="123">
                  <c:v>-3.959810825733534</c:v>
                </c:pt>
                <c:pt idx="124">
                  <c:v>-4.0398175157274316</c:v>
                </c:pt>
                <c:pt idx="125">
                  <c:v>-4.1193545013217339</c:v>
                </c:pt>
                <c:pt idx="126">
                  <c:v>-4.1984163314127336</c:v>
                </c:pt>
                <c:pt idx="127">
                  <c:v>-4.2769981839989342</c:v>
                </c:pt>
                <c:pt idx="128">
                  <c:v>-4.3550959564573333</c:v>
                </c:pt>
                <c:pt idx="129">
                  <c:v>-4.4327063258251336</c:v>
                </c:pt>
                <c:pt idx="130">
                  <c:v>-24.958760065967347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BE39-4DF3-A5C1-C8947ED24ED4}"/>
            </c:ext>
          </c:extLst>
        </c:ser>
        <c:ser>
          <c:idx val="1"/>
          <c:order val="1"/>
          <c:tx>
            <c:strRef>
              <c:f>EA_output_withoutFG!$AH$1</c:f>
              <c:strCache>
                <c:ptCount val="1"/>
                <c:pt idx="0">
                  <c:v>DSGE Output (without FG)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EA_output_withoutFG!$AH$2:$AH$132</c:f>
              <c:numCache>
                <c:formatCode>General</c:formatCode>
                <c:ptCount val="131"/>
                <c:pt idx="0">
                  <c:v>1.4338843357186759</c:v>
                </c:pt>
                <c:pt idx="1">
                  <c:v>1.6279690422653363</c:v>
                </c:pt>
                <c:pt idx="2">
                  <c:v>2.062013408941378</c:v>
                </c:pt>
                <c:pt idx="3">
                  <c:v>2.1165974117300261</c:v>
                </c:pt>
                <c:pt idx="4">
                  <c:v>2.0559851563154372</c:v>
                </c:pt>
                <c:pt idx="5">
                  <c:v>2.0466556849048252</c:v>
                </c:pt>
                <c:pt idx="6">
                  <c:v>1.849104812013656</c:v>
                </c:pt>
                <c:pt idx="7">
                  <c:v>1.7397216588084581</c:v>
                </c:pt>
                <c:pt idx="8">
                  <c:v>1.5764386252619413</c:v>
                </c:pt>
                <c:pt idx="9">
                  <c:v>1.0317420761690501</c:v>
                </c:pt>
                <c:pt idx="10">
                  <c:v>0.75366862936761869</c:v>
                </c:pt>
                <c:pt idx="11">
                  <c:v>0.71172540829958209</c:v>
                </c:pt>
                <c:pt idx="12">
                  <c:v>0.41493387576081098</c:v>
                </c:pt>
                <c:pt idx="13">
                  <c:v>-4.7180804396633746E-2</c:v>
                </c:pt>
                <c:pt idx="14">
                  <c:v>2.7691277191891572E-2</c:v>
                </c:pt>
                <c:pt idx="15">
                  <c:v>0.4977403725388001</c:v>
                </c:pt>
                <c:pt idx="16">
                  <c:v>2.350393473572673</c:v>
                </c:pt>
                <c:pt idx="17">
                  <c:v>3.4660443934998071</c:v>
                </c:pt>
                <c:pt idx="18">
                  <c:v>2.2345277337010927</c:v>
                </c:pt>
                <c:pt idx="19">
                  <c:v>0.42918552581068781</c:v>
                </c:pt>
                <c:pt idx="20">
                  <c:v>-0.69865302432144105</c:v>
                </c:pt>
                <c:pt idx="21">
                  <c:v>-1.2977491938830248</c:v>
                </c:pt>
                <c:pt idx="22">
                  <c:v>-1.9499581607759886</c:v>
                </c:pt>
                <c:pt idx="23">
                  <c:v>-2.471312506410019</c:v>
                </c:pt>
                <c:pt idx="24">
                  <c:v>-2.1952532378040459</c:v>
                </c:pt>
                <c:pt idx="25">
                  <c:v>-1.9827356251870718</c:v>
                </c:pt>
                <c:pt idx="26">
                  <c:v>-1.9334477697995318</c:v>
                </c:pt>
                <c:pt idx="27">
                  <c:v>-1.6081919672496099</c:v>
                </c:pt>
                <c:pt idx="28">
                  <c:v>-1.351229097806236</c:v>
                </c:pt>
                <c:pt idx="29">
                  <c:v>-1.4486202813766162</c:v>
                </c:pt>
                <c:pt idx="30">
                  <c:v>-1.7320030299441171</c:v>
                </c:pt>
                <c:pt idx="31">
                  <c:v>-1.6805908634208215</c:v>
                </c:pt>
                <c:pt idx="32">
                  <c:v>-1.9127558986537423</c:v>
                </c:pt>
                <c:pt idx="33">
                  <c:v>-1.9089015360696031</c:v>
                </c:pt>
                <c:pt idx="34">
                  <c:v>-1.8349783576863068</c:v>
                </c:pt>
                <c:pt idx="35">
                  <c:v>-2.1009503246337395</c:v>
                </c:pt>
                <c:pt idx="36">
                  <c:v>-1.890088470156547</c:v>
                </c:pt>
                <c:pt idx="37">
                  <c:v>-2.087189419294651</c:v>
                </c:pt>
                <c:pt idx="38">
                  <c:v>-2.2287054449811379</c:v>
                </c:pt>
                <c:pt idx="39">
                  <c:v>-2.511944052309472</c:v>
                </c:pt>
                <c:pt idx="40">
                  <c:v>-2.3071864628645518</c:v>
                </c:pt>
                <c:pt idx="41">
                  <c:v>-1.977304401778575</c:v>
                </c:pt>
                <c:pt idx="42">
                  <c:v>-1.9956336710524356</c:v>
                </c:pt>
                <c:pt idx="43">
                  <c:v>-1.8762090579685298</c:v>
                </c:pt>
                <c:pt idx="44">
                  <c:v>-2.2335228445326729</c:v>
                </c:pt>
                <c:pt idx="45">
                  <c:v>-1.8704871326714008</c:v>
                </c:pt>
                <c:pt idx="46">
                  <c:v>-1.8214720818185861</c:v>
                </c:pt>
                <c:pt idx="47">
                  <c:v>-1.7661454481654775</c:v>
                </c:pt>
                <c:pt idx="48">
                  <c:v>-1.1585147405333092</c:v>
                </c:pt>
                <c:pt idx="49">
                  <c:v>-1.8770690253948419</c:v>
                </c:pt>
                <c:pt idx="50">
                  <c:v>-2.3242197119540577</c:v>
                </c:pt>
                <c:pt idx="51">
                  <c:v>-2.1421342507412318</c:v>
                </c:pt>
                <c:pt idx="52">
                  <c:v>-2.5850541969403702</c:v>
                </c:pt>
                <c:pt idx="53">
                  <c:v>-3.0772148266627202</c:v>
                </c:pt>
                <c:pt idx="54">
                  <c:v>-3.2177880620918078</c:v>
                </c:pt>
                <c:pt idx="55">
                  <c:v>-2.1482148535219387</c:v>
                </c:pt>
                <c:pt idx="56">
                  <c:v>-1.0225612599686773</c:v>
                </c:pt>
                <c:pt idx="57">
                  <c:v>-0.53142288820917116</c:v>
                </c:pt>
                <c:pt idx="58">
                  <c:v>-1.6231814773452609</c:v>
                </c:pt>
                <c:pt idx="59">
                  <c:v>-1.241008828472836</c:v>
                </c:pt>
                <c:pt idx="60">
                  <c:v>-1.0173358864563475</c:v>
                </c:pt>
                <c:pt idx="61">
                  <c:v>-0.98899727435505724</c:v>
                </c:pt>
                <c:pt idx="62">
                  <c:v>-1.2443351151750832</c:v>
                </c:pt>
                <c:pt idx="63">
                  <c:v>-0.1244718321677496</c:v>
                </c:pt>
                <c:pt idx="64">
                  <c:v>1.2179093471538174</c:v>
                </c:pt>
                <c:pt idx="65">
                  <c:v>1.3364251961124261</c:v>
                </c:pt>
                <c:pt idx="66">
                  <c:v>1.755724276412483</c:v>
                </c:pt>
                <c:pt idx="67">
                  <c:v>2.4121759443086574</c:v>
                </c:pt>
                <c:pt idx="68">
                  <c:v>2.1409124009985554</c:v>
                </c:pt>
                <c:pt idx="69">
                  <c:v>2.2749998695045015</c:v>
                </c:pt>
                <c:pt idx="70">
                  <c:v>2.009664350144174</c:v>
                </c:pt>
                <c:pt idx="71">
                  <c:v>1.7436415103237088</c:v>
                </c:pt>
                <c:pt idx="72">
                  <c:v>1.4842393229173894</c:v>
                </c:pt>
                <c:pt idx="73">
                  <c:v>1.2344386843444788</c:v>
                </c:pt>
                <c:pt idx="74">
                  <c:v>0.99545217497600191</c:v>
                </c:pt>
                <c:pt idx="75">
                  <c:v>0.76769920953171322</c:v>
                </c:pt>
                <c:pt idx="76">
                  <c:v>0.55120317514236206</c:v>
                </c:pt>
                <c:pt idx="77">
                  <c:v>0.34576731563297258</c:v>
                </c:pt>
                <c:pt idx="78">
                  <c:v>0.15106072883337696</c:v>
                </c:pt>
                <c:pt idx="79">
                  <c:v>-3.3334774639824261E-2</c:v>
                </c:pt>
                <c:pt idx="80">
                  <c:v>-0.20789619028343331</c:v>
                </c:pt>
                <c:pt idx="81">
                  <c:v>-0.37314017608467509</c:v>
                </c:pt>
                <c:pt idx="82">
                  <c:v>-0.52960906033457533</c:v>
                </c:pt>
                <c:pt idx="83">
                  <c:v>-0.67785995225841766</c:v>
                </c:pt>
                <c:pt idx="84">
                  <c:v>-0.81845590403039203</c:v>
                </c:pt>
                <c:pt idx="85">
                  <c:v>-0.95195856095861053</c:v>
                </c:pt>
                <c:pt idx="86">
                  <c:v>-1.0789219842228395</c:v>
                </c:pt>
                <c:pt idx="87">
                  <c:v>-1.1998874587600685</c:v>
                </c:pt>
                <c:pt idx="88">
                  <c:v>-1.3153791656872844</c:v>
                </c:pt>
                <c:pt idx="89">
                  <c:v>-1.4259006331089132</c:v>
                </c:pt>
                <c:pt idx="90">
                  <c:v>-1.5319318964342781</c:v>
                </c:pt>
                <c:pt idx="91">
                  <c:v>-1.633927307565072</c:v>
                </c:pt>
                <c:pt idx="92">
                  <c:v>-1.7323139359511313</c:v>
                </c:pt>
                <c:pt idx="93">
                  <c:v>-1.8274905060112143</c:v>
                </c:pt>
                <c:pt idx="94">
                  <c:v>-1.9198268161476353</c:v>
                </c:pt>
                <c:pt idx="95">
                  <c:v>-2.0096635852565878</c:v>
                </c:pt>
                <c:pt idx="96">
                  <c:v>-2.0973126736429375</c:v>
                </c:pt>
                <c:pt idx="97">
                  <c:v>-2.1830576267292336</c:v>
                </c:pt>
                <c:pt idx="98">
                  <c:v>-2.2671544919541091</c:v>
                </c:pt>
                <c:pt idx="99">
                  <c:v>-2.3498328617407269</c:v>
                </c:pt>
                <c:pt idx="100">
                  <c:v>-2.4312970983180033</c:v>
                </c:pt>
                <c:pt idx="101">
                  <c:v>-2.5117276994041022</c:v>
                </c:pt>
                <c:pt idx="102">
                  <c:v>-2.5912827672162004</c:v>
                </c:pt>
                <c:pt idx="103">
                  <c:v>-2.6700995468708832</c:v>
                </c:pt>
                <c:pt idx="104">
                  <c:v>-2.748296003890335</c:v>
                </c:pt>
                <c:pt idx="105">
                  <c:v>-2.8259724141659319</c:v>
                </c:pt>
                <c:pt idx="106">
                  <c:v>-2.9032129432805363</c:v>
                </c:pt>
                <c:pt idx="107">
                  <c:v>-2.9800871955149502</c:v>
                </c:pt>
                <c:pt idx="108">
                  <c:v>-3.056651716099446</c:v>
                </c:pt>
                <c:pt idx="109">
                  <c:v>-3.1329514333133002</c:v>
                </c:pt>
                <c:pt idx="110">
                  <c:v>-3.2090210298349007</c:v>
                </c:pt>
                <c:pt idx="111">
                  <c:v>-3.2848862353096324</c:v>
                </c:pt>
                <c:pt idx="112">
                  <c:v>-3.3605650344102802</c:v>
                </c:pt>
                <c:pt idx="113">
                  <c:v>-3.4360687867213588</c:v>
                </c:pt>
                <c:pt idx="114">
                  <c:v>-3.5114032565876707</c:v>
                </c:pt>
                <c:pt idx="115">
                  <c:v>-3.5865695526301895</c:v>
                </c:pt>
                <c:pt idx="116">
                  <c:v>-3.661564977973093</c:v>
                </c:pt>
                <c:pt idx="117">
                  <c:v>-3.7363837933381516</c:v>
                </c:pt>
                <c:pt idx="118">
                  <c:v>-3.8110178960854864</c:v>
                </c:pt>
                <c:pt idx="119">
                  <c:v>-3.8854574190056548</c:v>
                </c:pt>
                <c:pt idx="120">
                  <c:v>-3.9596912532338355</c:v>
                </c:pt>
                <c:pt idx="121">
                  <c:v>-4.0337075000650948</c:v>
                </c:pt>
                <c:pt idx="122">
                  <c:v>-4.1074938567274568</c:v>
                </c:pt>
                <c:pt idx="123">
                  <c:v>-4.1810379413253642</c:v>
                </c:pt>
                <c:pt idx="124">
                  <c:v>-4.2543275622254653</c:v>
                </c:pt>
                <c:pt idx="125">
                  <c:v>-4.3273509371193004</c:v>
                </c:pt>
                <c:pt idx="126">
                  <c:v>-4.4000968669001486</c:v>
                </c:pt>
                <c:pt idx="127">
                  <c:v>-4.4725548693213284</c:v>
                </c:pt>
                <c:pt idx="128">
                  <c:v>-4.5447152771944967</c:v>
                </c:pt>
                <c:pt idx="129">
                  <c:v>-4.6165693056338846</c:v>
                </c:pt>
                <c:pt idx="130">
                  <c:v>-24.954628563138947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BE39-4DF3-A5C1-C8947ED24ED4}"/>
            </c:ext>
          </c:extLst>
        </c:ser>
        <c:ser>
          <c:idx val="2"/>
          <c:order val="2"/>
          <c:tx>
            <c:strRef>
              <c:f>EA_output_withoutFG!$AJ$1</c:f>
              <c:strCache>
                <c:ptCount val="1"/>
                <c:pt idx="0">
                  <c:v>HLW Output gap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EA_output_withoutFG!$AJ$2:$AJ$75</c:f>
              <c:numCache>
                <c:formatCode>General</c:formatCode>
                <c:ptCount val="74"/>
                <c:pt idx="0">
                  <c:v>1.1661531999999999</c:v>
                </c:pt>
                <c:pt idx="1">
                  <c:v>0.63073330000000005</c:v>
                </c:pt>
                <c:pt idx="2">
                  <c:v>0.49029679999999998</c:v>
                </c:pt>
                <c:pt idx="3">
                  <c:v>0.58647769999999999</c:v>
                </c:pt>
                <c:pt idx="4">
                  <c:v>7.7620499999999995E-2</c:v>
                </c:pt>
                <c:pt idx="5">
                  <c:v>-0.26664339999999997</c:v>
                </c:pt>
                <c:pt idx="6">
                  <c:v>-0.43865599999999999</c:v>
                </c:pt>
                <c:pt idx="7">
                  <c:v>-1.9018168</c:v>
                </c:pt>
                <c:pt idx="8">
                  <c:v>-2.6583602000000002</c:v>
                </c:pt>
                <c:pt idx="9">
                  <c:v>-2.4732533000000001</c:v>
                </c:pt>
                <c:pt idx="10">
                  <c:v>-2.2970006999999999</c:v>
                </c:pt>
                <c:pt idx="11">
                  <c:v>-1.4258796</c:v>
                </c:pt>
                <c:pt idx="12">
                  <c:v>-1.2296765999999999</c:v>
                </c:pt>
                <c:pt idx="13">
                  <c:v>-0.90648519999999999</c:v>
                </c:pt>
                <c:pt idx="14">
                  <c:v>-0.66063400000000005</c:v>
                </c:pt>
                <c:pt idx="15">
                  <c:v>-0.20269400000000001</c:v>
                </c:pt>
                <c:pt idx="16">
                  <c:v>5.4567900000000003E-2</c:v>
                </c:pt>
                <c:pt idx="17">
                  <c:v>0.43834099999999998</c:v>
                </c:pt>
                <c:pt idx="18">
                  <c:v>0.44553039999999999</c:v>
                </c:pt>
                <c:pt idx="19">
                  <c:v>0.58010090000000003</c:v>
                </c:pt>
                <c:pt idx="20">
                  <c:v>1.2355438000000001</c:v>
                </c:pt>
                <c:pt idx="21">
                  <c:v>1.2491973999999999</c:v>
                </c:pt>
                <c:pt idx="22">
                  <c:v>1.1368252000000001</c:v>
                </c:pt>
                <c:pt idx="23">
                  <c:v>1.2547473</c:v>
                </c:pt>
                <c:pt idx="24">
                  <c:v>1.347278</c:v>
                </c:pt>
                <c:pt idx="25">
                  <c:v>1.3304111000000001</c:v>
                </c:pt>
                <c:pt idx="26">
                  <c:v>1.5884453000000001</c:v>
                </c:pt>
                <c:pt idx="27">
                  <c:v>1.8602263000000001</c:v>
                </c:pt>
                <c:pt idx="28">
                  <c:v>1.6738161</c:v>
                </c:pt>
                <c:pt idx="29">
                  <c:v>1.9215804000000001</c:v>
                </c:pt>
                <c:pt idx="30">
                  <c:v>2.1733503000000001</c:v>
                </c:pt>
                <c:pt idx="31">
                  <c:v>2.1986349999999999</c:v>
                </c:pt>
                <c:pt idx="32">
                  <c:v>2.154855</c:v>
                </c:pt>
                <c:pt idx="33">
                  <c:v>2.5226723999999998</c:v>
                </c:pt>
                <c:pt idx="34">
                  <c:v>2.4005920000000001</c:v>
                </c:pt>
                <c:pt idx="35">
                  <c:v>2.1906766000000002</c:v>
                </c:pt>
                <c:pt idx="36">
                  <c:v>2.3042479</c:v>
                </c:pt>
                <c:pt idx="37">
                  <c:v>2.4138378999999999</c:v>
                </c:pt>
                <c:pt idx="38">
                  <c:v>2.3217560000000002</c:v>
                </c:pt>
                <c:pt idx="39">
                  <c:v>2.2226626</c:v>
                </c:pt>
                <c:pt idx="40">
                  <c:v>2.3032009000000002</c:v>
                </c:pt>
                <c:pt idx="41">
                  <c:v>2.1260561</c:v>
                </c:pt>
                <c:pt idx="42">
                  <c:v>2.0759582999999999</c:v>
                </c:pt>
                <c:pt idx="43">
                  <c:v>2.3497718999999999</c:v>
                </c:pt>
                <c:pt idx="44">
                  <c:v>2.7037502999999998</c:v>
                </c:pt>
                <c:pt idx="45">
                  <c:v>2.6322911000000002</c:v>
                </c:pt>
                <c:pt idx="46">
                  <c:v>2.2840756999999998</c:v>
                </c:pt>
                <c:pt idx="47">
                  <c:v>2.1897834</c:v>
                </c:pt>
                <c:pt idx="48">
                  <c:v>1.9207498000000001</c:v>
                </c:pt>
                <c:pt idx="49">
                  <c:v>1.8669146000000001</c:v>
                </c:pt>
                <c:pt idx="50">
                  <c:v>1.8603308999999999</c:v>
                </c:pt>
                <c:pt idx="51">
                  <c:v>1.8138589000000001</c:v>
                </c:pt>
                <c:pt idx="52">
                  <c:v>1.807777</c:v>
                </c:pt>
                <c:pt idx="53">
                  <c:v>-0.76948850000000002</c:v>
                </c:pt>
                <c:pt idx="54">
                  <c:v>5.3801420000000002</c:v>
                </c:pt>
                <c:pt idx="55">
                  <c:v>6.1492106</c:v>
                </c:pt>
                <c:pt idx="56">
                  <c:v>6.7770843999999997</c:v>
                </c:pt>
                <c:pt idx="57">
                  <c:v>7.1591417000000002</c:v>
                </c:pt>
                <c:pt idx="58">
                  <c:v>6.7349230000000002</c:v>
                </c:pt>
                <c:pt idx="59">
                  <c:v>7.0128693000000002</c:v>
                </c:pt>
                <c:pt idx="60">
                  <c:v>6.3034492999999996</c:v>
                </c:pt>
                <c:pt idx="61">
                  <c:v>4.7855397000000002</c:v>
                </c:pt>
                <c:pt idx="62">
                  <c:v>4.3905462000000002</c:v>
                </c:pt>
                <c:pt idx="63">
                  <c:v>4.1402628999999997</c:v>
                </c:pt>
                <c:pt idx="64">
                  <c:v>3.7179175999999998</c:v>
                </c:pt>
                <c:pt idx="65">
                  <c:v>2.8940679999999999</c:v>
                </c:pt>
                <c:pt idx="66">
                  <c:v>1.6007921000000001</c:v>
                </c:pt>
                <c:pt idx="67">
                  <c:v>0.9680493</c:v>
                </c:pt>
                <c:pt idx="68">
                  <c:v>1.2242953000000001</c:v>
                </c:pt>
                <c:pt idx="69">
                  <c:v>0.56465549999999998</c:v>
                </c:pt>
                <c:pt idx="70">
                  <c:v>3.21257E-2</c:v>
                </c:pt>
                <c:pt idx="71">
                  <c:v>-0.14673259999999999</c:v>
                </c:pt>
                <c:pt idx="72">
                  <c:v>-0.18653500000000001</c:v>
                </c:pt>
                <c:pt idx="73">
                  <c:v>-0.63149599999999995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39-4DF3-A5C1-C8947ED24ED4}"/>
            </c:ext>
          </c:extLst>
        </c:ser>
        <c:ser>
          <c:idx val="3"/>
          <c:order val="3"/>
          <c:tx>
            <c:strRef>
              <c:f>EA_output_withoutFG!$AI$1</c:f>
              <c:strCache>
                <c:ptCount val="1"/>
                <c:pt idx="0">
                  <c:v>EC Output gap (cubic spline)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EA_output_withoutFG!$AI$2:$AI$117</c:f>
              <c:numCache>
                <c:formatCode>General</c:formatCode>
                <c:ptCount val="116"/>
                <c:pt idx="0">
                  <c:v>2.7370000000000001</c:v>
                </c:pt>
                <c:pt idx="1">
                  <c:v>3.0494018114075221</c:v>
                </c:pt>
                <c:pt idx="2">
                  <c:v>2.9951680354802281</c:v>
                </c:pt>
                <c:pt idx="3">
                  <c:v>2.5742986722182222</c:v>
                </c:pt>
                <c:pt idx="4">
                  <c:v>1.786793721620711</c:v>
                </c:pt>
                <c:pt idx="5">
                  <c:v>0.63265318368917689</c:v>
                </c:pt>
                <c:pt idx="6">
                  <c:v>-0.88812294157855254</c:v>
                </c:pt>
                <c:pt idx="7">
                  <c:v>-2.469180645817433</c:v>
                </c:pt>
                <c:pt idx="8">
                  <c:v>-3.4688020633500409</c:v>
                </c:pt>
                <c:pt idx="9">
                  <c:v>-3.8667303168868918</c:v>
                </c:pt>
                <c:pt idx="10">
                  <c:v>-3.6629654064287331</c:v>
                </c:pt>
                <c:pt idx="11">
                  <c:v>-3.0097138680330628</c:v>
                </c:pt>
                <c:pt idx="12">
                  <c:v>-2.4148134426936441</c:v>
                </c:pt>
                <c:pt idx="13">
                  <c:v>-1.9189852607478819</c:v>
                </c:pt>
                <c:pt idx="14">
                  <c:v>-1.522229322194844</c:v>
                </c:pt>
                <c:pt idx="15">
                  <c:v>-1.236979562278554</c:v>
                </c:pt>
                <c:pt idx="16">
                  <c:v>-1.1314463403104229</c:v>
                </c:pt>
                <c:pt idx="17">
                  <c:v>-1.215995186427282</c:v>
                </c:pt>
                <c:pt idx="18">
                  <c:v>-1.4906261006292909</c:v>
                </c:pt>
                <c:pt idx="19">
                  <c:v>-1.93595021188762</c:v>
                </c:pt>
                <c:pt idx="20">
                  <c:v>-2.3604940326081478</c:v>
                </c:pt>
                <c:pt idx="21">
                  <c:v>-2.715349303346136</c:v>
                </c:pt>
                <c:pt idx="22">
                  <c:v>-3.0005160241009179</c:v>
                </c:pt>
                <c:pt idx="23">
                  <c:v>-3.2150264319633841</c:v>
                </c:pt>
                <c:pt idx="24">
                  <c:v>-3.3375897429209438</c:v>
                </c:pt>
                <c:pt idx="25">
                  <c:v>-3.3594960907870139</c:v>
                </c:pt>
                <c:pt idx="26">
                  <c:v>-3.2807454755615502</c:v>
                </c:pt>
                <c:pt idx="27">
                  <c:v>-3.1020381718246122</c:v>
                </c:pt>
                <c:pt idx="28">
                  <c:v>-2.8885277265185811</c:v>
                </c:pt>
                <c:pt idx="29">
                  <c:v>-2.682818845102628</c:v>
                </c:pt>
                <c:pt idx="30">
                  <c:v>-2.484911527577141</c:v>
                </c:pt>
                <c:pt idx="31">
                  <c:v>-2.294805773941746</c:v>
                </c:pt>
                <c:pt idx="32">
                  <c:v>-2.111491915949522</c:v>
                </c:pt>
                <c:pt idx="33">
                  <c:v>-1.9338658166634</c:v>
                </c:pt>
                <c:pt idx="34">
                  <c:v>-1.7619269300219269</c:v>
                </c:pt>
                <c:pt idx="35">
                  <c:v>-1.595675256024778</c:v>
                </c:pt>
                <c:pt idx="36">
                  <c:v>-1.4128213840725869</c:v>
                </c:pt>
                <c:pt idx="37">
                  <c:v>-1.173410446662237</c:v>
                </c:pt>
                <c:pt idx="38">
                  <c:v>-0.87664464896553329</c:v>
                </c:pt>
                <c:pt idx="39">
                  <c:v>-0.52252399098303526</c:v>
                </c:pt>
                <c:pt idx="40">
                  <c:v>-0.1507935449664399</c:v>
                </c:pt>
                <c:pt idx="41">
                  <c:v>0.12514295535212891</c:v>
                </c:pt>
                <c:pt idx="42">
                  <c:v>0.29829600194960421</c:v>
                </c:pt>
                <c:pt idx="43">
                  <c:v>0.3686655948256603</c:v>
                </c:pt>
                <c:pt idx="44">
                  <c:v>0.37558031997662422</c:v>
                </c:pt>
                <c:pt idx="45">
                  <c:v>0.50064385609828355</c:v>
                </c:pt>
                <c:pt idx="46">
                  <c:v>0.7665723944622912</c:v>
                </c:pt>
                <c:pt idx="47">
                  <c:v>1.1733659350681469</c:v>
                </c:pt>
                <c:pt idx="48">
                  <c:v>1.6350993152451729</c:v>
                </c:pt>
                <c:pt idx="49">
                  <c:v>1.46484727330469</c:v>
                </c:pt>
                <c:pt idx="50">
                  <c:v>0.51384740849952193</c:v>
                </c:pt>
                <c:pt idx="51">
                  <c:v>-1.2179002791685409</c:v>
                </c:pt>
                <c:pt idx="52">
                  <c:v>-3.6473719979353851</c:v>
                </c:pt>
                <c:pt idx="53">
                  <c:v>-5.4275190080011342</c:v>
                </c:pt>
                <c:pt idx="54">
                  <c:v>-6.0862356058883789</c:v>
                </c:pt>
                <c:pt idx="55">
                  <c:v>-5.6235217915958824</c:v>
                </c:pt>
                <c:pt idx="56">
                  <c:v>-4.0582885265128903</c:v>
                </c:pt>
                <c:pt idx="57">
                  <c:v>-2.3376276319970382</c:v>
                </c:pt>
                <c:pt idx="58">
                  <c:v>-0.98988821295873475</c:v>
                </c:pt>
                <c:pt idx="59">
                  <c:v>-1.507026939544448E-2</c:v>
                </c:pt>
                <c:pt idx="60">
                  <c:v>0.58687348151324703</c:v>
                </c:pt>
                <c:pt idx="61">
                  <c:v>0.91154890635729957</c:v>
                </c:pt>
                <c:pt idx="62">
                  <c:v>1.0463819434756849</c:v>
                </c:pt>
                <c:pt idx="63">
                  <c:v>0.99137259286865709</c:v>
                </c:pt>
                <c:pt idx="64">
                  <c:v>0.74652085453631911</c:v>
                </c:pt>
                <c:pt idx="65">
                  <c:v>0.4159068002087673</c:v>
                </c:pt>
                <c:pt idx="66">
                  <c:v>0.1586956151890587</c:v>
                </c:pt>
                <c:pt idx="67">
                  <c:v>-2.3401982710487629E-2</c:v>
                </c:pt>
                <c:pt idx="68">
                  <c:v>-0.13038599348952931</c:v>
                </c:pt>
                <c:pt idx="69">
                  <c:v>-0.18599296929577591</c:v>
                </c:pt>
                <c:pt idx="70">
                  <c:v>-0.24824559315627151</c:v>
                </c:pt>
                <c:pt idx="71">
                  <c:v>-0.31978125975418958</c:v>
                </c:pt>
                <c:pt idx="72">
                  <c:v>-0.40059996908939582</c:v>
                </c:pt>
                <c:pt idx="73">
                  <c:v>-0.48010871141303629</c:v>
                </c:pt>
                <c:pt idx="74">
                  <c:v>-0.51683636213841078</c:v>
                </c:pt>
                <c:pt idx="75">
                  <c:v>-0.50658349764770716</c:v>
                </c:pt>
                <c:pt idx="76">
                  <c:v>-0.44935011794084972</c:v>
                </c:pt>
                <c:pt idx="77">
                  <c:v>-0.35325662596799051</c:v>
                </c:pt>
                <c:pt idx="78">
                  <c:v>-0.27173932413502572</c:v>
                </c:pt>
                <c:pt idx="79">
                  <c:v>-0.21453901325974761</c:v>
                </c:pt>
                <c:pt idx="80">
                  <c:v>-0.1816556933420482</c:v>
                </c:pt>
                <c:pt idx="81">
                  <c:v>-0.17144367902727661</c:v>
                </c:pt>
                <c:pt idx="82">
                  <c:v>-0.16337944540281629</c:v>
                </c:pt>
                <c:pt idx="83">
                  <c:v>-0.15131178632061651</c:v>
                </c:pt>
                <c:pt idx="84">
                  <c:v>-0.1352407017806542</c:v>
                </c:pt>
                <c:pt idx="85">
                  <c:v>-0.1152633026663487</c:v>
                </c:pt>
                <c:pt idx="86">
                  <c:v>-9.4455965851442864E-2</c:v>
                </c:pt>
                <c:pt idx="87">
                  <c:v>-7.4287343584758164E-2</c:v>
                </c:pt>
                <c:pt idx="88">
                  <c:v>-5.4757435866256733E-2</c:v>
                </c:pt>
                <c:pt idx="89">
                  <c:v>-3.5866242695975263E-2</c:v>
                </c:pt>
                <c:pt idx="90">
                  <c:v>-1.7613764073878241E-2</c:v>
                </c:pt>
                <c:pt idx="91">
                  <c:v>0</c:v>
                </c:pt>
                <c:pt idx="92">
                  <c:v>-0.28799999999999998</c:v>
                </c:pt>
                <c:pt idx="93">
                  <c:v>-0.316</c:v>
                </c:pt>
                <c:pt idx="94">
                  <c:v>-0.36499999999999999</c:v>
                </c:pt>
                <c:pt idx="95">
                  <c:v>-0.39900000000000002</c:v>
                </c:pt>
                <c:pt idx="96">
                  <c:v>-0.42699999999999999</c:v>
                </c:pt>
                <c:pt idx="97">
                  <c:v>-0.45</c:v>
                </c:pt>
                <c:pt idx="98">
                  <c:v>-0.46800000000000003</c:v>
                </c:pt>
                <c:pt idx="99">
                  <c:v>-0.48099999999999998</c:v>
                </c:pt>
                <c:pt idx="100">
                  <c:v>-0.49</c:v>
                </c:pt>
                <c:pt idx="101">
                  <c:v>-0.497</c:v>
                </c:pt>
                <c:pt idx="102">
                  <c:v>-0.499</c:v>
                </c:pt>
                <c:pt idx="103">
                  <c:v>-0.499</c:v>
                </c:pt>
                <c:pt idx="104">
                  <c:v>-0.499</c:v>
                </c:pt>
                <c:pt idx="105">
                  <c:v>-0.499</c:v>
                </c:pt>
                <c:pt idx="106">
                  <c:v>-0.499</c:v>
                </c:pt>
                <c:pt idx="107">
                  <c:v>-0.499</c:v>
                </c:pt>
                <c:pt idx="108">
                  <c:v>-0.499</c:v>
                </c:pt>
                <c:pt idx="109">
                  <c:v>-0.499</c:v>
                </c:pt>
                <c:pt idx="110">
                  <c:v>-0.499</c:v>
                </c:pt>
                <c:pt idx="111">
                  <c:v>-0.499</c:v>
                </c:pt>
                <c:pt idx="112">
                  <c:v>-0.499</c:v>
                </c:pt>
                <c:pt idx="113">
                  <c:v>-0.499</c:v>
                </c:pt>
                <c:pt idx="114">
                  <c:v>-0.499</c:v>
                </c:pt>
                <c:pt idx="115">
                  <c:v>-0.499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39-4DF3-A5C1-C8947ED24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catAx>
        <c:axId val="192611120"/>
        <c:scaling>
          <c:orientation val="minMax"/>
          <c:max val="223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Algn val="ctr"/>
        <c:lblOffset val="100"/>
        <c:tickLblSkip val="12"/>
        <c:noMultiLvlLbl val="0"/>
      </c:cat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Ouptut</a:t>
                </a:r>
                <a:r>
                  <a:rPr lang="en-US" baseline="0"/>
                  <a:t> growth (deviation from trend)</a:t>
                </a:r>
                <a:r>
                  <a:rPr lang="en-US"/>
                  <a:t>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EA_output_withoutFG!$AG$1</c:f>
              <c:strCache>
                <c:ptCount val="1"/>
                <c:pt idx="0">
                  <c:v>DSGE Output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EA_output_withoutFG!$AG$2:$AG$132</c:f>
              <c:numCache>
                <c:formatCode>General</c:formatCode>
                <c:ptCount val="131"/>
                <c:pt idx="0">
                  <c:v>4.008773472975566</c:v>
                </c:pt>
                <c:pt idx="1">
                  <c:v>4.3032822412866665</c:v>
                </c:pt>
                <c:pt idx="2">
                  <c:v>4.5690073970399681</c:v>
                </c:pt>
                <c:pt idx="3">
                  <c:v>4.755808811959966</c:v>
                </c:pt>
                <c:pt idx="4">
                  <c:v>5.0248569536625673</c:v>
                </c:pt>
                <c:pt idx="5">
                  <c:v>4.7458580135820654</c:v>
                </c:pt>
                <c:pt idx="6">
                  <c:v>4.370179699222966</c:v>
                </c:pt>
                <c:pt idx="7">
                  <c:v>3.9799272994095674</c:v>
                </c:pt>
                <c:pt idx="8">
                  <c:v>2.4785886052674684</c:v>
                </c:pt>
                <c:pt idx="9">
                  <c:v>1.8646131675600657</c:v>
                </c:pt>
                <c:pt idx="10">
                  <c:v>1.7629224013990665</c:v>
                </c:pt>
                <c:pt idx="11">
                  <c:v>1.6195503728210667</c:v>
                </c:pt>
                <c:pt idx="12">
                  <c:v>2.0244170415152674</c:v>
                </c:pt>
                <c:pt idx="13">
                  <c:v>2.2150137392995681</c:v>
                </c:pt>
                <c:pt idx="14">
                  <c:v>2.1843917178756662</c:v>
                </c:pt>
                <c:pt idx="15">
                  <c:v>2.2164908047183651</c:v>
                </c:pt>
                <c:pt idx="16">
                  <c:v>2.8502108820218659</c:v>
                </c:pt>
                <c:pt idx="17">
                  <c:v>2.5444841462980676</c:v>
                </c:pt>
                <c:pt idx="18">
                  <c:v>2.3928193211612658</c:v>
                </c:pt>
                <c:pt idx="19">
                  <c:v>2.0765902680525663</c:v>
                </c:pt>
                <c:pt idx="20">
                  <c:v>1.7707383299937653</c:v>
                </c:pt>
                <c:pt idx="21">
                  <c:v>1.1813774009982652</c:v>
                </c:pt>
                <c:pt idx="22">
                  <c:v>0.80484621446866811</c:v>
                </c:pt>
                <c:pt idx="23">
                  <c:v>0.16873075286546779</c:v>
                </c:pt>
                <c:pt idx="24">
                  <c:v>-0.44120502529523264</c:v>
                </c:pt>
                <c:pt idx="25">
                  <c:v>-0.37216730531363496</c:v>
                </c:pt>
                <c:pt idx="26">
                  <c:v>-0.37567424971993191</c:v>
                </c:pt>
                <c:pt idx="27">
                  <c:v>-0.163049843443833</c:v>
                </c:pt>
                <c:pt idx="28">
                  <c:v>-0.64276713411343422</c:v>
                </c:pt>
                <c:pt idx="29">
                  <c:v>-0.80320236332133277</c:v>
                </c:pt>
                <c:pt idx="30">
                  <c:v>-0.74887504932413407</c:v>
                </c:pt>
                <c:pt idx="31">
                  <c:v>-0.58379390884013205</c:v>
                </c:pt>
                <c:pt idx="32">
                  <c:v>-1.1070222540279318</c:v>
                </c:pt>
                <c:pt idx="33">
                  <c:v>-0.77531465745033401</c:v>
                </c:pt>
                <c:pt idx="34">
                  <c:v>-0.55509662926843362</c:v>
                </c:pt>
                <c:pt idx="35">
                  <c:v>-0.52770801294213499</c:v>
                </c:pt>
                <c:pt idx="36">
                  <c:v>9.2430640109366635E-2</c:v>
                </c:pt>
                <c:pt idx="37">
                  <c:v>0.1781504888657679</c:v>
                </c:pt>
                <c:pt idx="38">
                  <c:v>9.1304897652765504E-2</c:v>
                </c:pt>
                <c:pt idx="39">
                  <c:v>0.17132934518196663</c:v>
                </c:pt>
                <c:pt idx="40">
                  <c:v>0.56908895197706499</c:v>
                </c:pt>
                <c:pt idx="41">
                  <c:v>0.83524291850526566</c:v>
                </c:pt>
                <c:pt idx="42">
                  <c:v>0.95877486897796516</c:v>
                </c:pt>
                <c:pt idx="43">
                  <c:v>1.3710983600026658</c:v>
                </c:pt>
                <c:pt idx="44">
                  <c:v>1.3313649903451683</c:v>
                </c:pt>
                <c:pt idx="45">
                  <c:v>2.0786737644841651</c:v>
                </c:pt>
                <c:pt idx="46">
                  <c:v>2.135856388061967</c:v>
                </c:pt>
                <c:pt idx="47">
                  <c:v>2.3006292296263666</c:v>
                </c:pt>
                <c:pt idx="48">
                  <c:v>2.8407687586772674</c:v>
                </c:pt>
                <c:pt idx="49">
                  <c:v>2.4120767189591668</c:v>
                </c:pt>
                <c:pt idx="50">
                  <c:v>2.5796093489029666</c:v>
                </c:pt>
                <c:pt idx="51">
                  <c:v>2.2288397031594656</c:v>
                </c:pt>
                <c:pt idx="52">
                  <c:v>0.29303269152056544</c:v>
                </c:pt>
                <c:pt idx="53">
                  <c:v>-2.0340588088614346</c:v>
                </c:pt>
                <c:pt idx="54">
                  <c:v>-2.7651342240705326</c:v>
                </c:pt>
                <c:pt idx="55">
                  <c:v>-4.0204840652918321</c:v>
                </c:pt>
                <c:pt idx="56">
                  <c:v>-3.8931314635925318</c:v>
                </c:pt>
                <c:pt idx="57">
                  <c:v>-0.93655183418543331</c:v>
                </c:pt>
                <c:pt idx="58">
                  <c:v>0.32898499390926617</c:v>
                </c:pt>
                <c:pt idx="59">
                  <c:v>0.88295343842596807</c:v>
                </c:pt>
                <c:pt idx="60">
                  <c:v>1.6588976671657676</c:v>
                </c:pt>
                <c:pt idx="61">
                  <c:v>1.8421615291053683</c:v>
                </c:pt>
                <c:pt idx="62">
                  <c:v>1.9680302947377655</c:v>
                </c:pt>
                <c:pt idx="63">
                  <c:v>2.2386310078819669</c:v>
                </c:pt>
                <c:pt idx="64">
                  <c:v>2.8886353454963682</c:v>
                </c:pt>
                <c:pt idx="65">
                  <c:v>2.8543363828066681</c:v>
                </c:pt>
                <c:pt idx="66">
                  <c:v>3.1032980892658664</c:v>
                </c:pt>
                <c:pt idx="67">
                  <c:v>3.0907431877117659</c:v>
                </c:pt>
                <c:pt idx="68">
                  <c:v>3.2338788177893676</c:v>
                </c:pt>
                <c:pt idx="69">
                  <c:v>3.110385898259068</c:v>
                </c:pt>
                <c:pt idx="70">
                  <c:v>2.8836572884210661</c:v>
                </c:pt>
                <c:pt idx="71">
                  <c:v>2.6770590659820677</c:v>
                </c:pt>
                <c:pt idx="72">
                  <c:v>2.4491469563590655</c:v>
                </c:pt>
                <c:pt idx="73">
                  <c:v>2.2032694989677672</c:v>
                </c:pt>
                <c:pt idx="74">
                  <c:v>1.9503189925394651</c:v>
                </c:pt>
                <c:pt idx="75">
                  <c:v>1.6990531985207653</c:v>
                </c:pt>
                <c:pt idx="76">
                  <c:v>1.4553567590505665</c:v>
                </c:pt>
                <c:pt idx="77">
                  <c:v>1.2223748918881654</c:v>
                </c:pt>
                <c:pt idx="78">
                  <c:v>1.0008947154265684</c:v>
                </c:pt>
                <c:pt idx="79">
                  <c:v>0.79077418132616728</c:v>
                </c:pt>
                <c:pt idx="80">
                  <c:v>0.59154776289806676</c:v>
                </c:pt>
                <c:pt idx="81">
                  <c:v>0.40263700268726765</c:v>
                </c:pt>
                <c:pt idx="82">
                  <c:v>0.22342298966016827</c:v>
                </c:pt>
                <c:pt idx="83">
                  <c:v>5.3274197732765316E-2</c:v>
                </c:pt>
                <c:pt idx="84">
                  <c:v>-0.10844021646093438</c:v>
                </c:pt>
                <c:pt idx="85">
                  <c:v>-0.26234228881643418</c:v>
                </c:pt>
                <c:pt idx="86">
                  <c:v>-0.40903936134373353</c:v>
                </c:pt>
                <c:pt idx="87">
                  <c:v>-0.54911947160963237</c:v>
                </c:pt>
                <c:pt idx="88">
                  <c:v>-0.68314766675783289</c:v>
                </c:pt>
                <c:pt idx="89">
                  <c:v>-0.81166308586913161</c:v>
                </c:pt>
                <c:pt idx="90">
                  <c:v>-0.93517671953293302</c:v>
                </c:pt>
                <c:pt idx="91">
                  <c:v>-1.0541697784557336</c:v>
                </c:pt>
                <c:pt idx="92">
                  <c:v>-1.1690926115141345</c:v>
                </c:pt>
                <c:pt idx="93">
                  <c:v>-1.2803641171361342</c:v>
                </c:pt>
                <c:pt idx="94">
                  <c:v>-1.3883715936490333</c:v>
                </c:pt>
                <c:pt idx="95">
                  <c:v>-1.4934709755615323</c:v>
                </c:pt>
                <c:pt idx="96">
                  <c:v>-1.595987404227234</c:v>
                </c:pt>
                <c:pt idx="97">
                  <c:v>-1.6962160831676343</c:v>
                </c:pt>
                <c:pt idx="98">
                  <c:v>-1.7944233705931332</c:v>
                </c:pt>
                <c:pt idx="99">
                  <c:v>-1.8908480643210339</c:v>
                </c:pt>
                <c:pt idx="100">
                  <c:v>-1.9857028372983336</c:v>
                </c:pt>
                <c:pt idx="101">
                  <c:v>-2.079175785214634</c:v>
                </c:pt>
                <c:pt idx="102">
                  <c:v>-2.1714320511464322</c:v>
                </c:pt>
                <c:pt idx="103">
                  <c:v>-2.2626154957382347</c:v>
                </c:pt>
                <c:pt idx="104">
                  <c:v>-2.3528503850071338</c:v>
                </c:pt>
                <c:pt idx="105">
                  <c:v>-2.4422430714013323</c:v>
                </c:pt>
                <c:pt idx="106">
                  <c:v>-2.530883647179234</c:v>
                </c:pt>
                <c:pt idx="107">
                  <c:v>-2.6188475524741328</c:v>
                </c:pt>
                <c:pt idx="108">
                  <c:v>-2.7061971235091349</c:v>
                </c:pt>
                <c:pt idx="109">
                  <c:v>-2.7929830693277324</c:v>
                </c:pt>
                <c:pt idx="110">
                  <c:v>-2.8792458680618331</c:v>
                </c:pt>
                <c:pt idx="111">
                  <c:v>-2.9650170761805335</c:v>
                </c:pt>
                <c:pt idx="112">
                  <c:v>-3.0503205463302336</c:v>
                </c:pt>
                <c:pt idx="113">
                  <c:v>-3.1351735512972319</c:v>
                </c:pt>
                <c:pt idx="114">
                  <c:v>-3.2195878133026348</c:v>
                </c:pt>
                <c:pt idx="115">
                  <c:v>-3.3035704392784346</c:v>
                </c:pt>
                <c:pt idx="116">
                  <c:v>-3.3871247639987345</c:v>
                </c:pt>
                <c:pt idx="117">
                  <c:v>-3.4702511039437347</c:v>
                </c:pt>
                <c:pt idx="118">
                  <c:v>-3.5529474255977327</c:v>
                </c:pt>
                <c:pt idx="119">
                  <c:v>-3.6352099325163323</c:v>
                </c:pt>
                <c:pt idx="120">
                  <c:v>-3.7170335759806328</c:v>
                </c:pt>
                <c:pt idx="121">
                  <c:v>-3.798412494389634</c:v>
                </c:pt>
                <c:pt idx="122">
                  <c:v>-3.879340386751835</c:v>
                </c:pt>
                <c:pt idx="123">
                  <c:v>-3.959810825733534</c:v>
                </c:pt>
                <c:pt idx="124">
                  <c:v>-4.0398175157274316</c:v>
                </c:pt>
                <c:pt idx="125">
                  <c:v>-4.1193545013217339</c:v>
                </c:pt>
                <c:pt idx="126">
                  <c:v>-4.1984163314127336</c:v>
                </c:pt>
                <c:pt idx="127">
                  <c:v>-4.2769981839989342</c:v>
                </c:pt>
                <c:pt idx="128">
                  <c:v>-4.3550959564573333</c:v>
                </c:pt>
                <c:pt idx="129">
                  <c:v>-4.4327063258251336</c:v>
                </c:pt>
                <c:pt idx="130">
                  <c:v>-24.958760065967347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05-4A01-A2A9-7CF1C6B7CF62}"/>
            </c:ext>
          </c:extLst>
        </c:ser>
        <c:ser>
          <c:idx val="1"/>
          <c:order val="1"/>
          <c:tx>
            <c:strRef>
              <c:f>EA_output_withoutFG!$AH$1</c:f>
              <c:strCache>
                <c:ptCount val="1"/>
                <c:pt idx="0">
                  <c:v>DSGE Output (without FG)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EA_output_withoutFG!$AH$2:$AH$132</c:f>
              <c:numCache>
                <c:formatCode>General</c:formatCode>
                <c:ptCount val="131"/>
                <c:pt idx="0">
                  <c:v>1.4338843357186759</c:v>
                </c:pt>
                <c:pt idx="1">
                  <c:v>1.6279690422653363</c:v>
                </c:pt>
                <c:pt idx="2">
                  <c:v>2.062013408941378</c:v>
                </c:pt>
                <c:pt idx="3">
                  <c:v>2.1165974117300261</c:v>
                </c:pt>
                <c:pt idx="4">
                  <c:v>2.0559851563154372</c:v>
                </c:pt>
                <c:pt idx="5">
                  <c:v>2.0466556849048252</c:v>
                </c:pt>
                <c:pt idx="6">
                  <c:v>1.849104812013656</c:v>
                </c:pt>
                <c:pt idx="7">
                  <c:v>1.7397216588084581</c:v>
                </c:pt>
                <c:pt idx="8">
                  <c:v>1.5764386252619413</c:v>
                </c:pt>
                <c:pt idx="9">
                  <c:v>1.0317420761690501</c:v>
                </c:pt>
                <c:pt idx="10">
                  <c:v>0.75366862936761869</c:v>
                </c:pt>
                <c:pt idx="11">
                  <c:v>0.71172540829958209</c:v>
                </c:pt>
                <c:pt idx="12">
                  <c:v>0.41493387576081098</c:v>
                </c:pt>
                <c:pt idx="13">
                  <c:v>-4.7180804396633746E-2</c:v>
                </c:pt>
                <c:pt idx="14">
                  <c:v>2.7691277191891572E-2</c:v>
                </c:pt>
                <c:pt idx="15">
                  <c:v>0.4977403725388001</c:v>
                </c:pt>
                <c:pt idx="16">
                  <c:v>2.350393473572673</c:v>
                </c:pt>
                <c:pt idx="17">
                  <c:v>3.4660443934998071</c:v>
                </c:pt>
                <c:pt idx="18">
                  <c:v>2.2345277337010927</c:v>
                </c:pt>
                <c:pt idx="19">
                  <c:v>0.42918552581068781</c:v>
                </c:pt>
                <c:pt idx="20">
                  <c:v>-0.69865302432144105</c:v>
                </c:pt>
                <c:pt idx="21">
                  <c:v>-1.2977491938830248</c:v>
                </c:pt>
                <c:pt idx="22">
                  <c:v>-1.9499581607759886</c:v>
                </c:pt>
                <c:pt idx="23">
                  <c:v>-2.471312506410019</c:v>
                </c:pt>
                <c:pt idx="24">
                  <c:v>-2.1952532378040459</c:v>
                </c:pt>
                <c:pt idx="25">
                  <c:v>-1.9827356251870718</c:v>
                </c:pt>
                <c:pt idx="26">
                  <c:v>-1.9334477697995318</c:v>
                </c:pt>
                <c:pt idx="27">
                  <c:v>-1.6081919672496099</c:v>
                </c:pt>
                <c:pt idx="28">
                  <c:v>-1.351229097806236</c:v>
                </c:pt>
                <c:pt idx="29">
                  <c:v>-1.4486202813766162</c:v>
                </c:pt>
                <c:pt idx="30">
                  <c:v>-1.7320030299441171</c:v>
                </c:pt>
                <c:pt idx="31">
                  <c:v>-1.6805908634208215</c:v>
                </c:pt>
                <c:pt idx="32">
                  <c:v>-1.9127558986537423</c:v>
                </c:pt>
                <c:pt idx="33">
                  <c:v>-1.9089015360696031</c:v>
                </c:pt>
                <c:pt idx="34">
                  <c:v>-1.8349783576863068</c:v>
                </c:pt>
                <c:pt idx="35">
                  <c:v>-2.1009503246337395</c:v>
                </c:pt>
                <c:pt idx="36">
                  <c:v>-1.890088470156547</c:v>
                </c:pt>
                <c:pt idx="37">
                  <c:v>-2.087189419294651</c:v>
                </c:pt>
                <c:pt idx="38">
                  <c:v>-2.2287054449811379</c:v>
                </c:pt>
                <c:pt idx="39">
                  <c:v>-2.511944052309472</c:v>
                </c:pt>
                <c:pt idx="40">
                  <c:v>-2.3071864628645518</c:v>
                </c:pt>
                <c:pt idx="41">
                  <c:v>-1.977304401778575</c:v>
                </c:pt>
                <c:pt idx="42">
                  <c:v>-1.9956336710524356</c:v>
                </c:pt>
                <c:pt idx="43">
                  <c:v>-1.8762090579685298</c:v>
                </c:pt>
                <c:pt idx="44">
                  <c:v>-2.2335228445326729</c:v>
                </c:pt>
                <c:pt idx="45">
                  <c:v>-1.8704871326714008</c:v>
                </c:pt>
                <c:pt idx="46">
                  <c:v>-1.8214720818185861</c:v>
                </c:pt>
                <c:pt idx="47">
                  <c:v>-1.7661454481654775</c:v>
                </c:pt>
                <c:pt idx="48">
                  <c:v>-1.1585147405333092</c:v>
                </c:pt>
                <c:pt idx="49">
                  <c:v>-1.8770690253948419</c:v>
                </c:pt>
                <c:pt idx="50">
                  <c:v>-2.3242197119540577</c:v>
                </c:pt>
                <c:pt idx="51">
                  <c:v>-2.1421342507412318</c:v>
                </c:pt>
                <c:pt idx="52">
                  <c:v>-2.5850541969403702</c:v>
                </c:pt>
                <c:pt idx="53">
                  <c:v>-3.0772148266627202</c:v>
                </c:pt>
                <c:pt idx="54">
                  <c:v>-3.2177880620918078</c:v>
                </c:pt>
                <c:pt idx="55">
                  <c:v>-2.1482148535219387</c:v>
                </c:pt>
                <c:pt idx="56">
                  <c:v>-1.0225612599686773</c:v>
                </c:pt>
                <c:pt idx="57">
                  <c:v>-0.53142288820917116</c:v>
                </c:pt>
                <c:pt idx="58">
                  <c:v>-1.6231814773452609</c:v>
                </c:pt>
                <c:pt idx="59">
                  <c:v>-1.241008828472836</c:v>
                </c:pt>
                <c:pt idx="60">
                  <c:v>-1.0173358864563475</c:v>
                </c:pt>
                <c:pt idx="61">
                  <c:v>-0.98899727435505724</c:v>
                </c:pt>
                <c:pt idx="62">
                  <c:v>-1.2443351151750832</c:v>
                </c:pt>
                <c:pt idx="63">
                  <c:v>-0.1244718321677496</c:v>
                </c:pt>
                <c:pt idx="64">
                  <c:v>1.2179093471538174</c:v>
                </c:pt>
                <c:pt idx="65">
                  <c:v>1.3364251961124261</c:v>
                </c:pt>
                <c:pt idx="66">
                  <c:v>1.755724276412483</c:v>
                </c:pt>
                <c:pt idx="67">
                  <c:v>2.4121759443086574</c:v>
                </c:pt>
                <c:pt idx="68">
                  <c:v>2.1409124009985554</c:v>
                </c:pt>
                <c:pt idx="69">
                  <c:v>2.2749998695045015</c:v>
                </c:pt>
                <c:pt idx="70">
                  <c:v>2.009664350144174</c:v>
                </c:pt>
                <c:pt idx="71">
                  <c:v>1.7436415103237088</c:v>
                </c:pt>
                <c:pt idx="72">
                  <c:v>1.4842393229173894</c:v>
                </c:pt>
                <c:pt idx="73">
                  <c:v>1.2344386843444788</c:v>
                </c:pt>
                <c:pt idx="74">
                  <c:v>0.99545217497600191</c:v>
                </c:pt>
                <c:pt idx="75">
                  <c:v>0.76769920953171322</c:v>
                </c:pt>
                <c:pt idx="76">
                  <c:v>0.55120317514236206</c:v>
                </c:pt>
                <c:pt idx="77">
                  <c:v>0.34576731563297258</c:v>
                </c:pt>
                <c:pt idx="78">
                  <c:v>0.15106072883337696</c:v>
                </c:pt>
                <c:pt idx="79">
                  <c:v>-3.3334774639824261E-2</c:v>
                </c:pt>
                <c:pt idx="80">
                  <c:v>-0.20789619028343331</c:v>
                </c:pt>
                <c:pt idx="81">
                  <c:v>-0.37314017608467509</c:v>
                </c:pt>
                <c:pt idx="82">
                  <c:v>-0.52960906033457533</c:v>
                </c:pt>
                <c:pt idx="83">
                  <c:v>-0.67785995225841766</c:v>
                </c:pt>
                <c:pt idx="84">
                  <c:v>-0.81845590403039203</c:v>
                </c:pt>
                <c:pt idx="85">
                  <c:v>-0.95195856095861053</c:v>
                </c:pt>
                <c:pt idx="86">
                  <c:v>-1.0789219842228395</c:v>
                </c:pt>
                <c:pt idx="87">
                  <c:v>-1.1998874587600685</c:v>
                </c:pt>
                <c:pt idx="88">
                  <c:v>-1.3153791656872844</c:v>
                </c:pt>
                <c:pt idx="89">
                  <c:v>-1.4259006331089132</c:v>
                </c:pt>
                <c:pt idx="90">
                  <c:v>-1.5319318964342781</c:v>
                </c:pt>
                <c:pt idx="91">
                  <c:v>-1.633927307565072</c:v>
                </c:pt>
                <c:pt idx="92">
                  <c:v>-1.7323139359511313</c:v>
                </c:pt>
                <c:pt idx="93">
                  <c:v>-1.8274905060112143</c:v>
                </c:pt>
                <c:pt idx="94">
                  <c:v>-1.9198268161476353</c:v>
                </c:pt>
                <c:pt idx="95">
                  <c:v>-2.0096635852565878</c:v>
                </c:pt>
                <c:pt idx="96">
                  <c:v>-2.0973126736429375</c:v>
                </c:pt>
                <c:pt idx="97">
                  <c:v>-2.1830576267292336</c:v>
                </c:pt>
                <c:pt idx="98">
                  <c:v>-2.2671544919541091</c:v>
                </c:pt>
                <c:pt idx="99">
                  <c:v>-2.3498328617407269</c:v>
                </c:pt>
                <c:pt idx="100">
                  <c:v>-2.4312970983180033</c:v>
                </c:pt>
                <c:pt idx="101">
                  <c:v>-2.5117276994041022</c:v>
                </c:pt>
                <c:pt idx="102">
                  <c:v>-2.5912827672162004</c:v>
                </c:pt>
                <c:pt idx="103">
                  <c:v>-2.6700995468708832</c:v>
                </c:pt>
                <c:pt idx="104">
                  <c:v>-2.748296003890335</c:v>
                </c:pt>
                <c:pt idx="105">
                  <c:v>-2.8259724141659319</c:v>
                </c:pt>
                <c:pt idx="106">
                  <c:v>-2.9032129432805363</c:v>
                </c:pt>
                <c:pt idx="107">
                  <c:v>-2.9800871955149502</c:v>
                </c:pt>
                <c:pt idx="108">
                  <c:v>-3.056651716099446</c:v>
                </c:pt>
                <c:pt idx="109">
                  <c:v>-3.1329514333133002</c:v>
                </c:pt>
                <c:pt idx="110">
                  <c:v>-3.2090210298349007</c:v>
                </c:pt>
                <c:pt idx="111">
                  <c:v>-3.2848862353096324</c:v>
                </c:pt>
                <c:pt idx="112">
                  <c:v>-3.3605650344102802</c:v>
                </c:pt>
                <c:pt idx="113">
                  <c:v>-3.4360687867213588</c:v>
                </c:pt>
                <c:pt idx="114">
                  <c:v>-3.5114032565876707</c:v>
                </c:pt>
                <c:pt idx="115">
                  <c:v>-3.5865695526301895</c:v>
                </c:pt>
                <c:pt idx="116">
                  <c:v>-3.661564977973093</c:v>
                </c:pt>
                <c:pt idx="117">
                  <c:v>-3.7363837933381516</c:v>
                </c:pt>
                <c:pt idx="118">
                  <c:v>-3.8110178960854864</c:v>
                </c:pt>
                <c:pt idx="119">
                  <c:v>-3.8854574190056548</c:v>
                </c:pt>
                <c:pt idx="120">
                  <c:v>-3.9596912532338355</c:v>
                </c:pt>
                <c:pt idx="121">
                  <c:v>-4.0337075000650948</c:v>
                </c:pt>
                <c:pt idx="122">
                  <c:v>-4.1074938567274568</c:v>
                </c:pt>
                <c:pt idx="123">
                  <c:v>-4.1810379413253642</c:v>
                </c:pt>
                <c:pt idx="124">
                  <c:v>-4.2543275622254653</c:v>
                </c:pt>
                <c:pt idx="125">
                  <c:v>-4.3273509371193004</c:v>
                </c:pt>
                <c:pt idx="126">
                  <c:v>-4.4000968669001486</c:v>
                </c:pt>
                <c:pt idx="127">
                  <c:v>-4.4725548693213284</c:v>
                </c:pt>
                <c:pt idx="128">
                  <c:v>-4.5447152771944967</c:v>
                </c:pt>
                <c:pt idx="129">
                  <c:v>-4.6165693056338846</c:v>
                </c:pt>
                <c:pt idx="130">
                  <c:v>-24.954628563138947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05-4A01-A2A9-7CF1C6B7CF62}"/>
            </c:ext>
          </c:extLst>
        </c:ser>
        <c:ser>
          <c:idx val="2"/>
          <c:order val="2"/>
          <c:tx>
            <c:strRef>
              <c:f>EA_output_withoutFG!$AJ$1</c:f>
              <c:strCache>
                <c:ptCount val="1"/>
                <c:pt idx="0">
                  <c:v>HLW Output gap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EA_output_withoutFG!$AJ$2:$AJ$75</c:f>
              <c:numCache>
                <c:formatCode>General</c:formatCode>
                <c:ptCount val="74"/>
                <c:pt idx="0">
                  <c:v>1.1661531999999999</c:v>
                </c:pt>
                <c:pt idx="1">
                  <c:v>0.63073330000000005</c:v>
                </c:pt>
                <c:pt idx="2">
                  <c:v>0.49029679999999998</c:v>
                </c:pt>
                <c:pt idx="3">
                  <c:v>0.58647769999999999</c:v>
                </c:pt>
                <c:pt idx="4">
                  <c:v>7.7620499999999995E-2</c:v>
                </c:pt>
                <c:pt idx="5">
                  <c:v>-0.26664339999999997</c:v>
                </c:pt>
                <c:pt idx="6">
                  <c:v>-0.43865599999999999</c:v>
                </c:pt>
                <c:pt idx="7">
                  <c:v>-1.9018168</c:v>
                </c:pt>
                <c:pt idx="8">
                  <c:v>-2.6583602000000002</c:v>
                </c:pt>
                <c:pt idx="9">
                  <c:v>-2.4732533000000001</c:v>
                </c:pt>
                <c:pt idx="10">
                  <c:v>-2.2970006999999999</c:v>
                </c:pt>
                <c:pt idx="11">
                  <c:v>-1.4258796</c:v>
                </c:pt>
                <c:pt idx="12">
                  <c:v>-1.2296765999999999</c:v>
                </c:pt>
                <c:pt idx="13">
                  <c:v>-0.90648519999999999</c:v>
                </c:pt>
                <c:pt idx="14">
                  <c:v>-0.66063400000000005</c:v>
                </c:pt>
                <c:pt idx="15">
                  <c:v>-0.20269400000000001</c:v>
                </c:pt>
                <c:pt idx="16">
                  <c:v>5.4567900000000003E-2</c:v>
                </c:pt>
                <c:pt idx="17">
                  <c:v>0.43834099999999998</c:v>
                </c:pt>
                <c:pt idx="18">
                  <c:v>0.44553039999999999</c:v>
                </c:pt>
                <c:pt idx="19">
                  <c:v>0.58010090000000003</c:v>
                </c:pt>
                <c:pt idx="20">
                  <c:v>1.2355438000000001</c:v>
                </c:pt>
                <c:pt idx="21">
                  <c:v>1.2491973999999999</c:v>
                </c:pt>
                <c:pt idx="22">
                  <c:v>1.1368252000000001</c:v>
                </c:pt>
                <c:pt idx="23">
                  <c:v>1.2547473</c:v>
                </c:pt>
                <c:pt idx="24">
                  <c:v>1.347278</c:v>
                </c:pt>
                <c:pt idx="25">
                  <c:v>1.3304111000000001</c:v>
                </c:pt>
                <c:pt idx="26">
                  <c:v>1.5884453000000001</c:v>
                </c:pt>
                <c:pt idx="27">
                  <c:v>1.8602263000000001</c:v>
                </c:pt>
                <c:pt idx="28">
                  <c:v>1.6738161</c:v>
                </c:pt>
                <c:pt idx="29">
                  <c:v>1.9215804000000001</c:v>
                </c:pt>
                <c:pt idx="30">
                  <c:v>2.1733503000000001</c:v>
                </c:pt>
                <c:pt idx="31">
                  <c:v>2.1986349999999999</c:v>
                </c:pt>
                <c:pt idx="32">
                  <c:v>2.154855</c:v>
                </c:pt>
                <c:pt idx="33">
                  <c:v>2.5226723999999998</c:v>
                </c:pt>
                <c:pt idx="34">
                  <c:v>2.4005920000000001</c:v>
                </c:pt>
                <c:pt idx="35">
                  <c:v>2.1906766000000002</c:v>
                </c:pt>
                <c:pt idx="36">
                  <c:v>2.3042479</c:v>
                </c:pt>
                <c:pt idx="37">
                  <c:v>2.4138378999999999</c:v>
                </c:pt>
                <c:pt idx="38">
                  <c:v>2.3217560000000002</c:v>
                </c:pt>
                <c:pt idx="39">
                  <c:v>2.2226626</c:v>
                </c:pt>
                <c:pt idx="40">
                  <c:v>2.3032009000000002</c:v>
                </c:pt>
                <c:pt idx="41">
                  <c:v>2.1260561</c:v>
                </c:pt>
                <c:pt idx="42">
                  <c:v>2.0759582999999999</c:v>
                </c:pt>
                <c:pt idx="43">
                  <c:v>2.3497718999999999</c:v>
                </c:pt>
                <c:pt idx="44">
                  <c:v>2.7037502999999998</c:v>
                </c:pt>
                <c:pt idx="45">
                  <c:v>2.6322911000000002</c:v>
                </c:pt>
                <c:pt idx="46">
                  <c:v>2.2840756999999998</c:v>
                </c:pt>
                <c:pt idx="47">
                  <c:v>2.1897834</c:v>
                </c:pt>
                <c:pt idx="48">
                  <c:v>1.9207498000000001</c:v>
                </c:pt>
                <c:pt idx="49">
                  <c:v>1.8669146000000001</c:v>
                </c:pt>
                <c:pt idx="50">
                  <c:v>1.8603308999999999</c:v>
                </c:pt>
                <c:pt idx="51">
                  <c:v>1.8138589000000001</c:v>
                </c:pt>
                <c:pt idx="52">
                  <c:v>1.807777</c:v>
                </c:pt>
                <c:pt idx="53">
                  <c:v>-0.76948850000000002</c:v>
                </c:pt>
                <c:pt idx="54">
                  <c:v>5.3801420000000002</c:v>
                </c:pt>
                <c:pt idx="55">
                  <c:v>6.1492106</c:v>
                </c:pt>
                <c:pt idx="56">
                  <c:v>6.7770843999999997</c:v>
                </c:pt>
                <c:pt idx="57">
                  <c:v>7.1591417000000002</c:v>
                </c:pt>
                <c:pt idx="58">
                  <c:v>6.7349230000000002</c:v>
                </c:pt>
                <c:pt idx="59">
                  <c:v>7.0128693000000002</c:v>
                </c:pt>
                <c:pt idx="60">
                  <c:v>6.3034492999999996</c:v>
                </c:pt>
                <c:pt idx="61">
                  <c:v>4.7855397000000002</c:v>
                </c:pt>
                <c:pt idx="62">
                  <c:v>4.3905462000000002</c:v>
                </c:pt>
                <c:pt idx="63">
                  <c:v>4.1402628999999997</c:v>
                </c:pt>
                <c:pt idx="64">
                  <c:v>3.7179175999999998</c:v>
                </c:pt>
                <c:pt idx="65">
                  <c:v>2.8940679999999999</c:v>
                </c:pt>
                <c:pt idx="66">
                  <c:v>1.6007921000000001</c:v>
                </c:pt>
                <c:pt idx="67">
                  <c:v>0.9680493</c:v>
                </c:pt>
                <c:pt idx="68">
                  <c:v>1.2242953000000001</c:v>
                </c:pt>
                <c:pt idx="69">
                  <c:v>0.56465549999999998</c:v>
                </c:pt>
                <c:pt idx="70">
                  <c:v>3.21257E-2</c:v>
                </c:pt>
                <c:pt idx="71">
                  <c:v>-0.14673259999999999</c:v>
                </c:pt>
                <c:pt idx="72">
                  <c:v>-0.18653500000000001</c:v>
                </c:pt>
                <c:pt idx="73">
                  <c:v>-0.63149599999999995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05-4A01-A2A9-7CF1C6B7CF62}"/>
            </c:ext>
          </c:extLst>
        </c:ser>
        <c:ser>
          <c:idx val="3"/>
          <c:order val="3"/>
          <c:tx>
            <c:strRef>
              <c:f>EA_output_withoutFG!$AI$1</c:f>
              <c:strCache>
                <c:ptCount val="1"/>
                <c:pt idx="0">
                  <c:v>EC Output gap (cubic spline)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EA_output_withoutFG!$AI$2:$AI$117</c:f>
              <c:numCache>
                <c:formatCode>General</c:formatCode>
                <c:ptCount val="116"/>
                <c:pt idx="0">
                  <c:v>2.7370000000000001</c:v>
                </c:pt>
                <c:pt idx="1">
                  <c:v>3.0494018114075221</c:v>
                </c:pt>
                <c:pt idx="2">
                  <c:v>2.9951680354802281</c:v>
                </c:pt>
                <c:pt idx="3">
                  <c:v>2.5742986722182222</c:v>
                </c:pt>
                <c:pt idx="4">
                  <c:v>1.786793721620711</c:v>
                </c:pt>
                <c:pt idx="5">
                  <c:v>0.63265318368917689</c:v>
                </c:pt>
                <c:pt idx="6">
                  <c:v>-0.88812294157855254</c:v>
                </c:pt>
                <c:pt idx="7">
                  <c:v>-2.469180645817433</c:v>
                </c:pt>
                <c:pt idx="8">
                  <c:v>-3.4688020633500409</c:v>
                </c:pt>
                <c:pt idx="9">
                  <c:v>-3.8667303168868918</c:v>
                </c:pt>
                <c:pt idx="10">
                  <c:v>-3.6629654064287331</c:v>
                </c:pt>
                <c:pt idx="11">
                  <c:v>-3.0097138680330628</c:v>
                </c:pt>
                <c:pt idx="12">
                  <c:v>-2.4148134426936441</c:v>
                </c:pt>
                <c:pt idx="13">
                  <c:v>-1.9189852607478819</c:v>
                </c:pt>
                <c:pt idx="14">
                  <c:v>-1.522229322194844</c:v>
                </c:pt>
                <c:pt idx="15">
                  <c:v>-1.236979562278554</c:v>
                </c:pt>
                <c:pt idx="16">
                  <c:v>-1.1314463403104229</c:v>
                </c:pt>
                <c:pt idx="17">
                  <c:v>-1.215995186427282</c:v>
                </c:pt>
                <c:pt idx="18">
                  <c:v>-1.4906261006292909</c:v>
                </c:pt>
                <c:pt idx="19">
                  <c:v>-1.93595021188762</c:v>
                </c:pt>
                <c:pt idx="20">
                  <c:v>-2.3604940326081478</c:v>
                </c:pt>
                <c:pt idx="21">
                  <c:v>-2.715349303346136</c:v>
                </c:pt>
                <c:pt idx="22">
                  <c:v>-3.0005160241009179</c:v>
                </c:pt>
                <c:pt idx="23">
                  <c:v>-3.2150264319633841</c:v>
                </c:pt>
                <c:pt idx="24">
                  <c:v>-3.3375897429209438</c:v>
                </c:pt>
                <c:pt idx="25">
                  <c:v>-3.3594960907870139</c:v>
                </c:pt>
                <c:pt idx="26">
                  <c:v>-3.2807454755615502</c:v>
                </c:pt>
                <c:pt idx="27">
                  <c:v>-3.1020381718246122</c:v>
                </c:pt>
                <c:pt idx="28">
                  <c:v>-2.8885277265185811</c:v>
                </c:pt>
                <c:pt idx="29">
                  <c:v>-2.682818845102628</c:v>
                </c:pt>
                <c:pt idx="30">
                  <c:v>-2.484911527577141</c:v>
                </c:pt>
                <c:pt idx="31">
                  <c:v>-2.294805773941746</c:v>
                </c:pt>
                <c:pt idx="32">
                  <c:v>-2.111491915949522</c:v>
                </c:pt>
                <c:pt idx="33">
                  <c:v>-1.9338658166634</c:v>
                </c:pt>
                <c:pt idx="34">
                  <c:v>-1.7619269300219269</c:v>
                </c:pt>
                <c:pt idx="35">
                  <c:v>-1.595675256024778</c:v>
                </c:pt>
                <c:pt idx="36">
                  <c:v>-1.4128213840725869</c:v>
                </c:pt>
                <c:pt idx="37">
                  <c:v>-1.173410446662237</c:v>
                </c:pt>
                <c:pt idx="38">
                  <c:v>-0.87664464896553329</c:v>
                </c:pt>
                <c:pt idx="39">
                  <c:v>-0.52252399098303526</c:v>
                </c:pt>
                <c:pt idx="40">
                  <c:v>-0.1507935449664399</c:v>
                </c:pt>
                <c:pt idx="41">
                  <c:v>0.12514295535212891</c:v>
                </c:pt>
                <c:pt idx="42">
                  <c:v>0.29829600194960421</c:v>
                </c:pt>
                <c:pt idx="43">
                  <c:v>0.3686655948256603</c:v>
                </c:pt>
                <c:pt idx="44">
                  <c:v>0.37558031997662422</c:v>
                </c:pt>
                <c:pt idx="45">
                  <c:v>0.50064385609828355</c:v>
                </c:pt>
                <c:pt idx="46">
                  <c:v>0.7665723944622912</c:v>
                </c:pt>
                <c:pt idx="47">
                  <c:v>1.1733659350681469</c:v>
                </c:pt>
                <c:pt idx="48">
                  <c:v>1.6350993152451729</c:v>
                </c:pt>
                <c:pt idx="49">
                  <c:v>1.46484727330469</c:v>
                </c:pt>
                <c:pt idx="50">
                  <c:v>0.51384740849952193</c:v>
                </c:pt>
                <c:pt idx="51">
                  <c:v>-1.2179002791685409</c:v>
                </c:pt>
                <c:pt idx="52">
                  <c:v>-3.6473719979353851</c:v>
                </c:pt>
                <c:pt idx="53">
                  <c:v>-5.4275190080011342</c:v>
                </c:pt>
                <c:pt idx="54">
                  <c:v>-6.0862356058883789</c:v>
                </c:pt>
                <c:pt idx="55">
                  <c:v>-5.6235217915958824</c:v>
                </c:pt>
                <c:pt idx="56">
                  <c:v>-4.0582885265128903</c:v>
                </c:pt>
                <c:pt idx="57">
                  <c:v>-2.3376276319970382</c:v>
                </c:pt>
                <c:pt idx="58">
                  <c:v>-0.98988821295873475</c:v>
                </c:pt>
                <c:pt idx="59">
                  <c:v>-1.507026939544448E-2</c:v>
                </c:pt>
                <c:pt idx="60">
                  <c:v>0.58687348151324703</c:v>
                </c:pt>
                <c:pt idx="61">
                  <c:v>0.91154890635729957</c:v>
                </c:pt>
                <c:pt idx="62">
                  <c:v>1.0463819434756849</c:v>
                </c:pt>
                <c:pt idx="63">
                  <c:v>0.99137259286865709</c:v>
                </c:pt>
                <c:pt idx="64">
                  <c:v>0.74652085453631911</c:v>
                </c:pt>
                <c:pt idx="65">
                  <c:v>0.4159068002087673</c:v>
                </c:pt>
                <c:pt idx="66">
                  <c:v>0.1586956151890587</c:v>
                </c:pt>
                <c:pt idx="67">
                  <c:v>-2.3401982710487629E-2</c:v>
                </c:pt>
                <c:pt idx="68">
                  <c:v>-0.13038599348952931</c:v>
                </c:pt>
                <c:pt idx="69">
                  <c:v>-0.18599296929577591</c:v>
                </c:pt>
                <c:pt idx="70">
                  <c:v>-0.24824559315627151</c:v>
                </c:pt>
                <c:pt idx="71">
                  <c:v>-0.31978125975418958</c:v>
                </c:pt>
                <c:pt idx="72">
                  <c:v>-0.40059996908939582</c:v>
                </c:pt>
                <c:pt idx="73">
                  <c:v>-0.48010871141303629</c:v>
                </c:pt>
                <c:pt idx="74">
                  <c:v>-0.51683636213841078</c:v>
                </c:pt>
                <c:pt idx="75">
                  <c:v>-0.50658349764770716</c:v>
                </c:pt>
                <c:pt idx="76">
                  <c:v>-0.44935011794084972</c:v>
                </c:pt>
                <c:pt idx="77">
                  <c:v>-0.35325662596799051</c:v>
                </c:pt>
                <c:pt idx="78">
                  <c:v>-0.27173932413502572</c:v>
                </c:pt>
                <c:pt idx="79">
                  <c:v>-0.21453901325974761</c:v>
                </c:pt>
                <c:pt idx="80">
                  <c:v>-0.1816556933420482</c:v>
                </c:pt>
                <c:pt idx="81">
                  <c:v>-0.17144367902727661</c:v>
                </c:pt>
                <c:pt idx="82">
                  <c:v>-0.16337944540281629</c:v>
                </c:pt>
                <c:pt idx="83">
                  <c:v>-0.15131178632061651</c:v>
                </c:pt>
                <c:pt idx="84">
                  <c:v>-0.1352407017806542</c:v>
                </c:pt>
                <c:pt idx="85">
                  <c:v>-0.1152633026663487</c:v>
                </c:pt>
                <c:pt idx="86">
                  <c:v>-9.4455965851442864E-2</c:v>
                </c:pt>
                <c:pt idx="87">
                  <c:v>-7.4287343584758164E-2</c:v>
                </c:pt>
                <c:pt idx="88">
                  <c:v>-5.4757435866256733E-2</c:v>
                </c:pt>
                <c:pt idx="89">
                  <c:v>-3.5866242695975263E-2</c:v>
                </c:pt>
                <c:pt idx="90">
                  <c:v>-1.7613764073878241E-2</c:v>
                </c:pt>
                <c:pt idx="91">
                  <c:v>0</c:v>
                </c:pt>
                <c:pt idx="92">
                  <c:v>-0.28799999999999998</c:v>
                </c:pt>
                <c:pt idx="93">
                  <c:v>-0.316</c:v>
                </c:pt>
                <c:pt idx="94">
                  <c:v>-0.36499999999999999</c:v>
                </c:pt>
                <c:pt idx="95">
                  <c:v>-0.39900000000000002</c:v>
                </c:pt>
                <c:pt idx="96">
                  <c:v>-0.42699999999999999</c:v>
                </c:pt>
                <c:pt idx="97">
                  <c:v>-0.45</c:v>
                </c:pt>
                <c:pt idx="98">
                  <c:v>-0.46800000000000003</c:v>
                </c:pt>
                <c:pt idx="99">
                  <c:v>-0.48099999999999998</c:v>
                </c:pt>
                <c:pt idx="100">
                  <c:v>-0.49</c:v>
                </c:pt>
                <c:pt idx="101">
                  <c:v>-0.497</c:v>
                </c:pt>
                <c:pt idx="102">
                  <c:v>-0.499</c:v>
                </c:pt>
                <c:pt idx="103">
                  <c:v>-0.499</c:v>
                </c:pt>
                <c:pt idx="104">
                  <c:v>-0.499</c:v>
                </c:pt>
                <c:pt idx="105">
                  <c:v>-0.499</c:v>
                </c:pt>
                <c:pt idx="106">
                  <c:v>-0.499</c:v>
                </c:pt>
                <c:pt idx="107">
                  <c:v>-0.499</c:v>
                </c:pt>
                <c:pt idx="108">
                  <c:v>-0.499</c:v>
                </c:pt>
                <c:pt idx="109">
                  <c:v>-0.499</c:v>
                </c:pt>
                <c:pt idx="110">
                  <c:v>-0.499</c:v>
                </c:pt>
                <c:pt idx="111">
                  <c:v>-0.499</c:v>
                </c:pt>
                <c:pt idx="112">
                  <c:v>-0.499</c:v>
                </c:pt>
                <c:pt idx="113">
                  <c:v>-0.499</c:v>
                </c:pt>
                <c:pt idx="114">
                  <c:v>-0.499</c:v>
                </c:pt>
                <c:pt idx="115">
                  <c:v>-0.499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05-4A01-A2A9-7CF1C6B7CF62}"/>
            </c:ext>
          </c:extLst>
        </c:ser>
        <c:ser>
          <c:idx val="4"/>
          <c:order val="4"/>
          <c:tx>
            <c:strRef>
              <c:f>EA_output_withoutFG!$AK$1</c:f>
              <c:strCache>
                <c:ptCount val="1"/>
                <c:pt idx="0">
                  <c:v>IMF Output gap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EA_output_withoutFG!$AK$2:$AK$77</c:f>
              <c:numCache>
                <c:formatCode>General</c:formatCode>
                <c:ptCount val="76"/>
                <c:pt idx="0">
                  <c:v>2.4409062499999998</c:v>
                </c:pt>
                <c:pt idx="1">
                  <c:v>2.7138437500000001</c:v>
                </c:pt>
                <c:pt idx="2">
                  <c:v>2.8524687499999999</c:v>
                </c:pt>
                <c:pt idx="3">
                  <c:v>2.85678125</c:v>
                </c:pt>
                <c:pt idx="4">
                  <c:v>3.1066250000000002</c:v>
                </c:pt>
                <c:pt idx="5">
                  <c:v>2.690375</c:v>
                </c:pt>
                <c:pt idx="6">
                  <c:v>1.9878750000000001</c:v>
                </c:pt>
                <c:pt idx="7">
                  <c:v>0.99912500000000104</c:v>
                </c:pt>
                <c:pt idx="8">
                  <c:v>-1.9980624999999901</c:v>
                </c:pt>
                <c:pt idx="9">
                  <c:v>-2.8704374999999902</c:v>
                </c:pt>
                <c:pt idx="10">
                  <c:v>-3.3401874999999901</c:v>
                </c:pt>
                <c:pt idx="11">
                  <c:v>-3.40731249999999</c:v>
                </c:pt>
                <c:pt idx="12">
                  <c:v>-2.0075937499999998</c:v>
                </c:pt>
                <c:pt idx="13">
                  <c:v>-1.6951562499999999</c:v>
                </c:pt>
                <c:pt idx="14">
                  <c:v>-1.40578125</c:v>
                </c:pt>
                <c:pt idx="15">
                  <c:v>-1.13946874999999</c:v>
                </c:pt>
                <c:pt idx="16">
                  <c:v>-0.56574999999999998</c:v>
                </c:pt>
                <c:pt idx="17">
                  <c:v>-0.47775000000000001</c:v>
                </c:pt>
                <c:pt idx="18">
                  <c:v>-0.54500000000000104</c:v>
                </c:pt>
                <c:pt idx="19">
                  <c:v>-0.76750000000000096</c:v>
                </c:pt>
                <c:pt idx="20">
                  <c:v>-1.6313437500000001</c:v>
                </c:pt>
                <c:pt idx="21">
                  <c:v>-1.96990625</c:v>
                </c:pt>
                <c:pt idx="22">
                  <c:v>-2.2692812500000001</c:v>
                </c:pt>
                <c:pt idx="23">
                  <c:v>-2.5294687499999999</c:v>
                </c:pt>
                <c:pt idx="24">
                  <c:v>-2.8424999999999998</c:v>
                </c:pt>
                <c:pt idx="25">
                  <c:v>-2.9874999999999998</c:v>
                </c:pt>
                <c:pt idx="26">
                  <c:v>-3.0565000000000002</c:v>
                </c:pt>
                <c:pt idx="27">
                  <c:v>-3.0495000000000001</c:v>
                </c:pt>
                <c:pt idx="28">
                  <c:v>-2.7996249999999998</c:v>
                </c:pt>
                <c:pt idx="29">
                  <c:v>-2.7073749999999999</c:v>
                </c:pt>
                <c:pt idx="30">
                  <c:v>-2.6058750000000002</c:v>
                </c:pt>
                <c:pt idx="31">
                  <c:v>-2.4951249999999998</c:v>
                </c:pt>
                <c:pt idx="32">
                  <c:v>-2.3768437499999999</c:v>
                </c:pt>
                <c:pt idx="33">
                  <c:v>-2.2469062499999999</c:v>
                </c:pt>
                <c:pt idx="34">
                  <c:v>-2.1070312499999999</c:v>
                </c:pt>
                <c:pt idx="35">
                  <c:v>-1.95721875</c:v>
                </c:pt>
                <c:pt idx="36">
                  <c:v>-1.8532500000000001</c:v>
                </c:pt>
                <c:pt idx="37">
                  <c:v>-1.6612499999999999</c:v>
                </c:pt>
                <c:pt idx="38">
                  <c:v>-1.4370000000000001</c:v>
                </c:pt>
                <c:pt idx="39">
                  <c:v>-1.1805000000000001</c:v>
                </c:pt>
                <c:pt idx="40">
                  <c:v>-0.71065624999999899</c:v>
                </c:pt>
                <c:pt idx="41">
                  <c:v>-0.46209374999999903</c:v>
                </c:pt>
                <c:pt idx="42">
                  <c:v>-0.25371874999999999</c:v>
                </c:pt>
                <c:pt idx="43">
                  <c:v>-8.5531249999999795E-2</c:v>
                </c:pt>
                <c:pt idx="44">
                  <c:v>-2.5499999999999901E-2</c:v>
                </c:pt>
                <c:pt idx="45">
                  <c:v>8.9499999999999996E-2</c:v>
                </c:pt>
                <c:pt idx="46">
                  <c:v>0.1915</c:v>
                </c:pt>
                <c:pt idx="47">
                  <c:v>0.28050000000000003</c:v>
                </c:pt>
                <c:pt idx="48">
                  <c:v>1.2638437499999899</c:v>
                </c:pt>
                <c:pt idx="49">
                  <c:v>0.96390624999999897</c:v>
                </c:pt>
                <c:pt idx="50">
                  <c:v>0.28803124999999702</c:v>
                </c:pt>
                <c:pt idx="51">
                  <c:v>-0.76378125000000097</c:v>
                </c:pt>
                <c:pt idx="52">
                  <c:v>-4.5991874999999904</c:v>
                </c:pt>
                <c:pt idx="53">
                  <c:v>-5.4398124999999897</c:v>
                </c:pt>
                <c:pt idx="54">
                  <c:v>-5.6933124999999896</c:v>
                </c:pt>
                <c:pt idx="55">
                  <c:v>-5.3596874999999899</c:v>
                </c:pt>
                <c:pt idx="56">
                  <c:v>-2.7456562500000001</c:v>
                </c:pt>
                <c:pt idx="57">
                  <c:v>-1.91509375</c:v>
                </c:pt>
                <c:pt idx="58">
                  <c:v>-1.17471875</c:v>
                </c:pt>
                <c:pt idx="59">
                  <c:v>-0.524531250000001</c:v>
                </c:pt>
                <c:pt idx="60">
                  <c:v>0.25031249999999999</c:v>
                </c:pt>
                <c:pt idx="61">
                  <c:v>0.63418750000000002</c:v>
                </c:pt>
                <c:pt idx="62">
                  <c:v>0.84193750000000001</c:v>
                </c:pt>
                <c:pt idx="63">
                  <c:v>0.87356250000000002</c:v>
                </c:pt>
                <c:pt idx="64">
                  <c:v>0.24171875000000001</c:v>
                </c:pt>
                <c:pt idx="65">
                  <c:v>0.11603125</c:v>
                </c:pt>
                <c:pt idx="66">
                  <c:v>9.1562500000001903E-3</c:v>
                </c:pt>
                <c:pt idx="67">
                  <c:v>-7.8906249999999803E-2</c:v>
                </c:pt>
                <c:pt idx="68">
                  <c:v>-0.108468749999999</c:v>
                </c:pt>
                <c:pt idx="69">
                  <c:v>-0.174781249999999</c:v>
                </c:pt>
                <c:pt idx="70">
                  <c:v>-0.23815624999999899</c:v>
                </c:pt>
                <c:pt idx="71">
                  <c:v>-0.29859374999999899</c:v>
                </c:pt>
                <c:pt idx="72">
                  <c:v>-0.35609374999999899</c:v>
                </c:pt>
                <c:pt idx="73">
                  <c:v>-0.410656249999999</c:v>
                </c:pt>
                <c:pt idx="74">
                  <c:v>-0.46228124999999898</c:v>
                </c:pt>
                <c:pt idx="75">
                  <c:v>-0.51096874999999897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05-4A01-A2A9-7CF1C6B7C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71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8"/>
          <c:min val="-8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Output</a:t>
                </a:r>
                <a:r>
                  <a:rPr lang="en-US" sz="1000" baseline="0"/>
                  <a:t> growth - deviation from trend (yoy </a:t>
                </a:r>
                <a:r>
                  <a:rPr lang="en-US" sz="1000"/>
                  <a:t>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EA_output_withoutFG!$AG$1</c:f>
              <c:strCache>
                <c:ptCount val="1"/>
                <c:pt idx="0">
                  <c:v>DSGE Output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EA_output_withoutFG!$AG$2:$AG$132</c:f>
              <c:numCache>
                <c:formatCode>General</c:formatCode>
                <c:ptCount val="131"/>
                <c:pt idx="0">
                  <c:v>4.008773472975566</c:v>
                </c:pt>
                <c:pt idx="1">
                  <c:v>4.3032822412866665</c:v>
                </c:pt>
                <c:pt idx="2">
                  <c:v>4.5690073970399681</c:v>
                </c:pt>
                <c:pt idx="3">
                  <c:v>4.755808811959966</c:v>
                </c:pt>
                <c:pt idx="4">
                  <c:v>5.0248569536625673</c:v>
                </c:pt>
                <c:pt idx="5">
                  <c:v>4.7458580135820654</c:v>
                </c:pt>
                <c:pt idx="6">
                  <c:v>4.370179699222966</c:v>
                </c:pt>
                <c:pt idx="7">
                  <c:v>3.9799272994095674</c:v>
                </c:pt>
                <c:pt idx="8">
                  <c:v>2.4785886052674684</c:v>
                </c:pt>
                <c:pt idx="9">
                  <c:v>1.8646131675600657</c:v>
                </c:pt>
                <c:pt idx="10">
                  <c:v>1.7629224013990665</c:v>
                </c:pt>
                <c:pt idx="11">
                  <c:v>1.6195503728210667</c:v>
                </c:pt>
                <c:pt idx="12">
                  <c:v>2.0244170415152674</c:v>
                </c:pt>
                <c:pt idx="13">
                  <c:v>2.2150137392995681</c:v>
                </c:pt>
                <c:pt idx="14">
                  <c:v>2.1843917178756662</c:v>
                </c:pt>
                <c:pt idx="15">
                  <c:v>2.2164908047183651</c:v>
                </c:pt>
                <c:pt idx="16">
                  <c:v>2.8502108820218659</c:v>
                </c:pt>
                <c:pt idx="17">
                  <c:v>2.5444841462980676</c:v>
                </c:pt>
                <c:pt idx="18">
                  <c:v>2.3928193211612658</c:v>
                </c:pt>
                <c:pt idx="19">
                  <c:v>2.0765902680525663</c:v>
                </c:pt>
                <c:pt idx="20">
                  <c:v>1.7707383299937653</c:v>
                </c:pt>
                <c:pt idx="21">
                  <c:v>1.1813774009982652</c:v>
                </c:pt>
                <c:pt idx="22">
                  <c:v>0.80484621446866811</c:v>
                </c:pt>
                <c:pt idx="23">
                  <c:v>0.16873075286546779</c:v>
                </c:pt>
                <c:pt idx="24">
                  <c:v>-0.44120502529523264</c:v>
                </c:pt>
                <c:pt idx="25">
                  <c:v>-0.37216730531363496</c:v>
                </c:pt>
                <c:pt idx="26">
                  <c:v>-0.37567424971993191</c:v>
                </c:pt>
                <c:pt idx="27">
                  <c:v>-0.163049843443833</c:v>
                </c:pt>
                <c:pt idx="28">
                  <c:v>-0.64276713411343422</c:v>
                </c:pt>
                <c:pt idx="29">
                  <c:v>-0.80320236332133277</c:v>
                </c:pt>
                <c:pt idx="30">
                  <c:v>-0.74887504932413407</c:v>
                </c:pt>
                <c:pt idx="31">
                  <c:v>-0.58379390884013205</c:v>
                </c:pt>
                <c:pt idx="32">
                  <c:v>-1.1070222540279318</c:v>
                </c:pt>
                <c:pt idx="33">
                  <c:v>-0.77531465745033401</c:v>
                </c:pt>
                <c:pt idx="34">
                  <c:v>-0.55509662926843362</c:v>
                </c:pt>
                <c:pt idx="35">
                  <c:v>-0.52770801294213499</c:v>
                </c:pt>
                <c:pt idx="36">
                  <c:v>9.2430640109366635E-2</c:v>
                </c:pt>
                <c:pt idx="37">
                  <c:v>0.1781504888657679</c:v>
                </c:pt>
                <c:pt idx="38">
                  <c:v>9.1304897652765504E-2</c:v>
                </c:pt>
                <c:pt idx="39">
                  <c:v>0.17132934518196663</c:v>
                </c:pt>
                <c:pt idx="40">
                  <c:v>0.56908895197706499</c:v>
                </c:pt>
                <c:pt idx="41">
                  <c:v>0.83524291850526566</c:v>
                </c:pt>
                <c:pt idx="42">
                  <c:v>0.95877486897796516</c:v>
                </c:pt>
                <c:pt idx="43">
                  <c:v>1.3710983600026658</c:v>
                </c:pt>
                <c:pt idx="44">
                  <c:v>1.3313649903451683</c:v>
                </c:pt>
                <c:pt idx="45">
                  <c:v>2.0786737644841651</c:v>
                </c:pt>
                <c:pt idx="46">
                  <c:v>2.135856388061967</c:v>
                </c:pt>
                <c:pt idx="47">
                  <c:v>2.3006292296263666</c:v>
                </c:pt>
                <c:pt idx="48">
                  <c:v>2.8407687586772674</c:v>
                </c:pt>
                <c:pt idx="49">
                  <c:v>2.4120767189591668</c:v>
                </c:pt>
                <c:pt idx="50">
                  <c:v>2.5796093489029666</c:v>
                </c:pt>
                <c:pt idx="51">
                  <c:v>2.2288397031594656</c:v>
                </c:pt>
                <c:pt idx="52">
                  <c:v>0.29303269152056544</c:v>
                </c:pt>
                <c:pt idx="53">
                  <c:v>-2.0340588088614346</c:v>
                </c:pt>
                <c:pt idx="54">
                  <c:v>-2.7651342240705326</c:v>
                </c:pt>
                <c:pt idx="55">
                  <c:v>-4.0204840652918321</c:v>
                </c:pt>
                <c:pt idx="56">
                  <c:v>-3.8931314635925318</c:v>
                </c:pt>
                <c:pt idx="57">
                  <c:v>-0.93655183418543331</c:v>
                </c:pt>
                <c:pt idx="58">
                  <c:v>0.32898499390926617</c:v>
                </c:pt>
                <c:pt idx="59">
                  <c:v>0.88295343842596807</c:v>
                </c:pt>
                <c:pt idx="60">
                  <c:v>1.6588976671657676</c:v>
                </c:pt>
                <c:pt idx="61">
                  <c:v>1.8421615291053683</c:v>
                </c:pt>
                <c:pt idx="62">
                  <c:v>1.9680302947377655</c:v>
                </c:pt>
                <c:pt idx="63">
                  <c:v>2.2386310078819669</c:v>
                </c:pt>
                <c:pt idx="64">
                  <c:v>2.8886353454963682</c:v>
                </c:pt>
                <c:pt idx="65">
                  <c:v>2.8543363828066681</c:v>
                </c:pt>
                <c:pt idx="66">
                  <c:v>3.1032980892658664</c:v>
                </c:pt>
                <c:pt idx="67">
                  <c:v>3.0907431877117659</c:v>
                </c:pt>
                <c:pt idx="68">
                  <c:v>3.2338788177893676</c:v>
                </c:pt>
                <c:pt idx="69">
                  <c:v>3.110385898259068</c:v>
                </c:pt>
                <c:pt idx="70">
                  <c:v>2.8836572884210661</c:v>
                </c:pt>
                <c:pt idx="71">
                  <c:v>2.6770590659820677</c:v>
                </c:pt>
                <c:pt idx="72">
                  <c:v>2.4491469563590655</c:v>
                </c:pt>
                <c:pt idx="73">
                  <c:v>2.2032694989677672</c:v>
                </c:pt>
                <c:pt idx="74">
                  <c:v>1.9503189925394651</c:v>
                </c:pt>
                <c:pt idx="75">
                  <c:v>1.6990531985207653</c:v>
                </c:pt>
                <c:pt idx="76">
                  <c:v>1.4553567590505665</c:v>
                </c:pt>
                <c:pt idx="77">
                  <c:v>1.2223748918881654</c:v>
                </c:pt>
                <c:pt idx="78">
                  <c:v>1.0008947154265684</c:v>
                </c:pt>
                <c:pt idx="79">
                  <c:v>0.79077418132616728</c:v>
                </c:pt>
                <c:pt idx="80">
                  <c:v>0.59154776289806676</c:v>
                </c:pt>
                <c:pt idx="81">
                  <c:v>0.40263700268726765</c:v>
                </c:pt>
                <c:pt idx="82">
                  <c:v>0.22342298966016827</c:v>
                </c:pt>
                <c:pt idx="83">
                  <c:v>5.3274197732765316E-2</c:v>
                </c:pt>
                <c:pt idx="84">
                  <c:v>-0.10844021646093438</c:v>
                </c:pt>
                <c:pt idx="85">
                  <c:v>-0.26234228881643418</c:v>
                </c:pt>
                <c:pt idx="86">
                  <c:v>-0.40903936134373353</c:v>
                </c:pt>
                <c:pt idx="87">
                  <c:v>-0.54911947160963237</c:v>
                </c:pt>
                <c:pt idx="88">
                  <c:v>-0.68314766675783289</c:v>
                </c:pt>
                <c:pt idx="89">
                  <c:v>-0.81166308586913161</c:v>
                </c:pt>
                <c:pt idx="90">
                  <c:v>-0.93517671953293302</c:v>
                </c:pt>
                <c:pt idx="91">
                  <c:v>-1.0541697784557336</c:v>
                </c:pt>
                <c:pt idx="92">
                  <c:v>-1.1690926115141345</c:v>
                </c:pt>
                <c:pt idx="93">
                  <c:v>-1.2803641171361342</c:v>
                </c:pt>
                <c:pt idx="94">
                  <c:v>-1.3883715936490333</c:v>
                </c:pt>
                <c:pt idx="95">
                  <c:v>-1.4934709755615323</c:v>
                </c:pt>
                <c:pt idx="96">
                  <c:v>-1.595987404227234</c:v>
                </c:pt>
                <c:pt idx="97">
                  <c:v>-1.6962160831676343</c:v>
                </c:pt>
                <c:pt idx="98">
                  <c:v>-1.7944233705931332</c:v>
                </c:pt>
                <c:pt idx="99">
                  <c:v>-1.8908480643210339</c:v>
                </c:pt>
                <c:pt idx="100">
                  <c:v>-1.9857028372983336</c:v>
                </c:pt>
                <c:pt idx="101">
                  <c:v>-2.079175785214634</c:v>
                </c:pt>
                <c:pt idx="102">
                  <c:v>-2.1714320511464322</c:v>
                </c:pt>
                <c:pt idx="103">
                  <c:v>-2.2626154957382347</c:v>
                </c:pt>
                <c:pt idx="104">
                  <c:v>-2.3528503850071338</c:v>
                </c:pt>
                <c:pt idx="105">
                  <c:v>-2.4422430714013323</c:v>
                </c:pt>
                <c:pt idx="106">
                  <c:v>-2.530883647179234</c:v>
                </c:pt>
                <c:pt idx="107">
                  <c:v>-2.6188475524741328</c:v>
                </c:pt>
                <c:pt idx="108">
                  <c:v>-2.7061971235091349</c:v>
                </c:pt>
                <c:pt idx="109">
                  <c:v>-2.7929830693277324</c:v>
                </c:pt>
                <c:pt idx="110">
                  <c:v>-2.8792458680618331</c:v>
                </c:pt>
                <c:pt idx="111">
                  <c:v>-2.9650170761805335</c:v>
                </c:pt>
                <c:pt idx="112">
                  <c:v>-3.0503205463302336</c:v>
                </c:pt>
                <c:pt idx="113">
                  <c:v>-3.1351735512972319</c:v>
                </c:pt>
                <c:pt idx="114">
                  <c:v>-3.2195878133026348</c:v>
                </c:pt>
                <c:pt idx="115">
                  <c:v>-3.3035704392784346</c:v>
                </c:pt>
                <c:pt idx="116">
                  <c:v>-3.3871247639987345</c:v>
                </c:pt>
                <c:pt idx="117">
                  <c:v>-3.4702511039437347</c:v>
                </c:pt>
                <c:pt idx="118">
                  <c:v>-3.5529474255977327</c:v>
                </c:pt>
                <c:pt idx="119">
                  <c:v>-3.6352099325163323</c:v>
                </c:pt>
                <c:pt idx="120">
                  <c:v>-3.7170335759806328</c:v>
                </c:pt>
                <c:pt idx="121">
                  <c:v>-3.798412494389634</c:v>
                </c:pt>
                <c:pt idx="122">
                  <c:v>-3.879340386751835</c:v>
                </c:pt>
                <c:pt idx="123">
                  <c:v>-3.959810825733534</c:v>
                </c:pt>
                <c:pt idx="124">
                  <c:v>-4.0398175157274316</c:v>
                </c:pt>
                <c:pt idx="125">
                  <c:v>-4.1193545013217339</c:v>
                </c:pt>
                <c:pt idx="126">
                  <c:v>-4.1984163314127336</c:v>
                </c:pt>
                <c:pt idx="127">
                  <c:v>-4.2769981839989342</c:v>
                </c:pt>
                <c:pt idx="128">
                  <c:v>-4.3550959564573333</c:v>
                </c:pt>
                <c:pt idx="129">
                  <c:v>-4.4327063258251336</c:v>
                </c:pt>
                <c:pt idx="130">
                  <c:v>-24.958760065967347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D-464B-979C-4DA3922992C2}"/>
            </c:ext>
          </c:extLst>
        </c:ser>
        <c:ser>
          <c:idx val="1"/>
          <c:order val="1"/>
          <c:tx>
            <c:strRef>
              <c:f>EA_output_withoutFG!$AH$1</c:f>
              <c:strCache>
                <c:ptCount val="1"/>
                <c:pt idx="0">
                  <c:v>DSGE Output (without FG)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EA_output_withoutFG!$AH$2:$AH$132</c:f>
              <c:numCache>
                <c:formatCode>General</c:formatCode>
                <c:ptCount val="131"/>
                <c:pt idx="0">
                  <c:v>1.4338843357186759</c:v>
                </c:pt>
                <c:pt idx="1">
                  <c:v>1.6279690422653363</c:v>
                </c:pt>
                <c:pt idx="2">
                  <c:v>2.062013408941378</c:v>
                </c:pt>
                <c:pt idx="3">
                  <c:v>2.1165974117300261</c:v>
                </c:pt>
                <c:pt idx="4">
                  <c:v>2.0559851563154372</c:v>
                </c:pt>
                <c:pt idx="5">
                  <c:v>2.0466556849048252</c:v>
                </c:pt>
                <c:pt idx="6">
                  <c:v>1.849104812013656</c:v>
                </c:pt>
                <c:pt idx="7">
                  <c:v>1.7397216588084581</c:v>
                </c:pt>
                <c:pt idx="8">
                  <c:v>1.5764386252619413</c:v>
                </c:pt>
                <c:pt idx="9">
                  <c:v>1.0317420761690501</c:v>
                </c:pt>
                <c:pt idx="10">
                  <c:v>0.75366862936761869</c:v>
                </c:pt>
                <c:pt idx="11">
                  <c:v>0.71172540829958209</c:v>
                </c:pt>
                <c:pt idx="12">
                  <c:v>0.41493387576081098</c:v>
                </c:pt>
                <c:pt idx="13">
                  <c:v>-4.7180804396633746E-2</c:v>
                </c:pt>
                <c:pt idx="14">
                  <c:v>2.7691277191891572E-2</c:v>
                </c:pt>
                <c:pt idx="15">
                  <c:v>0.4977403725388001</c:v>
                </c:pt>
                <c:pt idx="16">
                  <c:v>2.350393473572673</c:v>
                </c:pt>
                <c:pt idx="17">
                  <c:v>3.4660443934998071</c:v>
                </c:pt>
                <c:pt idx="18">
                  <c:v>2.2345277337010927</c:v>
                </c:pt>
                <c:pt idx="19">
                  <c:v>0.42918552581068781</c:v>
                </c:pt>
                <c:pt idx="20">
                  <c:v>-0.69865302432144105</c:v>
                </c:pt>
                <c:pt idx="21">
                  <c:v>-1.2977491938830248</c:v>
                </c:pt>
                <c:pt idx="22">
                  <c:v>-1.9499581607759886</c:v>
                </c:pt>
                <c:pt idx="23">
                  <c:v>-2.471312506410019</c:v>
                </c:pt>
                <c:pt idx="24">
                  <c:v>-2.1952532378040459</c:v>
                </c:pt>
                <c:pt idx="25">
                  <c:v>-1.9827356251870718</c:v>
                </c:pt>
                <c:pt idx="26">
                  <c:v>-1.9334477697995318</c:v>
                </c:pt>
                <c:pt idx="27">
                  <c:v>-1.6081919672496099</c:v>
                </c:pt>
                <c:pt idx="28">
                  <c:v>-1.351229097806236</c:v>
                </c:pt>
                <c:pt idx="29">
                  <c:v>-1.4486202813766162</c:v>
                </c:pt>
                <c:pt idx="30">
                  <c:v>-1.7320030299441171</c:v>
                </c:pt>
                <c:pt idx="31">
                  <c:v>-1.6805908634208215</c:v>
                </c:pt>
                <c:pt idx="32">
                  <c:v>-1.9127558986537423</c:v>
                </c:pt>
                <c:pt idx="33">
                  <c:v>-1.9089015360696031</c:v>
                </c:pt>
                <c:pt idx="34">
                  <c:v>-1.8349783576863068</c:v>
                </c:pt>
                <c:pt idx="35">
                  <c:v>-2.1009503246337395</c:v>
                </c:pt>
                <c:pt idx="36">
                  <c:v>-1.890088470156547</c:v>
                </c:pt>
                <c:pt idx="37">
                  <c:v>-2.087189419294651</c:v>
                </c:pt>
                <c:pt idx="38">
                  <c:v>-2.2287054449811379</c:v>
                </c:pt>
                <c:pt idx="39">
                  <c:v>-2.511944052309472</c:v>
                </c:pt>
                <c:pt idx="40">
                  <c:v>-2.3071864628645518</c:v>
                </c:pt>
                <c:pt idx="41">
                  <c:v>-1.977304401778575</c:v>
                </c:pt>
                <c:pt idx="42">
                  <c:v>-1.9956336710524356</c:v>
                </c:pt>
                <c:pt idx="43">
                  <c:v>-1.8762090579685298</c:v>
                </c:pt>
                <c:pt idx="44">
                  <c:v>-2.2335228445326729</c:v>
                </c:pt>
                <c:pt idx="45">
                  <c:v>-1.8704871326714008</c:v>
                </c:pt>
                <c:pt idx="46">
                  <c:v>-1.8214720818185861</c:v>
                </c:pt>
                <c:pt idx="47">
                  <c:v>-1.7661454481654775</c:v>
                </c:pt>
                <c:pt idx="48">
                  <c:v>-1.1585147405333092</c:v>
                </c:pt>
                <c:pt idx="49">
                  <c:v>-1.8770690253948419</c:v>
                </c:pt>
                <c:pt idx="50">
                  <c:v>-2.3242197119540577</c:v>
                </c:pt>
                <c:pt idx="51">
                  <c:v>-2.1421342507412318</c:v>
                </c:pt>
                <c:pt idx="52">
                  <c:v>-2.5850541969403702</c:v>
                </c:pt>
                <c:pt idx="53">
                  <c:v>-3.0772148266627202</c:v>
                </c:pt>
                <c:pt idx="54">
                  <c:v>-3.2177880620918078</c:v>
                </c:pt>
                <c:pt idx="55">
                  <c:v>-2.1482148535219387</c:v>
                </c:pt>
                <c:pt idx="56">
                  <c:v>-1.0225612599686773</c:v>
                </c:pt>
                <c:pt idx="57">
                  <c:v>-0.53142288820917116</c:v>
                </c:pt>
                <c:pt idx="58">
                  <c:v>-1.6231814773452609</c:v>
                </c:pt>
                <c:pt idx="59">
                  <c:v>-1.241008828472836</c:v>
                </c:pt>
                <c:pt idx="60">
                  <c:v>-1.0173358864563475</c:v>
                </c:pt>
                <c:pt idx="61">
                  <c:v>-0.98899727435505724</c:v>
                </c:pt>
                <c:pt idx="62">
                  <c:v>-1.2443351151750832</c:v>
                </c:pt>
                <c:pt idx="63">
                  <c:v>-0.1244718321677496</c:v>
                </c:pt>
                <c:pt idx="64">
                  <c:v>1.2179093471538174</c:v>
                </c:pt>
                <c:pt idx="65">
                  <c:v>1.3364251961124261</c:v>
                </c:pt>
                <c:pt idx="66">
                  <c:v>1.755724276412483</c:v>
                </c:pt>
                <c:pt idx="67">
                  <c:v>2.4121759443086574</c:v>
                </c:pt>
                <c:pt idx="68">
                  <c:v>2.1409124009985554</c:v>
                </c:pt>
                <c:pt idx="69">
                  <c:v>2.2749998695045015</c:v>
                </c:pt>
                <c:pt idx="70">
                  <c:v>2.009664350144174</c:v>
                </c:pt>
                <c:pt idx="71">
                  <c:v>1.7436415103237088</c:v>
                </c:pt>
                <c:pt idx="72">
                  <c:v>1.4842393229173894</c:v>
                </c:pt>
                <c:pt idx="73">
                  <c:v>1.2344386843444788</c:v>
                </c:pt>
                <c:pt idx="74">
                  <c:v>0.99545217497600191</c:v>
                </c:pt>
                <c:pt idx="75">
                  <c:v>0.76769920953171322</c:v>
                </c:pt>
                <c:pt idx="76">
                  <c:v>0.55120317514236206</c:v>
                </c:pt>
                <c:pt idx="77">
                  <c:v>0.34576731563297258</c:v>
                </c:pt>
                <c:pt idx="78">
                  <c:v>0.15106072883337696</c:v>
                </c:pt>
                <c:pt idx="79">
                  <c:v>-3.3334774639824261E-2</c:v>
                </c:pt>
                <c:pt idx="80">
                  <c:v>-0.20789619028343331</c:v>
                </c:pt>
                <c:pt idx="81">
                  <c:v>-0.37314017608467509</c:v>
                </c:pt>
                <c:pt idx="82">
                  <c:v>-0.52960906033457533</c:v>
                </c:pt>
                <c:pt idx="83">
                  <c:v>-0.67785995225841766</c:v>
                </c:pt>
                <c:pt idx="84">
                  <c:v>-0.81845590403039203</c:v>
                </c:pt>
                <c:pt idx="85">
                  <c:v>-0.95195856095861053</c:v>
                </c:pt>
                <c:pt idx="86">
                  <c:v>-1.0789219842228395</c:v>
                </c:pt>
                <c:pt idx="87">
                  <c:v>-1.1998874587600685</c:v>
                </c:pt>
                <c:pt idx="88">
                  <c:v>-1.3153791656872844</c:v>
                </c:pt>
                <c:pt idx="89">
                  <c:v>-1.4259006331089132</c:v>
                </c:pt>
                <c:pt idx="90">
                  <c:v>-1.5319318964342781</c:v>
                </c:pt>
                <c:pt idx="91">
                  <c:v>-1.633927307565072</c:v>
                </c:pt>
                <c:pt idx="92">
                  <c:v>-1.7323139359511313</c:v>
                </c:pt>
                <c:pt idx="93">
                  <c:v>-1.8274905060112143</c:v>
                </c:pt>
                <c:pt idx="94">
                  <c:v>-1.9198268161476353</c:v>
                </c:pt>
                <c:pt idx="95">
                  <c:v>-2.0096635852565878</c:v>
                </c:pt>
                <c:pt idx="96">
                  <c:v>-2.0973126736429375</c:v>
                </c:pt>
                <c:pt idx="97">
                  <c:v>-2.1830576267292336</c:v>
                </c:pt>
                <c:pt idx="98">
                  <c:v>-2.2671544919541091</c:v>
                </c:pt>
                <c:pt idx="99">
                  <c:v>-2.3498328617407269</c:v>
                </c:pt>
                <c:pt idx="100">
                  <c:v>-2.4312970983180033</c:v>
                </c:pt>
                <c:pt idx="101">
                  <c:v>-2.5117276994041022</c:v>
                </c:pt>
                <c:pt idx="102">
                  <c:v>-2.5912827672162004</c:v>
                </c:pt>
                <c:pt idx="103">
                  <c:v>-2.6700995468708832</c:v>
                </c:pt>
                <c:pt idx="104">
                  <c:v>-2.748296003890335</c:v>
                </c:pt>
                <c:pt idx="105">
                  <c:v>-2.8259724141659319</c:v>
                </c:pt>
                <c:pt idx="106">
                  <c:v>-2.9032129432805363</c:v>
                </c:pt>
                <c:pt idx="107">
                  <c:v>-2.9800871955149502</c:v>
                </c:pt>
                <c:pt idx="108">
                  <c:v>-3.056651716099446</c:v>
                </c:pt>
                <c:pt idx="109">
                  <c:v>-3.1329514333133002</c:v>
                </c:pt>
                <c:pt idx="110">
                  <c:v>-3.2090210298349007</c:v>
                </c:pt>
                <c:pt idx="111">
                  <c:v>-3.2848862353096324</c:v>
                </c:pt>
                <c:pt idx="112">
                  <c:v>-3.3605650344102802</c:v>
                </c:pt>
                <c:pt idx="113">
                  <c:v>-3.4360687867213588</c:v>
                </c:pt>
                <c:pt idx="114">
                  <c:v>-3.5114032565876707</c:v>
                </c:pt>
                <c:pt idx="115">
                  <c:v>-3.5865695526301895</c:v>
                </c:pt>
                <c:pt idx="116">
                  <c:v>-3.661564977973093</c:v>
                </c:pt>
                <c:pt idx="117">
                  <c:v>-3.7363837933381516</c:v>
                </c:pt>
                <c:pt idx="118">
                  <c:v>-3.8110178960854864</c:v>
                </c:pt>
                <c:pt idx="119">
                  <c:v>-3.8854574190056548</c:v>
                </c:pt>
                <c:pt idx="120">
                  <c:v>-3.9596912532338355</c:v>
                </c:pt>
                <c:pt idx="121">
                  <c:v>-4.0337075000650948</c:v>
                </c:pt>
                <c:pt idx="122">
                  <c:v>-4.1074938567274568</c:v>
                </c:pt>
                <c:pt idx="123">
                  <c:v>-4.1810379413253642</c:v>
                </c:pt>
                <c:pt idx="124">
                  <c:v>-4.2543275622254653</c:v>
                </c:pt>
                <c:pt idx="125">
                  <c:v>-4.3273509371193004</c:v>
                </c:pt>
                <c:pt idx="126">
                  <c:v>-4.4000968669001486</c:v>
                </c:pt>
                <c:pt idx="127">
                  <c:v>-4.4725548693213284</c:v>
                </c:pt>
                <c:pt idx="128">
                  <c:v>-4.5447152771944967</c:v>
                </c:pt>
                <c:pt idx="129">
                  <c:v>-4.6165693056338846</c:v>
                </c:pt>
                <c:pt idx="130">
                  <c:v>-24.954628563138947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6D-464B-979C-4DA3922992C2}"/>
            </c:ext>
          </c:extLst>
        </c:ser>
        <c:ser>
          <c:idx val="4"/>
          <c:order val="2"/>
          <c:tx>
            <c:strRef>
              <c:f>EA_output_withoutFG!$AK$1</c:f>
              <c:strCache>
                <c:ptCount val="1"/>
                <c:pt idx="0">
                  <c:v>IMF Output gap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EA_output_withoutFG!$AK$2:$AK$77</c:f>
              <c:numCache>
                <c:formatCode>General</c:formatCode>
                <c:ptCount val="76"/>
                <c:pt idx="0">
                  <c:v>2.4409062499999998</c:v>
                </c:pt>
                <c:pt idx="1">
                  <c:v>2.7138437500000001</c:v>
                </c:pt>
                <c:pt idx="2">
                  <c:v>2.8524687499999999</c:v>
                </c:pt>
                <c:pt idx="3">
                  <c:v>2.85678125</c:v>
                </c:pt>
                <c:pt idx="4">
                  <c:v>3.1066250000000002</c:v>
                </c:pt>
                <c:pt idx="5">
                  <c:v>2.690375</c:v>
                </c:pt>
                <c:pt idx="6">
                  <c:v>1.9878750000000001</c:v>
                </c:pt>
                <c:pt idx="7">
                  <c:v>0.99912500000000104</c:v>
                </c:pt>
                <c:pt idx="8">
                  <c:v>-1.9980624999999901</c:v>
                </c:pt>
                <c:pt idx="9">
                  <c:v>-2.8704374999999902</c:v>
                </c:pt>
                <c:pt idx="10">
                  <c:v>-3.3401874999999901</c:v>
                </c:pt>
                <c:pt idx="11">
                  <c:v>-3.40731249999999</c:v>
                </c:pt>
                <c:pt idx="12">
                  <c:v>-2.0075937499999998</c:v>
                </c:pt>
                <c:pt idx="13">
                  <c:v>-1.6951562499999999</c:v>
                </c:pt>
                <c:pt idx="14">
                  <c:v>-1.40578125</c:v>
                </c:pt>
                <c:pt idx="15">
                  <c:v>-1.13946874999999</c:v>
                </c:pt>
                <c:pt idx="16">
                  <c:v>-0.56574999999999998</c:v>
                </c:pt>
                <c:pt idx="17">
                  <c:v>-0.47775000000000001</c:v>
                </c:pt>
                <c:pt idx="18">
                  <c:v>-0.54500000000000104</c:v>
                </c:pt>
                <c:pt idx="19">
                  <c:v>-0.76750000000000096</c:v>
                </c:pt>
                <c:pt idx="20">
                  <c:v>-1.6313437500000001</c:v>
                </c:pt>
                <c:pt idx="21">
                  <c:v>-1.96990625</c:v>
                </c:pt>
                <c:pt idx="22">
                  <c:v>-2.2692812500000001</c:v>
                </c:pt>
                <c:pt idx="23">
                  <c:v>-2.5294687499999999</c:v>
                </c:pt>
                <c:pt idx="24">
                  <c:v>-2.8424999999999998</c:v>
                </c:pt>
                <c:pt idx="25">
                  <c:v>-2.9874999999999998</c:v>
                </c:pt>
                <c:pt idx="26">
                  <c:v>-3.0565000000000002</c:v>
                </c:pt>
                <c:pt idx="27">
                  <c:v>-3.0495000000000001</c:v>
                </c:pt>
                <c:pt idx="28">
                  <c:v>-2.7996249999999998</c:v>
                </c:pt>
                <c:pt idx="29">
                  <c:v>-2.7073749999999999</c:v>
                </c:pt>
                <c:pt idx="30">
                  <c:v>-2.6058750000000002</c:v>
                </c:pt>
                <c:pt idx="31">
                  <c:v>-2.4951249999999998</c:v>
                </c:pt>
                <c:pt idx="32">
                  <c:v>-2.3768437499999999</c:v>
                </c:pt>
                <c:pt idx="33">
                  <c:v>-2.2469062499999999</c:v>
                </c:pt>
                <c:pt idx="34">
                  <c:v>-2.1070312499999999</c:v>
                </c:pt>
                <c:pt idx="35">
                  <c:v>-1.95721875</c:v>
                </c:pt>
                <c:pt idx="36">
                  <c:v>-1.8532500000000001</c:v>
                </c:pt>
                <c:pt idx="37">
                  <c:v>-1.6612499999999999</c:v>
                </c:pt>
                <c:pt idx="38">
                  <c:v>-1.4370000000000001</c:v>
                </c:pt>
                <c:pt idx="39">
                  <c:v>-1.1805000000000001</c:v>
                </c:pt>
                <c:pt idx="40">
                  <c:v>-0.71065624999999899</c:v>
                </c:pt>
                <c:pt idx="41">
                  <c:v>-0.46209374999999903</c:v>
                </c:pt>
                <c:pt idx="42">
                  <c:v>-0.25371874999999999</c:v>
                </c:pt>
                <c:pt idx="43">
                  <c:v>-8.5531249999999795E-2</c:v>
                </c:pt>
                <c:pt idx="44">
                  <c:v>-2.5499999999999901E-2</c:v>
                </c:pt>
                <c:pt idx="45">
                  <c:v>8.9499999999999996E-2</c:v>
                </c:pt>
                <c:pt idx="46">
                  <c:v>0.1915</c:v>
                </c:pt>
                <c:pt idx="47">
                  <c:v>0.28050000000000003</c:v>
                </c:pt>
                <c:pt idx="48">
                  <c:v>1.2638437499999899</c:v>
                </c:pt>
                <c:pt idx="49">
                  <c:v>0.96390624999999897</c:v>
                </c:pt>
                <c:pt idx="50">
                  <c:v>0.28803124999999702</c:v>
                </c:pt>
                <c:pt idx="51">
                  <c:v>-0.76378125000000097</c:v>
                </c:pt>
                <c:pt idx="52">
                  <c:v>-4.5991874999999904</c:v>
                </c:pt>
                <c:pt idx="53">
                  <c:v>-5.4398124999999897</c:v>
                </c:pt>
                <c:pt idx="54">
                  <c:v>-5.6933124999999896</c:v>
                </c:pt>
                <c:pt idx="55">
                  <c:v>-5.3596874999999899</c:v>
                </c:pt>
                <c:pt idx="56">
                  <c:v>-2.7456562500000001</c:v>
                </c:pt>
                <c:pt idx="57">
                  <c:v>-1.91509375</c:v>
                </c:pt>
                <c:pt idx="58">
                  <c:v>-1.17471875</c:v>
                </c:pt>
                <c:pt idx="59">
                  <c:v>-0.524531250000001</c:v>
                </c:pt>
                <c:pt idx="60">
                  <c:v>0.25031249999999999</c:v>
                </c:pt>
                <c:pt idx="61">
                  <c:v>0.63418750000000002</c:v>
                </c:pt>
                <c:pt idx="62">
                  <c:v>0.84193750000000001</c:v>
                </c:pt>
                <c:pt idx="63">
                  <c:v>0.87356250000000002</c:v>
                </c:pt>
                <c:pt idx="64">
                  <c:v>0.24171875000000001</c:v>
                </c:pt>
                <c:pt idx="65">
                  <c:v>0.11603125</c:v>
                </c:pt>
                <c:pt idx="66">
                  <c:v>9.1562500000001903E-3</c:v>
                </c:pt>
                <c:pt idx="67">
                  <c:v>-7.8906249999999803E-2</c:v>
                </c:pt>
                <c:pt idx="68">
                  <c:v>-0.108468749999999</c:v>
                </c:pt>
                <c:pt idx="69">
                  <c:v>-0.174781249999999</c:v>
                </c:pt>
                <c:pt idx="70">
                  <c:v>-0.23815624999999899</c:v>
                </c:pt>
                <c:pt idx="71">
                  <c:v>-0.29859374999999899</c:v>
                </c:pt>
                <c:pt idx="72">
                  <c:v>-0.35609374999999899</c:v>
                </c:pt>
                <c:pt idx="73">
                  <c:v>-0.410656249999999</c:v>
                </c:pt>
                <c:pt idx="74">
                  <c:v>-0.46228124999999898</c:v>
                </c:pt>
                <c:pt idx="75">
                  <c:v>-0.51096874999999897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6D-464B-979C-4DA392299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71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Output</a:t>
                </a:r>
                <a:r>
                  <a:rPr lang="en-US" sz="1000" baseline="0"/>
                  <a:t> growth - deviation from trend (yoy </a:t>
                </a:r>
                <a:r>
                  <a:rPr lang="en-US" sz="1000"/>
                  <a:t>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EA_policy_rarte_vs_shadow_rate!$AJ$1</c:f>
              <c:strCache>
                <c:ptCount val="1"/>
                <c:pt idx="0">
                  <c:v>Policy rate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EA_policy_rarte_vs_shadow_rate!$AJ$2:$AJ$75</c:f>
              <c:numCache>
                <c:formatCode>General</c:formatCode>
                <c:ptCount val="74"/>
                <c:pt idx="0">
                  <c:v>3.7</c:v>
                </c:pt>
                <c:pt idx="1">
                  <c:v>3.96</c:v>
                </c:pt>
                <c:pt idx="2">
                  <c:v>4.28</c:v>
                </c:pt>
                <c:pt idx="3">
                  <c:v>4.3899999999999997</c:v>
                </c:pt>
                <c:pt idx="4">
                  <c:v>4.2300000000000004</c:v>
                </c:pt>
                <c:pt idx="5">
                  <c:v>4.41</c:v>
                </c:pt>
                <c:pt idx="6">
                  <c:v>4.54</c:v>
                </c:pt>
                <c:pt idx="7">
                  <c:v>3.89</c:v>
                </c:pt>
                <c:pt idx="8">
                  <c:v>1.68</c:v>
                </c:pt>
                <c:pt idx="9">
                  <c:v>0.93</c:v>
                </c:pt>
                <c:pt idx="10">
                  <c:v>0.53</c:v>
                </c:pt>
                <c:pt idx="11">
                  <c:v>0.45</c:v>
                </c:pt>
                <c:pt idx="12">
                  <c:v>0.42</c:v>
                </c:pt>
                <c:pt idx="13">
                  <c:v>0.42</c:v>
                </c:pt>
                <c:pt idx="14">
                  <c:v>0.61</c:v>
                </c:pt>
                <c:pt idx="15">
                  <c:v>0.81</c:v>
                </c:pt>
                <c:pt idx="16">
                  <c:v>0.86</c:v>
                </c:pt>
                <c:pt idx="17">
                  <c:v>1.22</c:v>
                </c:pt>
                <c:pt idx="18">
                  <c:v>1.38</c:v>
                </c:pt>
                <c:pt idx="19">
                  <c:v>1.24</c:v>
                </c:pt>
                <c:pt idx="20">
                  <c:v>0.65</c:v>
                </c:pt>
                <c:pt idx="21">
                  <c:v>0.39</c:v>
                </c:pt>
                <c:pt idx="22">
                  <c:v>0.16</c:v>
                </c:pt>
                <c:pt idx="23">
                  <c:v>0.11</c:v>
                </c:pt>
                <c:pt idx="24">
                  <c:v>0.12</c:v>
                </c:pt>
                <c:pt idx="25">
                  <c:v>0.12</c:v>
                </c:pt>
                <c:pt idx="26">
                  <c:v>0.13</c:v>
                </c:pt>
                <c:pt idx="27">
                  <c:v>0.16</c:v>
                </c:pt>
                <c:pt idx="28">
                  <c:v>0.22</c:v>
                </c:pt>
                <c:pt idx="29">
                  <c:v>0.22</c:v>
                </c:pt>
                <c:pt idx="30">
                  <c:v>7.0000000000000007E-2</c:v>
                </c:pt>
                <c:pt idx="31">
                  <c:v>0.01</c:v>
                </c:pt>
                <c:pt idx="32">
                  <c:v>0</c:v>
                </c:pt>
                <c:pt idx="33">
                  <c:v>-0.05</c:v>
                </c:pt>
                <c:pt idx="34">
                  <c:v>-0.09</c:v>
                </c:pt>
                <c:pt idx="35">
                  <c:v>-0.15</c:v>
                </c:pt>
                <c:pt idx="36">
                  <c:v>-0.26</c:v>
                </c:pt>
                <c:pt idx="37">
                  <c:v>-0.35</c:v>
                </c:pt>
                <c:pt idx="38">
                  <c:v>-0.37</c:v>
                </c:pt>
                <c:pt idx="39">
                  <c:v>-0.37</c:v>
                </c:pt>
                <c:pt idx="40">
                  <c:v>-0.37</c:v>
                </c:pt>
                <c:pt idx="41">
                  <c:v>-0.37</c:v>
                </c:pt>
                <c:pt idx="42">
                  <c:v>-0.37</c:v>
                </c:pt>
                <c:pt idx="43">
                  <c:v>-0.37</c:v>
                </c:pt>
                <c:pt idx="44">
                  <c:v>-0.37</c:v>
                </c:pt>
                <c:pt idx="45">
                  <c:v>-0.37</c:v>
                </c:pt>
                <c:pt idx="46">
                  <c:v>-0.37</c:v>
                </c:pt>
                <c:pt idx="47">
                  <c:v>-0.37</c:v>
                </c:pt>
                <c:pt idx="48">
                  <c:v>-0.37</c:v>
                </c:pt>
                <c:pt idx="49">
                  <c:v>-0.37</c:v>
                </c:pt>
                <c:pt idx="50">
                  <c:v>-0.42</c:v>
                </c:pt>
                <c:pt idx="51">
                  <c:v>-0.45</c:v>
                </c:pt>
                <c:pt idx="52">
                  <c:v>-0.47</c:v>
                </c:pt>
                <c:pt idx="53">
                  <c:v>-0.46</c:v>
                </c:pt>
                <c:pt idx="54">
                  <c:v>-0.52</c:v>
                </c:pt>
                <c:pt idx="55">
                  <c:v>-0.55000000000000004</c:v>
                </c:pt>
                <c:pt idx="56">
                  <c:v>-0.55000000000000004</c:v>
                </c:pt>
                <c:pt idx="57">
                  <c:v>-0.56000000000000005</c:v>
                </c:pt>
                <c:pt idx="58">
                  <c:v>-0.56000000000000005</c:v>
                </c:pt>
                <c:pt idx="59">
                  <c:v>-0.57999999999999996</c:v>
                </c:pt>
                <c:pt idx="60">
                  <c:v>-0.55000000000000004</c:v>
                </c:pt>
                <c:pt idx="61">
                  <c:v>-0.54</c:v>
                </c:pt>
                <c:pt idx="62">
                  <c:v>0.09</c:v>
                </c:pt>
                <c:pt idx="63">
                  <c:v>1.35</c:v>
                </c:pt>
                <c:pt idx="64">
                  <c:v>2.35</c:v>
                </c:pt>
                <c:pt idx="65">
                  <c:v>3.15</c:v>
                </c:pt>
                <c:pt idx="66">
                  <c:v>3.62</c:v>
                </c:pt>
                <c:pt idx="67">
                  <c:v>3.85</c:v>
                </c:pt>
                <c:pt idx="68">
                  <c:v>3.86</c:v>
                </c:pt>
                <c:pt idx="69">
                  <c:v>3.77</c:v>
                </c:pt>
                <c:pt idx="70">
                  <c:v>3.55</c:v>
                </c:pt>
                <c:pt idx="71">
                  <c:v>4.6500000000000004</c:v>
                </c:pt>
                <c:pt idx="72">
                  <c:v>4.33</c:v>
                </c:pt>
                <c:pt idx="7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F-4609-A37E-17CE11A9A36D}"/>
            </c:ext>
          </c:extLst>
        </c:ser>
        <c:ser>
          <c:idx val="1"/>
          <c:order val="1"/>
          <c:tx>
            <c:strRef>
              <c:f>EA_policy_rarte_vs_shadow_rate!$AK$1</c:f>
              <c:strCache>
                <c:ptCount val="1"/>
                <c:pt idx="0">
                  <c:v>Shadow Rate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EA_policy_rarte_vs_shadow_rate!$A$2:$A$75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EA_policy_rarte_vs_shadow_rate!$AK$2:$AK$75</c:f>
              <c:numCache>
                <c:formatCode>General</c:formatCode>
                <c:ptCount val="74"/>
                <c:pt idx="0">
                  <c:v>3.9275338046664983</c:v>
                </c:pt>
                <c:pt idx="1">
                  <c:v>4.3504614330967666</c:v>
                </c:pt>
                <c:pt idx="2">
                  <c:v>4.5859350696848473</c:v>
                </c:pt>
                <c:pt idx="3">
                  <c:v>4.8032068533614805</c:v>
                </c:pt>
                <c:pt idx="4">
                  <c:v>4.7739910049121992</c:v>
                </c:pt>
                <c:pt idx="5">
                  <c:v>4.746496038192646</c:v>
                </c:pt>
                <c:pt idx="6">
                  <c:v>4.8516042781439346</c:v>
                </c:pt>
                <c:pt idx="7">
                  <c:v>4.1481911217717622</c:v>
                </c:pt>
                <c:pt idx="8">
                  <c:v>3.9349586486539545</c:v>
                </c:pt>
                <c:pt idx="9">
                  <c:v>3.494443171284531</c:v>
                </c:pt>
                <c:pt idx="10">
                  <c:v>3.0495917483596688</c:v>
                </c:pt>
                <c:pt idx="11">
                  <c:v>3.0786806842316432</c:v>
                </c:pt>
                <c:pt idx="12">
                  <c:v>2.8535106153078558</c:v>
                </c:pt>
                <c:pt idx="13">
                  <c:v>2.4804477100706013</c:v>
                </c:pt>
                <c:pt idx="14">
                  <c:v>2.6122989713065148</c:v>
                </c:pt>
                <c:pt idx="15">
                  <c:v>3.2484935388327245</c:v>
                </c:pt>
                <c:pt idx="16">
                  <c:v>4.2737176276947553</c:v>
                </c:pt>
                <c:pt idx="17">
                  <c:v>5.4688047787140803</c:v>
                </c:pt>
                <c:pt idx="18">
                  <c:v>4.2222404030704155</c:v>
                </c:pt>
                <c:pt idx="19">
                  <c:v>2.7176986252068565</c:v>
                </c:pt>
                <c:pt idx="20">
                  <c:v>1.7871119177835588</c:v>
                </c:pt>
                <c:pt idx="21">
                  <c:v>1.2951238787965522</c:v>
                </c:pt>
                <c:pt idx="22">
                  <c:v>0.60205709539461638</c:v>
                </c:pt>
                <c:pt idx="23">
                  <c:v>0.38628736074256997</c:v>
                </c:pt>
                <c:pt idx="24">
                  <c:v>0.44030058217440826</c:v>
                </c:pt>
                <c:pt idx="25">
                  <c:v>0.35490328239043556</c:v>
                </c:pt>
                <c:pt idx="26">
                  <c:v>0.5236383247166102</c:v>
                </c:pt>
                <c:pt idx="27">
                  <c:v>0.54039742050650108</c:v>
                </c:pt>
                <c:pt idx="28">
                  <c:v>0.40457755060385758</c:v>
                </c:pt>
                <c:pt idx="29">
                  <c:v>0.33179269068474482</c:v>
                </c:pt>
                <c:pt idx="30">
                  <c:v>0.13092316661898201</c:v>
                </c:pt>
                <c:pt idx="31">
                  <c:v>-8.5952012664709618E-3</c:v>
                </c:pt>
                <c:pt idx="32">
                  <c:v>-0.23210291115443615</c:v>
                </c:pt>
                <c:pt idx="33">
                  <c:v>-0.18267688486624872</c:v>
                </c:pt>
                <c:pt idx="34">
                  <c:v>-0.43772996268652531</c:v>
                </c:pt>
                <c:pt idx="35">
                  <c:v>-0.68344497848724395</c:v>
                </c:pt>
                <c:pt idx="36">
                  <c:v>-1.1342603524296546</c:v>
                </c:pt>
                <c:pt idx="37">
                  <c:v>-1.2395291501617538</c:v>
                </c:pt>
                <c:pt idx="38">
                  <c:v>-1.2802125793379502</c:v>
                </c:pt>
                <c:pt idx="39">
                  <c:v>-1.0755732839124912</c:v>
                </c:pt>
                <c:pt idx="40">
                  <c:v>-0.98157064568920005</c:v>
                </c:pt>
                <c:pt idx="41">
                  <c:v>-0.83281469951604226</c:v>
                </c:pt>
                <c:pt idx="42">
                  <c:v>-0.96917189928058867</c:v>
                </c:pt>
                <c:pt idx="43">
                  <c:v>-0.93133593268681636</c:v>
                </c:pt>
                <c:pt idx="44">
                  <c:v>-0.83206716063023367</c:v>
                </c:pt>
                <c:pt idx="45">
                  <c:v>-0.79836355275453919</c:v>
                </c:pt>
                <c:pt idx="46">
                  <c:v>-0.84097394895178956</c:v>
                </c:pt>
                <c:pt idx="47">
                  <c:v>-0.71272575517823511</c:v>
                </c:pt>
                <c:pt idx="48">
                  <c:v>-0.78567805749745734</c:v>
                </c:pt>
                <c:pt idx="49">
                  <c:v>-0.75007817279657851</c:v>
                </c:pt>
                <c:pt idx="50">
                  <c:v>-1.3173877605586635</c:v>
                </c:pt>
                <c:pt idx="51">
                  <c:v>-1.0659140781621643</c:v>
                </c:pt>
                <c:pt idx="52">
                  <c:v>-1.3350867170151897</c:v>
                </c:pt>
                <c:pt idx="53">
                  <c:v>-1.6437164969294484</c:v>
                </c:pt>
                <c:pt idx="54">
                  <c:v>-1.73906681055804</c:v>
                </c:pt>
                <c:pt idx="55">
                  <c:v>-2.1924952531787798</c:v>
                </c:pt>
                <c:pt idx="56">
                  <c:v>-2.353036051714505</c:v>
                </c:pt>
                <c:pt idx="57">
                  <c:v>-1.8495395126471936</c:v>
                </c:pt>
                <c:pt idx="58">
                  <c:v>-1.454739301740434</c:v>
                </c:pt>
                <c:pt idx="59">
                  <c:v>-1.3116933981168968</c:v>
                </c:pt>
                <c:pt idx="60">
                  <c:v>-1.0544965517347518</c:v>
                </c:pt>
                <c:pt idx="61">
                  <c:v>-0.1164652713127059</c:v>
                </c:pt>
                <c:pt idx="62">
                  <c:v>0.62479460933679454</c:v>
                </c:pt>
                <c:pt idx="63">
                  <c:v>1.1987092831670427</c:v>
                </c:pt>
                <c:pt idx="64">
                  <c:v>1.6209221226360837</c:v>
                </c:pt>
                <c:pt idx="65">
                  <c:v>2.069131315290782</c:v>
                </c:pt>
                <c:pt idx="66">
                  <c:v>2.4860665523953269</c:v>
                </c:pt>
                <c:pt idx="67">
                  <c:v>2.6986597471522176</c:v>
                </c:pt>
                <c:pt idx="68">
                  <c:v>2.6863661930238036</c:v>
                </c:pt>
                <c:pt idx="69">
                  <c:v>2.6769344806685313</c:v>
                </c:pt>
                <c:pt idx="70">
                  <c:v>3.1280975358200518</c:v>
                </c:pt>
                <c:pt idx="71">
                  <c:v>4.5332789410490602</c:v>
                </c:pt>
                <c:pt idx="72">
                  <c:v>4.3761111245986521</c:v>
                </c:pt>
                <c:pt idx="73">
                  <c:v>4.4567652667576461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3F-4609-A37E-17CE11A9A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3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EA_policy_rarte_vs_shadow_rate!$AJ$1</c:f>
              <c:strCache>
                <c:ptCount val="1"/>
                <c:pt idx="0">
                  <c:v>Policy rate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EA_policy_rarte_vs_shadow_rate!$AJ$2:$AJ$75</c:f>
              <c:numCache>
                <c:formatCode>General</c:formatCode>
                <c:ptCount val="74"/>
                <c:pt idx="0">
                  <c:v>3.7</c:v>
                </c:pt>
                <c:pt idx="1">
                  <c:v>3.96</c:v>
                </c:pt>
                <c:pt idx="2">
                  <c:v>4.28</c:v>
                </c:pt>
                <c:pt idx="3">
                  <c:v>4.3899999999999997</c:v>
                </c:pt>
                <c:pt idx="4">
                  <c:v>4.2300000000000004</c:v>
                </c:pt>
                <c:pt idx="5">
                  <c:v>4.41</c:v>
                </c:pt>
                <c:pt idx="6">
                  <c:v>4.54</c:v>
                </c:pt>
                <c:pt idx="7">
                  <c:v>3.89</c:v>
                </c:pt>
                <c:pt idx="8">
                  <c:v>1.68</c:v>
                </c:pt>
                <c:pt idx="9">
                  <c:v>0.93</c:v>
                </c:pt>
                <c:pt idx="10">
                  <c:v>0.53</c:v>
                </c:pt>
                <c:pt idx="11">
                  <c:v>0.45</c:v>
                </c:pt>
                <c:pt idx="12">
                  <c:v>0.42</c:v>
                </c:pt>
                <c:pt idx="13">
                  <c:v>0.42</c:v>
                </c:pt>
                <c:pt idx="14">
                  <c:v>0.61</c:v>
                </c:pt>
                <c:pt idx="15">
                  <c:v>0.81</c:v>
                </c:pt>
                <c:pt idx="16">
                  <c:v>0.86</c:v>
                </c:pt>
                <c:pt idx="17">
                  <c:v>1.22</c:v>
                </c:pt>
                <c:pt idx="18">
                  <c:v>1.38</c:v>
                </c:pt>
                <c:pt idx="19">
                  <c:v>1.24</c:v>
                </c:pt>
                <c:pt idx="20">
                  <c:v>0.65</c:v>
                </c:pt>
                <c:pt idx="21">
                  <c:v>0.39</c:v>
                </c:pt>
                <c:pt idx="22">
                  <c:v>0.16</c:v>
                </c:pt>
                <c:pt idx="23">
                  <c:v>0.11</c:v>
                </c:pt>
                <c:pt idx="24">
                  <c:v>0.12</c:v>
                </c:pt>
                <c:pt idx="25">
                  <c:v>0.12</c:v>
                </c:pt>
                <c:pt idx="26">
                  <c:v>0.13</c:v>
                </c:pt>
                <c:pt idx="27">
                  <c:v>0.16</c:v>
                </c:pt>
                <c:pt idx="28">
                  <c:v>0.22</c:v>
                </c:pt>
                <c:pt idx="29">
                  <c:v>0.22</c:v>
                </c:pt>
                <c:pt idx="30">
                  <c:v>7.0000000000000007E-2</c:v>
                </c:pt>
                <c:pt idx="31">
                  <c:v>0.01</c:v>
                </c:pt>
                <c:pt idx="32">
                  <c:v>0</c:v>
                </c:pt>
                <c:pt idx="33">
                  <c:v>-0.05</c:v>
                </c:pt>
                <c:pt idx="34">
                  <c:v>-0.09</c:v>
                </c:pt>
                <c:pt idx="35">
                  <c:v>-0.15</c:v>
                </c:pt>
                <c:pt idx="36">
                  <c:v>-0.26</c:v>
                </c:pt>
                <c:pt idx="37">
                  <c:v>-0.35</c:v>
                </c:pt>
                <c:pt idx="38">
                  <c:v>-0.37</c:v>
                </c:pt>
                <c:pt idx="39">
                  <c:v>-0.37</c:v>
                </c:pt>
                <c:pt idx="40">
                  <c:v>-0.37</c:v>
                </c:pt>
                <c:pt idx="41">
                  <c:v>-0.37</c:v>
                </c:pt>
                <c:pt idx="42">
                  <c:v>-0.37</c:v>
                </c:pt>
                <c:pt idx="43">
                  <c:v>-0.37</c:v>
                </c:pt>
                <c:pt idx="44">
                  <c:v>-0.37</c:v>
                </c:pt>
                <c:pt idx="45">
                  <c:v>-0.37</c:v>
                </c:pt>
                <c:pt idx="46">
                  <c:v>-0.37</c:v>
                </c:pt>
                <c:pt idx="47">
                  <c:v>-0.37</c:v>
                </c:pt>
                <c:pt idx="48">
                  <c:v>-0.37</c:v>
                </c:pt>
                <c:pt idx="49">
                  <c:v>-0.37</c:v>
                </c:pt>
                <c:pt idx="50">
                  <c:v>-0.42</c:v>
                </c:pt>
                <c:pt idx="51">
                  <c:v>-0.45</c:v>
                </c:pt>
                <c:pt idx="52">
                  <c:v>-0.47</c:v>
                </c:pt>
                <c:pt idx="53">
                  <c:v>-0.46</c:v>
                </c:pt>
                <c:pt idx="54">
                  <c:v>-0.52</c:v>
                </c:pt>
                <c:pt idx="55">
                  <c:v>-0.55000000000000004</c:v>
                </c:pt>
                <c:pt idx="56">
                  <c:v>-0.55000000000000004</c:v>
                </c:pt>
                <c:pt idx="57">
                  <c:v>-0.56000000000000005</c:v>
                </c:pt>
                <c:pt idx="58">
                  <c:v>-0.56000000000000005</c:v>
                </c:pt>
                <c:pt idx="59">
                  <c:v>-0.57999999999999996</c:v>
                </c:pt>
                <c:pt idx="60">
                  <c:v>-0.55000000000000004</c:v>
                </c:pt>
                <c:pt idx="61">
                  <c:v>-0.54</c:v>
                </c:pt>
                <c:pt idx="62">
                  <c:v>0.09</c:v>
                </c:pt>
                <c:pt idx="63">
                  <c:v>1.35</c:v>
                </c:pt>
                <c:pt idx="64">
                  <c:v>2.35</c:v>
                </c:pt>
                <c:pt idx="65">
                  <c:v>3.15</c:v>
                </c:pt>
                <c:pt idx="66">
                  <c:v>3.62</c:v>
                </c:pt>
                <c:pt idx="67">
                  <c:v>3.85</c:v>
                </c:pt>
                <c:pt idx="68">
                  <c:v>3.86</c:v>
                </c:pt>
                <c:pt idx="69">
                  <c:v>3.77</c:v>
                </c:pt>
                <c:pt idx="70">
                  <c:v>3.55</c:v>
                </c:pt>
                <c:pt idx="71">
                  <c:v>4.6500000000000004</c:v>
                </c:pt>
                <c:pt idx="72">
                  <c:v>4.33</c:v>
                </c:pt>
                <c:pt idx="7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AB-4B7F-972F-E583F143FA59}"/>
            </c:ext>
          </c:extLst>
        </c:ser>
        <c:ser>
          <c:idx val="1"/>
          <c:order val="1"/>
          <c:tx>
            <c:strRef>
              <c:f>EA_policy_rarte_vs_shadow_rate!$AK$1</c:f>
              <c:strCache>
                <c:ptCount val="1"/>
                <c:pt idx="0">
                  <c:v>Shadow Rate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EA_policy_rarte_vs_shadow_rate!$A$2:$A$75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EA_policy_rarte_vs_shadow_rate!$AK$2:$AK$75</c:f>
              <c:numCache>
                <c:formatCode>General</c:formatCode>
                <c:ptCount val="74"/>
                <c:pt idx="0">
                  <c:v>3.9275338046664983</c:v>
                </c:pt>
                <c:pt idx="1">
                  <c:v>4.3504614330967666</c:v>
                </c:pt>
                <c:pt idx="2">
                  <c:v>4.5859350696848473</c:v>
                </c:pt>
                <c:pt idx="3">
                  <c:v>4.8032068533614805</c:v>
                </c:pt>
                <c:pt idx="4">
                  <c:v>4.7739910049121992</c:v>
                </c:pt>
                <c:pt idx="5">
                  <c:v>4.746496038192646</c:v>
                </c:pt>
                <c:pt idx="6">
                  <c:v>4.8516042781439346</c:v>
                </c:pt>
                <c:pt idx="7">
                  <c:v>4.1481911217717622</c:v>
                </c:pt>
                <c:pt idx="8">
                  <c:v>3.9349586486539545</c:v>
                </c:pt>
                <c:pt idx="9">
                  <c:v>3.494443171284531</c:v>
                </c:pt>
                <c:pt idx="10">
                  <c:v>3.0495917483596688</c:v>
                </c:pt>
                <c:pt idx="11">
                  <c:v>3.0786806842316432</c:v>
                </c:pt>
                <c:pt idx="12">
                  <c:v>2.8535106153078558</c:v>
                </c:pt>
                <c:pt idx="13">
                  <c:v>2.4804477100706013</c:v>
                </c:pt>
                <c:pt idx="14">
                  <c:v>2.6122989713065148</c:v>
                </c:pt>
                <c:pt idx="15">
                  <c:v>3.2484935388327245</c:v>
                </c:pt>
                <c:pt idx="16">
                  <c:v>4.2737176276947553</c:v>
                </c:pt>
                <c:pt idx="17">
                  <c:v>5.4688047787140803</c:v>
                </c:pt>
                <c:pt idx="18">
                  <c:v>4.2222404030704155</c:v>
                </c:pt>
                <c:pt idx="19">
                  <c:v>2.7176986252068565</c:v>
                </c:pt>
                <c:pt idx="20">
                  <c:v>1.7871119177835588</c:v>
                </c:pt>
                <c:pt idx="21">
                  <c:v>1.2951238787965522</c:v>
                </c:pt>
                <c:pt idx="22">
                  <c:v>0.60205709539461638</c:v>
                </c:pt>
                <c:pt idx="23">
                  <c:v>0.38628736074256997</c:v>
                </c:pt>
                <c:pt idx="24">
                  <c:v>0.44030058217440826</c:v>
                </c:pt>
                <c:pt idx="25">
                  <c:v>0.35490328239043556</c:v>
                </c:pt>
                <c:pt idx="26">
                  <c:v>0.5236383247166102</c:v>
                </c:pt>
                <c:pt idx="27">
                  <c:v>0.54039742050650108</c:v>
                </c:pt>
                <c:pt idx="28">
                  <c:v>0.40457755060385758</c:v>
                </c:pt>
                <c:pt idx="29">
                  <c:v>0.33179269068474482</c:v>
                </c:pt>
                <c:pt idx="30">
                  <c:v>0.13092316661898201</c:v>
                </c:pt>
                <c:pt idx="31">
                  <c:v>-8.5952012664709618E-3</c:v>
                </c:pt>
                <c:pt idx="32">
                  <c:v>-0.23210291115443615</c:v>
                </c:pt>
                <c:pt idx="33">
                  <c:v>-0.18267688486624872</c:v>
                </c:pt>
                <c:pt idx="34">
                  <c:v>-0.43772996268652531</c:v>
                </c:pt>
                <c:pt idx="35">
                  <c:v>-0.68344497848724395</c:v>
                </c:pt>
                <c:pt idx="36">
                  <c:v>-1.1342603524296546</c:v>
                </c:pt>
                <c:pt idx="37">
                  <c:v>-1.2395291501617538</c:v>
                </c:pt>
                <c:pt idx="38">
                  <c:v>-1.2802125793379502</c:v>
                </c:pt>
                <c:pt idx="39">
                  <c:v>-1.0755732839124912</c:v>
                </c:pt>
                <c:pt idx="40">
                  <c:v>-0.98157064568920005</c:v>
                </c:pt>
                <c:pt idx="41">
                  <c:v>-0.83281469951604226</c:v>
                </c:pt>
                <c:pt idx="42">
                  <c:v>-0.96917189928058867</c:v>
                </c:pt>
                <c:pt idx="43">
                  <c:v>-0.93133593268681636</c:v>
                </c:pt>
                <c:pt idx="44">
                  <c:v>-0.83206716063023367</c:v>
                </c:pt>
                <c:pt idx="45">
                  <c:v>-0.79836355275453919</c:v>
                </c:pt>
                <c:pt idx="46">
                  <c:v>-0.84097394895178956</c:v>
                </c:pt>
                <c:pt idx="47">
                  <c:v>-0.71272575517823511</c:v>
                </c:pt>
                <c:pt idx="48">
                  <c:v>-0.78567805749745734</c:v>
                </c:pt>
                <c:pt idx="49">
                  <c:v>-0.75007817279657851</c:v>
                </c:pt>
                <c:pt idx="50">
                  <c:v>-1.3173877605586635</c:v>
                </c:pt>
                <c:pt idx="51">
                  <c:v>-1.0659140781621643</c:v>
                </c:pt>
                <c:pt idx="52">
                  <c:v>-1.3350867170151897</c:v>
                </c:pt>
                <c:pt idx="53">
                  <c:v>-1.6437164969294484</c:v>
                </c:pt>
                <c:pt idx="54">
                  <c:v>-1.73906681055804</c:v>
                </c:pt>
                <c:pt idx="55">
                  <c:v>-2.1924952531787798</c:v>
                </c:pt>
                <c:pt idx="56">
                  <c:v>-2.353036051714505</c:v>
                </c:pt>
                <c:pt idx="57">
                  <c:v>-1.8495395126471936</c:v>
                </c:pt>
                <c:pt idx="58">
                  <c:v>-1.454739301740434</c:v>
                </c:pt>
                <c:pt idx="59">
                  <c:v>-1.3116933981168968</c:v>
                </c:pt>
                <c:pt idx="60">
                  <c:v>-1.0544965517347518</c:v>
                </c:pt>
                <c:pt idx="61">
                  <c:v>-0.1164652713127059</c:v>
                </c:pt>
                <c:pt idx="62">
                  <c:v>0.62479460933679454</c:v>
                </c:pt>
                <c:pt idx="63">
                  <c:v>1.1987092831670427</c:v>
                </c:pt>
                <c:pt idx="64">
                  <c:v>1.6209221226360837</c:v>
                </c:pt>
                <c:pt idx="65">
                  <c:v>2.069131315290782</c:v>
                </c:pt>
                <c:pt idx="66">
                  <c:v>2.4860665523953269</c:v>
                </c:pt>
                <c:pt idx="67">
                  <c:v>2.6986597471522176</c:v>
                </c:pt>
                <c:pt idx="68">
                  <c:v>2.6863661930238036</c:v>
                </c:pt>
                <c:pt idx="69">
                  <c:v>2.6769344806685313</c:v>
                </c:pt>
                <c:pt idx="70">
                  <c:v>3.1280975358200518</c:v>
                </c:pt>
                <c:pt idx="71">
                  <c:v>4.5332789410490602</c:v>
                </c:pt>
                <c:pt idx="72">
                  <c:v>4.3761111245986521</c:v>
                </c:pt>
                <c:pt idx="73">
                  <c:v>4.4567652667576461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AB-4B7F-972F-E583F143F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3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wo 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FG'!$Z$2:$Z$132</c:f>
              <c:numCache>
                <c:formatCode>0.0000</c:formatCode>
                <c:ptCount val="131"/>
                <c:pt idx="0">
                  <c:v>-8.1448695333659296E-2</c:v>
                </c:pt>
                <c:pt idx="1">
                  <c:v>-7.2152350219354899E-2</c:v>
                </c:pt>
                <c:pt idx="2">
                  <c:v>-7.4959266202575703E-2</c:v>
                </c:pt>
                <c:pt idx="3">
                  <c:v>-6.6951066199078105E-2</c:v>
                </c:pt>
                <c:pt idx="4">
                  <c:v>-6.8291833266581295E-2</c:v>
                </c:pt>
                <c:pt idx="5">
                  <c:v>-6.5340373681486694E-2</c:v>
                </c:pt>
                <c:pt idx="6">
                  <c:v>-5.5165076271148902E-2</c:v>
                </c:pt>
                <c:pt idx="7">
                  <c:v>-7.2733579114693803E-2</c:v>
                </c:pt>
                <c:pt idx="8">
                  <c:v>-7.7233623632329093E-2</c:v>
                </c:pt>
                <c:pt idx="9">
                  <c:v>-7.7233898361021E-2</c:v>
                </c:pt>
                <c:pt idx="10">
                  <c:v>-7.6583584269476396E-2</c:v>
                </c:pt>
                <c:pt idx="11">
                  <c:v>-6.6948608643736002E-2</c:v>
                </c:pt>
                <c:pt idx="12">
                  <c:v>-6.2718955383275196E-2</c:v>
                </c:pt>
                <c:pt idx="13">
                  <c:v>-5.6740417808070598E-2</c:v>
                </c:pt>
                <c:pt idx="14">
                  <c:v>-5.5627084063887097E-2</c:v>
                </c:pt>
                <c:pt idx="15">
                  <c:v>-4.7743377960599097E-2</c:v>
                </c:pt>
                <c:pt idx="16">
                  <c:v>-6.1207231497265098E-2</c:v>
                </c:pt>
                <c:pt idx="17">
                  <c:v>-4.8608669393035403E-2</c:v>
                </c:pt>
                <c:pt idx="18">
                  <c:v>-5.6432182487081803E-2</c:v>
                </c:pt>
                <c:pt idx="19">
                  <c:v>-5.30590261095144E-2</c:v>
                </c:pt>
                <c:pt idx="20">
                  <c:v>-5.4929905179210099E-2</c:v>
                </c:pt>
                <c:pt idx="21">
                  <c:v>-5.4081296611427999E-2</c:v>
                </c:pt>
                <c:pt idx="22">
                  <c:v>-5.9208702184184003E-2</c:v>
                </c:pt>
                <c:pt idx="23">
                  <c:v>-5.4281346178830597E-2</c:v>
                </c:pt>
                <c:pt idx="24">
                  <c:v>-6.2448894264987197E-2</c:v>
                </c:pt>
                <c:pt idx="25">
                  <c:v>-7.1761688568995799E-2</c:v>
                </c:pt>
                <c:pt idx="26">
                  <c:v>-6.4472142774319896E-2</c:v>
                </c:pt>
                <c:pt idx="27">
                  <c:v>-7.3587024876759305E-2</c:v>
                </c:pt>
                <c:pt idx="28">
                  <c:v>-8.5509152759980001E-2</c:v>
                </c:pt>
                <c:pt idx="29">
                  <c:v>-8.4509302284997506E-2</c:v>
                </c:pt>
                <c:pt idx="30">
                  <c:v>-8.4652298185342201E-2</c:v>
                </c:pt>
                <c:pt idx="31">
                  <c:v>-9.2042755914012397E-2</c:v>
                </c:pt>
                <c:pt idx="32">
                  <c:v>-9.4359221627377199E-2</c:v>
                </c:pt>
                <c:pt idx="33">
                  <c:v>-8.5672486924108393E-2</c:v>
                </c:pt>
                <c:pt idx="34">
                  <c:v>-0.10267721986834499</c:v>
                </c:pt>
                <c:pt idx="35">
                  <c:v>-0.101200052973056</c:v>
                </c:pt>
                <c:pt idx="36">
                  <c:v>-0.12290390156459401</c:v>
                </c:pt>
                <c:pt idx="37">
                  <c:v>-0.12084526467298599</c:v>
                </c:pt>
                <c:pt idx="38">
                  <c:v>-0.12127770639235901</c:v>
                </c:pt>
                <c:pt idx="39">
                  <c:v>-0.107242675080823</c:v>
                </c:pt>
                <c:pt idx="40">
                  <c:v>-0.114359716326857</c:v>
                </c:pt>
                <c:pt idx="41">
                  <c:v>-0.112871472181964</c:v>
                </c:pt>
                <c:pt idx="42">
                  <c:v>-0.123174535750461</c:v>
                </c:pt>
                <c:pt idx="43">
                  <c:v>-0.127842655991245</c:v>
                </c:pt>
                <c:pt idx="44">
                  <c:v>-0.116076456751494</c:v>
                </c:pt>
                <c:pt idx="45">
                  <c:v>-0.12764391266801201</c:v>
                </c:pt>
                <c:pt idx="46">
                  <c:v>-0.13156676228963299</c:v>
                </c:pt>
                <c:pt idx="47">
                  <c:v>-0.129632277241334</c:v>
                </c:pt>
                <c:pt idx="48">
                  <c:v>-0.15106425301840901</c:v>
                </c:pt>
                <c:pt idx="49">
                  <c:v>-0.12695380141786</c:v>
                </c:pt>
                <c:pt idx="50">
                  <c:v>-0.13770046453764501</c:v>
                </c:pt>
                <c:pt idx="51">
                  <c:v>-0.12440107141098</c:v>
                </c:pt>
                <c:pt idx="52">
                  <c:v>-0.15441578455136201</c:v>
                </c:pt>
                <c:pt idx="53">
                  <c:v>-0.183924378933919</c:v>
                </c:pt>
                <c:pt idx="54">
                  <c:v>-0.21293844811636101</c:v>
                </c:pt>
                <c:pt idx="55">
                  <c:v>-0.26352310865683098</c:v>
                </c:pt>
                <c:pt idx="56">
                  <c:v>-0.29345930727228497</c:v>
                </c:pt>
                <c:pt idx="57">
                  <c:v>-0.28667350007964398</c:v>
                </c:pt>
                <c:pt idx="58">
                  <c:v>-0.24948137745159699</c:v>
                </c:pt>
                <c:pt idx="59">
                  <c:v>-0.25178274886636198</c:v>
                </c:pt>
                <c:pt idx="60">
                  <c:v>-0.25164573418663599</c:v>
                </c:pt>
                <c:pt idx="61">
                  <c:v>-0.225372675917933</c:v>
                </c:pt>
                <c:pt idx="62">
                  <c:v>-0.197809966693405</c:v>
                </c:pt>
                <c:pt idx="63">
                  <c:v>-0.208900545848377</c:v>
                </c:pt>
                <c:pt idx="64">
                  <c:v>-0.22983024622790801</c:v>
                </c:pt>
                <c:pt idx="65">
                  <c:v>-0.22147064003458899</c:v>
                </c:pt>
                <c:pt idx="66">
                  <c:v>-0.22077031531425201</c:v>
                </c:pt>
                <c:pt idx="67">
                  <c:v>-0.23140764636530201</c:v>
                </c:pt>
                <c:pt idx="68">
                  <c:v>-0.22943347917542201</c:v>
                </c:pt>
                <c:pt idx="69">
                  <c:v>-0.237295894537015</c:v>
                </c:pt>
                <c:pt idx="70">
                  <c:v>-0.23346700434328699</c:v>
                </c:pt>
                <c:pt idx="71">
                  <c:v>-0.22971837209941001</c:v>
                </c:pt>
                <c:pt idx="72">
                  <c:v>-0.226062466022033</c:v>
                </c:pt>
                <c:pt idx="73">
                  <c:v>-0.222508581782251</c:v>
                </c:pt>
                <c:pt idx="74">
                  <c:v>-0.219063216485439</c:v>
                </c:pt>
                <c:pt idx="75">
                  <c:v>-0.21573042499610701</c:v>
                </c:pt>
                <c:pt idx="76">
                  <c:v>-0.212512155901255</c:v>
                </c:pt>
                <c:pt idx="77">
                  <c:v>-0.209408565183754</c:v>
                </c:pt>
                <c:pt idx="78">
                  <c:v>-0.206418306350725</c:v>
                </c:pt>
                <c:pt idx="79">
                  <c:v>-0.20353879634104299</c:v>
                </c:pt>
                <c:pt idx="80">
                  <c:v>-0.20076645702894999</c:v>
                </c:pt>
                <c:pt idx="81">
                  <c:v>-0.19809693255460301</c:v>
                </c:pt>
                <c:pt idx="82">
                  <c:v>-0.19552528305411099</c:v>
                </c:pt>
                <c:pt idx="83">
                  <c:v>-0.19304615563785699</c:v>
                </c:pt>
                <c:pt idx="84">
                  <c:v>-0.19065393368325201</c:v>
                </c:pt>
                <c:pt idx="85">
                  <c:v>-0.188342865672815</c:v>
                </c:pt>
                <c:pt idx="86">
                  <c:v>-0.18610717492669901</c:v>
                </c:pt>
                <c:pt idx="87">
                  <c:v>-0.18394115165640601</c:v>
                </c:pt>
                <c:pt idx="88">
                  <c:v>-0.181839228808756</c:v>
                </c:pt>
                <c:pt idx="89">
                  <c:v>-0.17979604318157399</c:v>
                </c:pt>
                <c:pt idx="90">
                  <c:v>-0.17780648327954399</c:v>
                </c:pt>
                <c:pt idx="91">
                  <c:v>-0.17586572534484499</c:v>
                </c:pt>
                <c:pt idx="92">
                  <c:v>-0.173969258946333</c:v>
                </c:pt>
                <c:pt idx="93">
                  <c:v>-0.17211290344688801</c:v>
                </c:pt>
                <c:pt idx="94">
                  <c:v>-0.17029281659422099</c:v>
                </c:pt>
                <c:pt idx="95">
                  <c:v>-0.16850549639884799</c:v>
                </c:pt>
                <c:pt idx="96">
                  <c:v>-0.16674777737647001</c:v>
                </c:pt>
                <c:pt idx="97">
                  <c:v>-0.165016822142937</c:v>
                </c:pt>
                <c:pt idx="98">
                  <c:v>-0.16331010926003001</c:v>
                </c:pt>
                <c:pt idx="99">
                  <c:v>-0.16162541814109599</c:v>
                </c:pt>
                <c:pt idx="100">
                  <c:v>-0.159960811738353</c:v>
                </c:pt>
                <c:pt idx="101">
                  <c:v>-0.158314617649541</c:v>
                </c:pt>
                <c:pt idx="102">
                  <c:v>-0.15668540820127899</c:v>
                </c:pt>
                <c:pt idx="103">
                  <c:v>-0.15507197999066499</c:v>
                </c:pt>
                <c:pt idx="104">
                  <c:v>-0.15347333329579599</c:v>
                </c:pt>
                <c:pt idx="105">
                  <c:v>-0.151888651700222</c:v>
                </c:pt>
                <c:pt idx="106">
                  <c:v>-0.15031728221611601</c:v>
                </c:pt>
                <c:pt idx="107">
                  <c:v>-0.14875871613615799</c:v>
                </c:pt>
                <c:pt idx="108">
                  <c:v>-0.14721257079476399</c:v>
                </c:pt>
                <c:pt idx="109">
                  <c:v>-0.14567857237524001</c:v>
                </c:pt>
                <c:pt idx="110">
                  <c:v>-0.14415653986047999</c:v>
                </c:pt>
                <c:pt idx="111">
                  <c:v>-0.142646370190778</c:v>
                </c:pt>
                <c:pt idx="112">
                  <c:v>-0.141148024662895</c:v>
                </c:pt>
                <c:pt idx="113">
                  <c:v>-0.13966151657937001</c:v>
                </c:pt>
                <c:pt idx="114">
                  <c:v>-0.13818690013597101</c:v>
                </c:pt>
                <c:pt idx="115">
                  <c:v>-0.136724260517704</c:v>
                </c:pt>
                <c:pt idx="116">
                  <c:v>-0.13527370515970799</c:v>
                </c:pt>
                <c:pt idx="117">
                  <c:v>-0.13383535611825401</c:v>
                </c:pt>
                <c:pt idx="118">
                  <c:v>-0.13240934348865999</c:v>
                </c:pt>
                <c:pt idx="119">
                  <c:v>-0.13099579980090401</c:v>
                </c:pt>
                <c:pt idx="120">
                  <c:v>-0.129594855319771</c:v>
                </c:pt>
                <c:pt idx="121">
                  <c:v>-0.12820663417421899</c:v>
                </c:pt>
                <c:pt idx="122">
                  <c:v>-0.12683125124003</c:v>
                </c:pt>
                <c:pt idx="123">
                  <c:v>-0.125468809700502</c:v>
                </c:pt>
                <c:pt idx="124">
                  <c:v>-0.124119399211695</c:v>
                </c:pt>
                <c:pt idx="125">
                  <c:v>-0.122783094601336</c:v>
                </c:pt>
                <c:pt idx="126">
                  <c:v>-0.121459955033816</c:v>
                </c:pt>
                <c:pt idx="127">
                  <c:v>-0.120150023577502</c:v>
                </c:pt>
                <c:pt idx="128">
                  <c:v>-0.118853327114799</c:v>
                </c:pt>
                <c:pt idx="129">
                  <c:v>-0.117569876539813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B-455C-A49C-942EF4049C80}"/>
            </c:ext>
          </c:extLst>
        </c:ser>
        <c:ser>
          <c:idx val="1"/>
          <c:order val="1"/>
          <c:tx>
            <c:strRef>
              <c:f>'DSGE HVD wo 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FG'!$AA$2:$AA$132</c:f>
              <c:numCache>
                <c:formatCode>0.0000</c:formatCode>
                <c:ptCount val="131"/>
                <c:pt idx="0">
                  <c:v>-3.4262635360365001</c:v>
                </c:pt>
                <c:pt idx="1">
                  <c:v>-3.76414258057099</c:v>
                </c:pt>
                <c:pt idx="2">
                  <c:v>-4.0324802979292498</c:v>
                </c:pt>
                <c:pt idx="3">
                  <c:v>-4.2279702899383897</c:v>
                </c:pt>
                <c:pt idx="4">
                  <c:v>-4.3003765876977402</c:v>
                </c:pt>
                <c:pt idx="5">
                  <c:v>-4.4612750662812504</c:v>
                </c:pt>
                <c:pt idx="6">
                  <c:v>-4.5427710748702701</c:v>
                </c:pt>
                <c:pt idx="7">
                  <c:v>-4.9181117847108897</c:v>
                </c:pt>
                <c:pt idx="8">
                  <c:v>-4.7096094535318596</c:v>
                </c:pt>
                <c:pt idx="9">
                  <c:v>-4.2827830353496301</c:v>
                </c:pt>
                <c:pt idx="10">
                  <c:v>-3.5795331211478398</c:v>
                </c:pt>
                <c:pt idx="11">
                  <c:v>-3.22343136807805</c:v>
                </c:pt>
                <c:pt idx="12">
                  <c:v>-3.0094852443175601</c:v>
                </c:pt>
                <c:pt idx="13">
                  <c:v>-2.84622415769251</c:v>
                </c:pt>
                <c:pt idx="14">
                  <c:v>-2.7465716836463399</c:v>
                </c:pt>
                <c:pt idx="15">
                  <c:v>-2.87596810072437</c:v>
                </c:pt>
                <c:pt idx="16">
                  <c:v>-3.0882231149595301</c:v>
                </c:pt>
                <c:pt idx="17">
                  <c:v>-2.9821682798690801</c:v>
                </c:pt>
                <c:pt idx="18">
                  <c:v>-2.7002915114671899</c:v>
                </c:pt>
                <c:pt idx="19">
                  <c:v>-2.5416715568270098</c:v>
                </c:pt>
                <c:pt idx="20">
                  <c:v>-2.1978643465991601</c:v>
                </c:pt>
                <c:pt idx="21">
                  <c:v>-1.7141587128217199</c:v>
                </c:pt>
                <c:pt idx="22">
                  <c:v>-1.3967416277356399</c:v>
                </c:pt>
                <c:pt idx="23">
                  <c:v>-1.2815220323454399</c:v>
                </c:pt>
                <c:pt idx="24">
                  <c:v>-1.19891479576326</c:v>
                </c:pt>
                <c:pt idx="25">
                  <c:v>-1.43584781330963</c:v>
                </c:pt>
                <c:pt idx="26">
                  <c:v>-1.7952651122741701</c:v>
                </c:pt>
                <c:pt idx="27">
                  <c:v>-1.8583585232933399</c:v>
                </c:pt>
                <c:pt idx="28">
                  <c:v>-1.72324837570431</c:v>
                </c:pt>
                <c:pt idx="29">
                  <c:v>-1.5429381699879201</c:v>
                </c:pt>
                <c:pt idx="30">
                  <c:v>-1.2610453255790299</c:v>
                </c:pt>
                <c:pt idx="31">
                  <c:v>-0.96875468397635101</c:v>
                </c:pt>
                <c:pt idx="32">
                  <c:v>-0.71333364097158403</c:v>
                </c:pt>
                <c:pt idx="33">
                  <c:v>-0.91381604327536703</c:v>
                </c:pt>
                <c:pt idx="34">
                  <c:v>-1.0284532258610399</c:v>
                </c:pt>
                <c:pt idx="35">
                  <c:v>-0.97848695530855201</c:v>
                </c:pt>
                <c:pt idx="36">
                  <c:v>-0.73620947278042803</c:v>
                </c:pt>
                <c:pt idx="37">
                  <c:v>-0.46352657890425802</c:v>
                </c:pt>
                <c:pt idx="38">
                  <c:v>-0.25919859917599702</c:v>
                </c:pt>
                <c:pt idx="39">
                  <c:v>-0.33562969561247302</c:v>
                </c:pt>
                <c:pt idx="40">
                  <c:v>-0.42213004418285599</c:v>
                </c:pt>
                <c:pt idx="41">
                  <c:v>-0.46434208567084401</c:v>
                </c:pt>
                <c:pt idx="42">
                  <c:v>-0.45833237499865898</c:v>
                </c:pt>
                <c:pt idx="43">
                  <c:v>-0.42043663988135699</c:v>
                </c:pt>
                <c:pt idx="44">
                  <c:v>-0.45749185945565901</c:v>
                </c:pt>
                <c:pt idx="45">
                  <c:v>-0.453423337257777</c:v>
                </c:pt>
                <c:pt idx="46">
                  <c:v>-0.38221996472181402</c:v>
                </c:pt>
                <c:pt idx="47">
                  <c:v>-0.382005791654635</c:v>
                </c:pt>
                <c:pt idx="48">
                  <c:v>-0.34112798653795401</c:v>
                </c:pt>
                <c:pt idx="49">
                  <c:v>-0.13449516881068699</c:v>
                </c:pt>
                <c:pt idx="50">
                  <c:v>8.8541022553345394E-2</c:v>
                </c:pt>
                <c:pt idx="51">
                  <c:v>2.0915296934978601E-2</c:v>
                </c:pt>
                <c:pt idx="52">
                  <c:v>6.5629451137880504E-2</c:v>
                </c:pt>
                <c:pt idx="53">
                  <c:v>3.2369417867402897E-2</c:v>
                </c:pt>
                <c:pt idx="54">
                  <c:v>0.32741489059734802</c:v>
                </c:pt>
                <c:pt idx="55">
                  <c:v>0.31449052779707898</c:v>
                </c:pt>
                <c:pt idx="56">
                  <c:v>0.180337201930656</c:v>
                </c:pt>
                <c:pt idx="57">
                  <c:v>7.1631405791668795E-2</c:v>
                </c:pt>
                <c:pt idx="58">
                  <c:v>2.7559092678005999E-2</c:v>
                </c:pt>
                <c:pt idx="59">
                  <c:v>-0.23189121436510901</c:v>
                </c:pt>
                <c:pt idx="60">
                  <c:v>-0.71319724940639595</c:v>
                </c:pt>
                <c:pt idx="61">
                  <c:v>-1.33688318625378</c:v>
                </c:pt>
                <c:pt idx="62">
                  <c:v>-1.75920090918919</c:v>
                </c:pt>
                <c:pt idx="63">
                  <c:v>-2.15664213762303</c:v>
                </c:pt>
                <c:pt idx="64">
                  <c:v>-2.2723368182571799</c:v>
                </c:pt>
                <c:pt idx="65">
                  <c:v>-2.34885892907496</c:v>
                </c:pt>
                <c:pt idx="66">
                  <c:v>-2.3509683533650101</c:v>
                </c:pt>
                <c:pt idx="67">
                  <c:v>-2.3325250026484898</c:v>
                </c:pt>
                <c:pt idx="68">
                  <c:v>-2.2387923318807399</c:v>
                </c:pt>
                <c:pt idx="69">
                  <c:v>-2.3292383960249001</c:v>
                </c:pt>
                <c:pt idx="70">
                  <c:v>-2.3148985050164401</c:v>
                </c:pt>
                <c:pt idx="71">
                  <c:v>-2.2993424892949301</c:v>
                </c:pt>
                <c:pt idx="72">
                  <c:v>-2.2827889670677699</c:v>
                </c:pt>
                <c:pt idx="73">
                  <c:v>-2.2654230178514601</c:v>
                </c:pt>
                <c:pt idx="74">
                  <c:v>-2.24740127904359</c:v>
                </c:pt>
                <c:pt idx="75">
                  <c:v>-2.2288562684966502</c:v>
                </c:pt>
                <c:pt idx="76">
                  <c:v>-2.2099000506331401</c:v>
                </c:pt>
                <c:pt idx="77">
                  <c:v>-2.1906273457919401</c:v>
                </c:pt>
                <c:pt idx="78">
                  <c:v>-2.1711181673571098</c:v>
                </c:pt>
                <c:pt idx="79">
                  <c:v>-2.1514400583803002</c:v>
                </c:pt>
                <c:pt idx="80">
                  <c:v>-2.1316499885178399</c:v>
                </c:pt>
                <c:pt idx="81">
                  <c:v>-2.11179596286751</c:v>
                </c:pt>
                <c:pt idx="82">
                  <c:v>-2.09191838645599</c:v>
                </c:pt>
                <c:pt idx="83">
                  <c:v>-2.0720512214842999</c:v>
                </c:pt>
                <c:pt idx="84">
                  <c:v>-2.0522229688031799</c:v>
                </c:pt>
                <c:pt idx="85">
                  <c:v>-2.0324575003110699</c:v>
                </c:pt>
                <c:pt idx="86">
                  <c:v>-2.0127747649140502</c:v>
                </c:pt>
                <c:pt idx="87">
                  <c:v>-1.9931913872486999</c:v>
                </c:pt>
                <c:pt idx="88">
                  <c:v>-1.97372117545323</c:v>
                </c:pt>
                <c:pt idx="89">
                  <c:v>-1.9543755517992001</c:v>
                </c:pt>
                <c:pt idx="90">
                  <c:v>-1.93516391789835</c:v>
                </c:pt>
                <c:pt idx="91">
                  <c:v>-1.9160939644203101</c:v>
                </c:pt>
                <c:pt idx="92">
                  <c:v>-1.8971719337480699</c:v>
                </c:pt>
                <c:pt idx="93">
                  <c:v>-1.87840284271828</c:v>
                </c:pt>
                <c:pt idx="94">
                  <c:v>-1.8597906715082599</c:v>
                </c:pt>
                <c:pt idx="95">
                  <c:v>-1.8413385238109099</c:v>
                </c:pt>
                <c:pt idx="96">
                  <c:v>-1.8230487626579499</c:v>
                </c:pt>
                <c:pt idx="97">
                  <c:v>-1.80492312558997</c:v>
                </c:pt>
                <c:pt idx="98">
                  <c:v>-1.78696282230975</c:v>
                </c:pt>
                <c:pt idx="99">
                  <c:v>-1.7691686174793899</c:v>
                </c:pt>
                <c:pt idx="100">
                  <c:v>-1.7515409009173899</c:v>
                </c:pt>
                <c:pt idx="101">
                  <c:v>-1.7340797471095899</c:v>
                </c:pt>
                <c:pt idx="102">
                  <c:v>-1.7167849656568499</c:v>
                </c:pt>
                <c:pt idx="103">
                  <c:v>-1.69965614403614</c:v>
                </c:pt>
                <c:pt idx="104">
                  <c:v>-1.6826926838426499</c:v>
                </c:pt>
                <c:pt idx="105">
                  <c:v>-1.6658938315029701</c:v>
                </c:pt>
                <c:pt idx="106">
                  <c:v>-1.64925870429945</c:v>
                </c:pt>
                <c:pt idx="107">
                  <c:v>-1.6327863124177699</c:v>
                </c:pt>
                <c:pt idx="108">
                  <c:v>-1.61647557762213</c:v>
                </c:pt>
                <c:pt idx="109">
                  <c:v>-1.6003253490702201</c:v>
                </c:pt>
                <c:pt idx="110">
                  <c:v>-1.58433441670271</c:v>
                </c:pt>
                <c:pt idx="111">
                  <c:v>-1.5685015225758101</c:v>
                </c:pt>
                <c:pt idx="112">
                  <c:v>-1.55282537044936</c:v>
                </c:pt>
                <c:pt idx="113">
                  <c:v>-1.53730463389586</c:v>
                </c:pt>
                <c:pt idx="114">
                  <c:v>-1.5219379631549801</c:v>
                </c:pt>
                <c:pt idx="115">
                  <c:v>-1.50672399092459</c:v>
                </c:pt>
                <c:pt idx="116">
                  <c:v>-1.49166133724974</c:v>
                </c:pt>
                <c:pt idx="117">
                  <c:v>-1.47674861364708</c:v>
                </c:pt>
                <c:pt idx="118">
                  <c:v>-1.4619844265808599</c:v>
                </c:pt>
                <c:pt idx="119">
                  <c:v>-1.44736738038921</c:v>
                </c:pt>
                <c:pt idx="120">
                  <c:v>-1.43289607974454</c:v>
                </c:pt>
                <c:pt idx="121">
                  <c:v>-1.41856913171888</c:v>
                </c:pt>
                <c:pt idx="122">
                  <c:v>-1.4043851475144</c:v>
                </c:pt>
                <c:pt idx="123">
                  <c:v>-1.3903427439102001</c:v>
                </c:pt>
                <c:pt idx="124">
                  <c:v>-1.37644054446867</c:v>
                </c:pt>
                <c:pt idx="125">
                  <c:v>-1.3626771805381199</c:v>
                </c:pt>
                <c:pt idx="126">
                  <c:v>-1.34905129208277</c:v>
                </c:pt>
                <c:pt idx="127">
                  <c:v>-1.33556152836662</c:v>
                </c:pt>
                <c:pt idx="128">
                  <c:v>-1.3222065485135801</c:v>
                </c:pt>
                <c:pt idx="129">
                  <c:v>-1.3089850219627099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BB-455C-A49C-942EF4049C80}"/>
            </c:ext>
          </c:extLst>
        </c:ser>
        <c:ser>
          <c:idx val="2"/>
          <c:order val="2"/>
          <c:tx>
            <c:strRef>
              <c:f>'DSGE HVD wo 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FG'!$AB$2:$AB$132</c:f>
              <c:numCache>
                <c:formatCode>0.0000</c:formatCode>
                <c:ptCount val="131"/>
                <c:pt idx="0">
                  <c:v>3.6079190639619898</c:v>
                </c:pt>
                <c:pt idx="1">
                  <c:v>4.3511217807359897</c:v>
                </c:pt>
                <c:pt idx="2">
                  <c:v>4.6620209684884699</c:v>
                </c:pt>
                <c:pt idx="3">
                  <c:v>4.8577960256520898</c:v>
                </c:pt>
                <c:pt idx="4">
                  <c:v>4.7664354457037401</c:v>
                </c:pt>
                <c:pt idx="5">
                  <c:v>5.0246338167740898</c:v>
                </c:pt>
                <c:pt idx="6">
                  <c:v>5.1039021012249703</c:v>
                </c:pt>
                <c:pt idx="7">
                  <c:v>4.0350978159438702</c:v>
                </c:pt>
                <c:pt idx="8">
                  <c:v>3.3427659408966899</c:v>
                </c:pt>
                <c:pt idx="9">
                  <c:v>2.92795377905174</c:v>
                </c:pt>
                <c:pt idx="10">
                  <c:v>2.4635649582972698</c:v>
                </c:pt>
                <c:pt idx="11">
                  <c:v>2.1384179089562099</c:v>
                </c:pt>
                <c:pt idx="12">
                  <c:v>2.0973140528759302</c:v>
                </c:pt>
                <c:pt idx="13">
                  <c:v>1.76392621475817</c:v>
                </c:pt>
                <c:pt idx="14">
                  <c:v>1.54545079796754</c:v>
                </c:pt>
                <c:pt idx="15">
                  <c:v>1.70332132064634</c:v>
                </c:pt>
                <c:pt idx="16">
                  <c:v>2.1023471686558799</c:v>
                </c:pt>
                <c:pt idx="17">
                  <c:v>2.0651483589559301</c:v>
                </c:pt>
                <c:pt idx="18">
                  <c:v>1.5308010399546099</c:v>
                </c:pt>
                <c:pt idx="19">
                  <c:v>1.1856246517973199</c:v>
                </c:pt>
                <c:pt idx="20">
                  <c:v>0.64632261579950101</c:v>
                </c:pt>
                <c:pt idx="21">
                  <c:v>0.114388654833705</c:v>
                </c:pt>
                <c:pt idx="22">
                  <c:v>-0.39433984383418502</c:v>
                </c:pt>
                <c:pt idx="23">
                  <c:v>-0.75360088476282605</c:v>
                </c:pt>
                <c:pt idx="24">
                  <c:v>-0.61769934218813105</c:v>
                </c:pt>
                <c:pt idx="25">
                  <c:v>-0.39646460540261902</c:v>
                </c:pt>
                <c:pt idx="26">
                  <c:v>2.6508757241698801E-2</c:v>
                </c:pt>
                <c:pt idx="27">
                  <c:v>9.18771270657818E-2</c:v>
                </c:pt>
                <c:pt idx="28">
                  <c:v>-0.119385085165416</c:v>
                </c:pt>
                <c:pt idx="29">
                  <c:v>-0.46803551646605102</c:v>
                </c:pt>
                <c:pt idx="30">
                  <c:v>-0.84595578397676496</c:v>
                </c:pt>
                <c:pt idx="31">
                  <c:v>-1.2814622745315301</c:v>
                </c:pt>
                <c:pt idx="32">
                  <c:v>-1.7414353367031301</c:v>
                </c:pt>
                <c:pt idx="33">
                  <c:v>-1.5289333125907301</c:v>
                </c:pt>
                <c:pt idx="34">
                  <c:v>-1.29997192396038</c:v>
                </c:pt>
                <c:pt idx="35">
                  <c:v>-1.5327044885691199</c:v>
                </c:pt>
                <c:pt idx="36">
                  <c:v>-1.8326018860651101</c:v>
                </c:pt>
                <c:pt idx="37">
                  <c:v>-1.9666861452112401</c:v>
                </c:pt>
                <c:pt idx="38">
                  <c:v>-2.2338566448387698</c:v>
                </c:pt>
                <c:pt idx="39">
                  <c:v>-1.92677311471257</c:v>
                </c:pt>
                <c:pt idx="40">
                  <c:v>-1.67433181572752</c:v>
                </c:pt>
                <c:pt idx="41">
                  <c:v>-1.79646737794943</c:v>
                </c:pt>
                <c:pt idx="42">
                  <c:v>-1.69156936501479</c:v>
                </c:pt>
                <c:pt idx="43">
                  <c:v>-1.6936399029071101</c:v>
                </c:pt>
                <c:pt idx="44">
                  <c:v>-1.57932942166476</c:v>
                </c:pt>
                <c:pt idx="45">
                  <c:v>-1.53549655795939</c:v>
                </c:pt>
                <c:pt idx="46">
                  <c:v>-1.5739734074921701</c:v>
                </c:pt>
                <c:pt idx="47">
                  <c:v>-1.55441192588355</c:v>
                </c:pt>
                <c:pt idx="48">
                  <c:v>-1.67261611453172</c:v>
                </c:pt>
                <c:pt idx="49">
                  <c:v>-1.95664049024372</c:v>
                </c:pt>
                <c:pt idx="50">
                  <c:v>-2.3335683569851402</c:v>
                </c:pt>
                <c:pt idx="51">
                  <c:v>-2.41460455527488</c:v>
                </c:pt>
                <c:pt idx="52">
                  <c:v>-1.18551687413133</c:v>
                </c:pt>
                <c:pt idx="53">
                  <c:v>-8.06683837569655E-2</c:v>
                </c:pt>
                <c:pt idx="54">
                  <c:v>0.64634224477193702</c:v>
                </c:pt>
                <c:pt idx="55">
                  <c:v>0.29382152962640901</c:v>
                </c:pt>
                <c:pt idx="56">
                  <c:v>0.51858872311571602</c:v>
                </c:pt>
                <c:pt idx="57">
                  <c:v>1.2498820935947901</c:v>
                </c:pt>
                <c:pt idx="58">
                  <c:v>1.47956043095043</c:v>
                </c:pt>
                <c:pt idx="59">
                  <c:v>1.7689747038060699</c:v>
                </c:pt>
                <c:pt idx="60">
                  <c:v>2.5105375092557098</c:v>
                </c:pt>
                <c:pt idx="61">
                  <c:v>3.6047019891134</c:v>
                </c:pt>
                <c:pt idx="62">
                  <c:v>4.2719144105958096</c:v>
                </c:pt>
                <c:pt idx="63">
                  <c:v>4.9870833397974099</c:v>
                </c:pt>
                <c:pt idx="64">
                  <c:v>5.3078353411012396</c:v>
                </c:pt>
                <c:pt idx="65">
                  <c:v>5.6507314835887898</c:v>
                </c:pt>
                <c:pt idx="66">
                  <c:v>5.9537125794572399</c:v>
                </c:pt>
                <c:pt idx="67">
                  <c:v>5.9788870585981604</c:v>
                </c:pt>
                <c:pt idx="68">
                  <c:v>5.9018867975207003</c:v>
                </c:pt>
                <c:pt idx="69">
                  <c:v>6.0509848263370598</c:v>
                </c:pt>
                <c:pt idx="70">
                  <c:v>5.9904749780737001</c:v>
                </c:pt>
                <c:pt idx="71">
                  <c:v>5.9305702282929698</c:v>
                </c:pt>
                <c:pt idx="72">
                  <c:v>5.8712645260100604</c:v>
                </c:pt>
                <c:pt idx="73">
                  <c:v>5.8125518807499699</c:v>
                </c:pt>
                <c:pt idx="74">
                  <c:v>5.75442636194248</c:v>
                </c:pt>
                <c:pt idx="75">
                  <c:v>5.6968820983230604</c:v>
                </c:pt>
                <c:pt idx="76">
                  <c:v>5.6399132773398399</c:v>
                </c:pt>
                <c:pt idx="77">
                  <c:v>5.5835141445664602</c:v>
                </c:pt>
                <c:pt idx="78">
                  <c:v>5.5276790031207996</c:v>
                </c:pt>
                <c:pt idx="79">
                  <c:v>5.4724022130896</c:v>
                </c:pt>
                <c:pt idx="80">
                  <c:v>5.4176781909587204</c:v>
                </c:pt>
                <c:pt idx="81">
                  <c:v>5.3635014090491397</c:v>
                </c:pt>
                <c:pt idx="82">
                  <c:v>5.30986639495866</c:v>
                </c:pt>
                <c:pt idx="83">
                  <c:v>5.2567677310090799</c:v>
                </c:pt>
                <c:pt idx="84">
                  <c:v>5.2042000536990001</c:v>
                </c:pt>
                <c:pt idx="85">
                  <c:v>5.1521580531620197</c:v>
                </c:pt>
                <c:pt idx="86">
                  <c:v>5.1006364726304101</c:v>
                </c:pt>
                <c:pt idx="87">
                  <c:v>5.0496301079041199</c:v>
                </c:pt>
                <c:pt idx="88">
                  <c:v>4.9991338068250899</c:v>
                </c:pt>
                <c:pt idx="89">
                  <c:v>4.9491424687568397</c:v>
                </c:pt>
                <c:pt idx="90">
                  <c:v>4.89965104406929</c:v>
                </c:pt>
                <c:pt idx="91">
                  <c:v>4.8506545336286004</c:v>
                </c:pt>
                <c:pt idx="92">
                  <c:v>4.8021479882923197</c:v>
                </c:pt>
                <c:pt idx="93">
                  <c:v>4.75412650840941</c:v>
                </c:pt>
                <c:pt idx="94">
                  <c:v>4.7065852433253204</c:v>
                </c:pt>
                <c:pt idx="95">
                  <c:v>4.65951939089208</c:v>
                </c:pt>
                <c:pt idx="96">
                  <c:v>4.6129241969831698</c:v>
                </c:pt>
                <c:pt idx="97">
                  <c:v>4.5667949550133402</c:v>
                </c:pt>
                <c:pt idx="98">
                  <c:v>4.52112700546322</c:v>
                </c:pt>
                <c:pt idx="99">
                  <c:v>4.4759157354085897</c:v>
                </c:pt>
                <c:pt idx="100">
                  <c:v>4.4311565780545097</c:v>
                </c:pt>
                <c:pt idx="101">
                  <c:v>4.3868450122739802</c:v>
                </c:pt>
                <c:pt idx="102">
                  <c:v>4.3429765621512502</c:v>
                </c:pt>
                <c:pt idx="103">
                  <c:v>4.2995467965297403</c:v>
                </c:pt>
                <c:pt idx="104">
                  <c:v>4.2565513285644503</c:v>
                </c:pt>
                <c:pt idx="105">
                  <c:v>4.2139858152788099</c:v>
                </c:pt>
                <c:pt idx="106">
                  <c:v>4.1718459571260302</c:v>
                </c:pt>
                <c:pt idx="107">
                  <c:v>4.1301274975547804</c:v>
                </c:pt>
                <c:pt idx="108">
                  <c:v>4.0888262225792404</c:v>
                </c:pt>
                <c:pt idx="109">
                  <c:v>4.04793796035346</c:v>
                </c:pt>
                <c:pt idx="110">
                  <c:v>4.0074585807499297</c:v>
                </c:pt>
                <c:pt idx="111">
                  <c:v>3.9673839949424399</c:v>
                </c:pt>
                <c:pt idx="112">
                  <c:v>3.92771015499302</c:v>
                </c:pt>
                <c:pt idx="113">
                  <c:v>3.8884330534431002</c:v>
                </c:pt>
                <c:pt idx="114">
                  <c:v>3.8495487229086698</c:v>
                </c:pt>
                <c:pt idx="115">
                  <c:v>3.8110532356795899</c:v>
                </c:pt>
                <c:pt idx="116">
                  <c:v>3.7729427033228</c:v>
                </c:pt>
                <c:pt idx="117">
                  <c:v>3.73521327628958</c:v>
                </c:pt>
                <c:pt idx="118">
                  <c:v>3.6978611435266902</c:v>
                </c:pt>
                <c:pt idx="119">
                  <c:v>3.66088253209143</c:v>
                </c:pt>
                <c:pt idx="120">
                  <c:v>3.6242737067705302</c:v>
                </c:pt>
                <c:pt idx="121">
                  <c:v>3.5880309697028299</c:v>
                </c:pt>
                <c:pt idx="122">
                  <c:v>3.5521506600058101</c:v>
                </c:pt>
                <c:pt idx="123">
                  <c:v>3.5166291534057601</c:v>
                </c:pt>
                <c:pt idx="124">
                  <c:v>3.4814628618716998</c:v>
                </c:pt>
                <c:pt idx="125">
                  <c:v>3.44664823325299</c:v>
                </c:pt>
                <c:pt idx="126">
                  <c:v>3.4121817509204702</c:v>
                </c:pt>
                <c:pt idx="127">
                  <c:v>3.37805993341127</c:v>
                </c:pt>
                <c:pt idx="128">
                  <c:v>3.3442793340771702</c:v>
                </c:pt>
                <c:pt idx="129">
                  <c:v>3.3108365407364002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BB-455C-A49C-942EF4049C80}"/>
            </c:ext>
          </c:extLst>
        </c:ser>
        <c:ser>
          <c:idx val="3"/>
          <c:order val="3"/>
          <c:tx>
            <c:strRef>
              <c:f>'DSGE HVD wo 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FG'!$AC$2:$AC$132</c:f>
              <c:numCache>
                <c:formatCode>0.0000</c:formatCode>
                <c:ptCount val="131"/>
                <c:pt idx="0">
                  <c:v>7.6572161432810057E-6</c:v>
                </c:pt>
                <c:pt idx="1">
                  <c:v>-4.9614259060406498E-4</c:v>
                </c:pt>
                <c:pt idx="2">
                  <c:v>-9.5225141342773799E-4</c:v>
                </c:pt>
                <c:pt idx="3">
                  <c:v>-8.3689152823234999E-4</c:v>
                </c:pt>
                <c:pt idx="4">
                  <c:v>-1.4833439918434822E-3</c:v>
                </c:pt>
                <c:pt idx="5">
                  <c:v>-2.1834503098269041E-3</c:v>
                </c:pt>
                <c:pt idx="6">
                  <c:v>-1.7715264027491199E-3</c:v>
                </c:pt>
                <c:pt idx="7">
                  <c:v>-1.6083379437836038E-5</c:v>
                </c:pt>
                <c:pt idx="8">
                  <c:v>2.7695978412703641E-3</c:v>
                </c:pt>
                <c:pt idx="9">
                  <c:v>3.7420373579291851E-3</c:v>
                </c:pt>
                <c:pt idx="10">
                  <c:v>3.0477963167510991E-3</c:v>
                </c:pt>
                <c:pt idx="11">
                  <c:v>2.8880181581262278E-3</c:v>
                </c:pt>
                <c:pt idx="12">
                  <c:v>2.8850604861834998E-3</c:v>
                </c:pt>
                <c:pt idx="13">
                  <c:v>3.1659979763524609E-3</c:v>
                </c:pt>
                <c:pt idx="14">
                  <c:v>3.5216110996135661E-3</c:v>
                </c:pt>
                <c:pt idx="15">
                  <c:v>3.2733982310121233E-3</c:v>
                </c:pt>
                <c:pt idx="16">
                  <c:v>2.347973186419116E-3</c:v>
                </c:pt>
                <c:pt idx="17">
                  <c:v>2.3257437525766719E-3</c:v>
                </c:pt>
                <c:pt idx="18">
                  <c:v>2.1236556047630334E-3</c:v>
                </c:pt>
                <c:pt idx="19">
                  <c:v>1.814116231931783E-3</c:v>
                </c:pt>
                <c:pt idx="20">
                  <c:v>1.6698981907183397E-3</c:v>
                </c:pt>
                <c:pt idx="21">
                  <c:v>1.2281582289204985E-3</c:v>
                </c:pt>
                <c:pt idx="22">
                  <c:v>1.1205130644794429E-3</c:v>
                </c:pt>
                <c:pt idx="23">
                  <c:v>1.2014129128737512E-3</c:v>
                </c:pt>
                <c:pt idx="24">
                  <c:v>1.1560460666390909E-3</c:v>
                </c:pt>
                <c:pt idx="25">
                  <c:v>3.2573997271175697E-4</c:v>
                </c:pt>
                <c:pt idx="26">
                  <c:v>9.8916764037645E-5</c:v>
                </c:pt>
                <c:pt idx="27">
                  <c:v>4.2316040736976672E-4</c:v>
                </c:pt>
                <c:pt idx="28">
                  <c:v>1.2286558396454797E-4</c:v>
                </c:pt>
                <c:pt idx="29">
                  <c:v>2.7485666413305898E-5</c:v>
                </c:pt>
                <c:pt idx="30">
                  <c:v>1.952995839437985E-4</c:v>
                </c:pt>
                <c:pt idx="31">
                  <c:v>1.785580590406195E-4</c:v>
                </c:pt>
                <c:pt idx="32">
                  <c:v>-3.2411928235893999E-4</c:v>
                </c:pt>
                <c:pt idx="33">
                  <c:v>-7.8366574442808191E-4</c:v>
                </c:pt>
                <c:pt idx="34">
                  <c:v>-9.5562440588084106E-4</c:v>
                </c:pt>
                <c:pt idx="35">
                  <c:v>-1.1530664847263187E-3</c:v>
                </c:pt>
                <c:pt idx="36">
                  <c:v>-1.2332245164993871E-3</c:v>
                </c:pt>
                <c:pt idx="37">
                  <c:v>-9.7183814219228089E-4</c:v>
                </c:pt>
                <c:pt idx="38">
                  <c:v>-7.6954417503833999E-4</c:v>
                </c:pt>
                <c:pt idx="39">
                  <c:v>-7.6882489689496301E-4</c:v>
                </c:pt>
                <c:pt idx="40">
                  <c:v>-8.1993869377366361E-4</c:v>
                </c:pt>
                <c:pt idx="41">
                  <c:v>-1.3230774982259559E-3</c:v>
                </c:pt>
                <c:pt idx="42">
                  <c:v>-1.6353954415201171E-3</c:v>
                </c:pt>
                <c:pt idx="43">
                  <c:v>-2.346583051458941E-3</c:v>
                </c:pt>
                <c:pt idx="44">
                  <c:v>-2.3969636135844339E-3</c:v>
                </c:pt>
                <c:pt idx="45">
                  <c:v>-2.165673193311071E-3</c:v>
                </c:pt>
                <c:pt idx="46">
                  <c:v>-1.7397565624442781E-3</c:v>
                </c:pt>
                <c:pt idx="47">
                  <c:v>-1.418608164492418E-3</c:v>
                </c:pt>
                <c:pt idx="48">
                  <c:v>-1.080444399624835E-3</c:v>
                </c:pt>
                <c:pt idx="49">
                  <c:v>-1.206247774978086E-3</c:v>
                </c:pt>
                <c:pt idx="50">
                  <c:v>-1.457385085901148E-3</c:v>
                </c:pt>
                <c:pt idx="51">
                  <c:v>-1.9924476692863452E-3</c:v>
                </c:pt>
                <c:pt idx="52">
                  <c:v>-1.824139304599246E-3</c:v>
                </c:pt>
                <c:pt idx="53">
                  <c:v>-1.55336220881549E-3</c:v>
                </c:pt>
                <c:pt idx="54">
                  <c:v>-1.3499539876425609E-3</c:v>
                </c:pt>
                <c:pt idx="55">
                  <c:v>-1.259580868779388E-3</c:v>
                </c:pt>
                <c:pt idx="56">
                  <c:v>-5.4857346349232699E-4</c:v>
                </c:pt>
                <c:pt idx="57">
                  <c:v>2.9496513655849217E-4</c:v>
                </c:pt>
                <c:pt idx="58">
                  <c:v>7.0679169477589504E-4</c:v>
                </c:pt>
                <c:pt idx="59">
                  <c:v>4.3852465042818297E-4</c:v>
                </c:pt>
                <c:pt idx="60">
                  <c:v>7.2764263315671838E-4</c:v>
                </c:pt>
                <c:pt idx="61">
                  <c:v>9.1585579276788815E-4</c:v>
                </c:pt>
                <c:pt idx="62">
                  <c:v>4.9381162871392807E-4</c:v>
                </c:pt>
                <c:pt idx="63">
                  <c:v>1.1726539637690598E-4</c:v>
                </c:pt>
                <c:pt idx="64">
                  <c:v>6.6827906873062105E-4</c:v>
                </c:pt>
                <c:pt idx="65">
                  <c:v>1.5132893641648191E-3</c:v>
                </c:pt>
                <c:pt idx="66">
                  <c:v>2.3886866540051318E-3</c:v>
                </c:pt>
                <c:pt idx="67">
                  <c:v>3.445939546684438E-3</c:v>
                </c:pt>
                <c:pt idx="68">
                  <c:v>4.5064589126537283E-3</c:v>
                </c:pt>
                <c:pt idx="69">
                  <c:v>5.2590675374829714E-3</c:v>
                </c:pt>
                <c:pt idx="70">
                  <c:v>5.8364382045094755E-3</c:v>
                </c:pt>
                <c:pt idx="71">
                  <c:v>6.1335394874719217E-3</c:v>
                </c:pt>
                <c:pt idx="72">
                  <c:v>6.207847433387855E-3</c:v>
                </c:pt>
                <c:pt idx="73">
                  <c:v>6.1071488722602317E-3</c:v>
                </c:pt>
                <c:pt idx="74">
                  <c:v>5.8713040452820836E-3</c:v>
                </c:pt>
                <c:pt idx="75">
                  <c:v>5.5336155997804445E-3</c:v>
                </c:pt>
                <c:pt idx="76">
                  <c:v>5.1219037963317398E-3</c:v>
                </c:pt>
                <c:pt idx="77">
                  <c:v>4.6593619966953624E-3</c:v>
                </c:pt>
                <c:pt idx="78">
                  <c:v>4.1652472086287379E-3</c:v>
                </c:pt>
                <c:pt idx="79">
                  <c:v>3.6554460807456152E-3</c:v>
                </c:pt>
                <c:pt idx="80">
                  <c:v>3.1429460572410775E-3</c:v>
                </c:pt>
                <c:pt idx="81">
                  <c:v>2.6382334962988564E-3</c:v>
                </c:pt>
                <c:pt idx="82">
                  <c:v>2.1496347284215328E-3</c:v>
                </c:pt>
                <c:pt idx="83">
                  <c:v>1.6836117541728327E-3</c:v>
                </c:pt>
                <c:pt idx="84">
                  <c:v>1.24502115770951E-3</c:v>
                </c:pt>
                <c:pt idx="85">
                  <c:v>8.3734254467457501E-4</c:v>
                </c:pt>
                <c:pt idx="86">
                  <c:v>4.6288117687005512E-4</c:v>
                </c:pt>
                <c:pt idx="87">
                  <c:v>1.2294830429714488E-4</c:v>
                </c:pt>
                <c:pt idx="88">
                  <c:v>-1.819781372870531E-4</c:v>
                </c:pt>
                <c:pt idx="89">
                  <c:v>-4.5211038122754891E-4</c:v>
                </c:pt>
                <c:pt idx="90">
                  <c:v>-6.882235639668286E-4</c:v>
                </c:pt>
                <c:pt idx="91">
                  <c:v>-8.9154294748376825E-4</c:v>
                </c:pt>
                <c:pt idx="92">
                  <c:v>-1.0636444334478695E-3</c:v>
                </c:pt>
                <c:pt idx="93">
                  <c:v>-1.2063673052034388E-3</c:v>
                </c:pt>
                <c:pt idx="94">
                  <c:v>-1.3217382253653319E-3</c:v>
                </c:pt>
                <c:pt idx="95">
                  <c:v>-1.4119055816228278E-3</c:v>
                </c:pt>
                <c:pt idx="96">
                  <c:v>-1.4790833214560959E-3</c:v>
                </c:pt>
                <c:pt idx="97">
                  <c:v>-1.5255034549261676E-3</c:v>
                </c:pt>
                <c:pt idx="98">
                  <c:v>-1.5533764382848461E-3</c:v>
                </c:pt>
                <c:pt idx="99">
                  <c:v>-1.564858682991684E-3</c:v>
                </c:pt>
                <c:pt idx="100">
                  <c:v>-1.5620264667442296E-3</c:v>
                </c:pt>
                <c:pt idx="101">
                  <c:v>-1.5468555563993816E-3</c:v>
                </c:pt>
                <c:pt idx="102">
                  <c:v>-1.5212058876624879E-3</c:v>
                </c:pt>
                <c:pt idx="103">
                  <c:v>-1.4868106832163521E-3</c:v>
                </c:pt>
                <c:pt idx="104">
                  <c:v>-1.4452694293594951E-3</c:v>
                </c:pt>
                <c:pt idx="105">
                  <c:v>-1.3980441708641416E-3</c:v>
                </c:pt>
                <c:pt idx="106">
                  <c:v>-1.346458624203594E-3</c:v>
                </c:pt>
                <c:pt idx="107">
                  <c:v>-1.291699650057221E-3</c:v>
                </c:pt>
                <c:pt idx="108">
                  <c:v>-1.2348206666009925E-3</c:v>
                </c:pt>
                <c:pt idx="109">
                  <c:v>-1.1767466250833638E-3</c:v>
                </c:pt>
                <c:pt idx="110">
                  <c:v>-1.1182802081633669E-3</c:v>
                </c:pt>
                <c:pt idx="111">
                  <c:v>-1.0601089490970012E-3</c:v>
                </c:pt>
                <c:pt idx="112">
                  <c:v>-1.0028130058016814E-3</c:v>
                </c:pt>
                <c:pt idx="113">
                  <c:v>-9.4687335786955765E-4</c:v>
                </c:pt>
                <c:pt idx="114">
                  <c:v>-8.9268022655470747E-4</c:v>
                </c:pt>
                <c:pt idx="115">
                  <c:v>-8.4054154749973781E-4</c:v>
                </c:pt>
                <c:pt idx="116">
                  <c:v>-7.9069135341207721E-4</c:v>
                </c:pt>
                <c:pt idx="117">
                  <c:v>-7.4329794901409796E-4</c:v>
                </c:pt>
                <c:pt idx="118">
                  <c:v>-6.98471783375723E-4</c:v>
                </c:pt>
                <c:pt idx="119">
                  <c:v>-6.5627294522906435E-4</c:v>
                </c:pt>
                <c:pt idx="120">
                  <c:v>-6.1671822512493089E-4</c:v>
                </c:pt>
                <c:pt idx="121">
                  <c:v>-5.797877044068021E-4</c:v>
                </c:pt>
                <c:pt idx="122">
                  <c:v>-5.4543084505390485E-4</c:v>
                </c:pt>
                <c:pt idx="123">
                  <c:v>-5.1357206659863428E-4</c:v>
                </c:pt>
                <c:pt idx="124">
                  <c:v>-4.8411580668396379E-4</c:v>
                </c:pt>
                <c:pt idx="125">
                  <c:v>-4.5695107052740231E-4</c:v>
                </c:pt>
                <c:pt idx="126">
                  <c:v>-4.3195548173807996E-4</c:v>
                </c:pt>
                <c:pt idx="127">
                  <c:v>-4.0899885273158607E-4</c:v>
                </c:pt>
                <c:pt idx="128">
                  <c:v>-3.8794629754041647E-4</c:v>
                </c:pt>
                <c:pt idx="129">
                  <c:v>-3.6866091326082957E-4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BB-455C-A49C-942EF4049C80}"/>
            </c:ext>
          </c:extLst>
        </c:ser>
        <c:ser>
          <c:idx val="4"/>
          <c:order val="4"/>
          <c:tx>
            <c:strRef>
              <c:f>'DSGE HVD wo 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FG'!$AD$2:$AD$132</c:f>
              <c:numCache>
                <c:formatCode>0.0000</c:formatCode>
                <c:ptCount val="131"/>
                <c:pt idx="0">
                  <c:v>-7.8962959785074699E-2</c:v>
                </c:pt>
                <c:pt idx="1">
                  <c:v>-6.5776821177766703E-2</c:v>
                </c:pt>
                <c:pt idx="2">
                  <c:v>-5.03850349150941E-2</c:v>
                </c:pt>
                <c:pt idx="3">
                  <c:v>-5.8878320871335203E-2</c:v>
                </c:pt>
                <c:pt idx="4">
                  <c:v>9.8096578433401194E-3</c:v>
                </c:pt>
                <c:pt idx="5">
                  <c:v>1.16800181436712E-2</c:v>
                </c:pt>
                <c:pt idx="6">
                  <c:v>4.5474525081134302E-2</c:v>
                </c:pt>
                <c:pt idx="7">
                  <c:v>0.15609070190787899</c:v>
                </c:pt>
                <c:pt idx="8">
                  <c:v>0.201607124107958</c:v>
                </c:pt>
                <c:pt idx="9">
                  <c:v>0.16611790519925501</c:v>
                </c:pt>
                <c:pt idx="10">
                  <c:v>0.118614286323419</c:v>
                </c:pt>
                <c:pt idx="11">
                  <c:v>9.2756626758306204E-2</c:v>
                </c:pt>
                <c:pt idx="12">
                  <c:v>8.5364933996481096E-2</c:v>
                </c:pt>
                <c:pt idx="13">
                  <c:v>5.2464119688062499E-2</c:v>
                </c:pt>
                <c:pt idx="14">
                  <c:v>8.3604087245100503E-2</c:v>
                </c:pt>
                <c:pt idx="15">
                  <c:v>6.1427260905513398E-2</c:v>
                </c:pt>
                <c:pt idx="16">
                  <c:v>3.4135437997744197E-2</c:v>
                </c:pt>
                <c:pt idx="17">
                  <c:v>5.1671365465450501E-2</c:v>
                </c:pt>
                <c:pt idx="18">
                  <c:v>5.5497365244625202E-2</c:v>
                </c:pt>
                <c:pt idx="19">
                  <c:v>6.8200815154262406E-2</c:v>
                </c:pt>
                <c:pt idx="20">
                  <c:v>7.2604441904740802E-2</c:v>
                </c:pt>
                <c:pt idx="21">
                  <c:v>4.8711632954464797E-2</c:v>
                </c:pt>
                <c:pt idx="22">
                  <c:v>5.6135808350961498E-2</c:v>
                </c:pt>
                <c:pt idx="23">
                  <c:v>3.6375352894642603E-2</c:v>
                </c:pt>
                <c:pt idx="24">
                  <c:v>3.5510111091463903E-2</c:v>
                </c:pt>
                <c:pt idx="25">
                  <c:v>-1.1165903942249601E-2</c:v>
                </c:pt>
                <c:pt idx="26">
                  <c:v>-1.1333747248546499E-2</c:v>
                </c:pt>
                <c:pt idx="27">
                  <c:v>-3.2130730759021203E-2</c:v>
                </c:pt>
                <c:pt idx="28">
                  <c:v>-2.9277152253880601E-2</c:v>
                </c:pt>
                <c:pt idx="29">
                  <c:v>-3.4853604117066797E-2</c:v>
                </c:pt>
                <c:pt idx="30">
                  <c:v>-5.2731180362810201E-2</c:v>
                </c:pt>
                <c:pt idx="31">
                  <c:v>-4.7523977760983098E-2</c:v>
                </c:pt>
                <c:pt idx="32">
                  <c:v>-4.8361192184326302E-2</c:v>
                </c:pt>
                <c:pt idx="33">
                  <c:v>-0.16842519485718799</c:v>
                </c:pt>
                <c:pt idx="34">
                  <c:v>1.7356770714398399E-2</c:v>
                </c:pt>
                <c:pt idx="35">
                  <c:v>-0.104946218315142</c:v>
                </c:pt>
                <c:pt idx="36">
                  <c:v>-4.0466438876470202E-2</c:v>
                </c:pt>
                <c:pt idx="37">
                  <c:v>-5.7230583822757197E-2</c:v>
                </c:pt>
                <c:pt idx="38">
                  <c:v>-7.1730944951986605E-2</c:v>
                </c:pt>
                <c:pt idx="39">
                  <c:v>-7.4858499505826404E-2</c:v>
                </c:pt>
                <c:pt idx="40">
                  <c:v>-3.25239423106609E-2</c:v>
                </c:pt>
                <c:pt idx="41">
                  <c:v>-0.17614411583292899</c:v>
                </c:pt>
                <c:pt idx="42">
                  <c:v>3.3019625657875898E-3</c:v>
                </c:pt>
                <c:pt idx="43">
                  <c:v>-6.6055663007781207E-2</c:v>
                </c:pt>
                <c:pt idx="44">
                  <c:v>-6.3744754408926504E-2</c:v>
                </c:pt>
                <c:pt idx="45">
                  <c:v>-8.1190885837647206E-2</c:v>
                </c:pt>
                <c:pt idx="46">
                  <c:v>-6.0992957699921302E-2</c:v>
                </c:pt>
                <c:pt idx="47">
                  <c:v>-0.11890167607835</c:v>
                </c:pt>
                <c:pt idx="48">
                  <c:v>-1.66987939651011E-2</c:v>
                </c:pt>
                <c:pt idx="49">
                  <c:v>-0.16654480852866799</c:v>
                </c:pt>
                <c:pt idx="50">
                  <c:v>2.3410454043895801E-2</c:v>
                </c:pt>
                <c:pt idx="51">
                  <c:v>-0.22589111587346</c:v>
                </c:pt>
                <c:pt idx="52">
                  <c:v>-0.17240608129812901</c:v>
                </c:pt>
                <c:pt idx="53">
                  <c:v>-8.1968051177387605E-2</c:v>
                </c:pt>
                <c:pt idx="54">
                  <c:v>3.15378199568229E-2</c:v>
                </c:pt>
                <c:pt idx="55">
                  <c:v>0.20457433425577401</c:v>
                </c:pt>
                <c:pt idx="56">
                  <c:v>0.26445515916373102</c:v>
                </c:pt>
                <c:pt idx="57">
                  <c:v>0.242531490245188</c:v>
                </c:pt>
                <c:pt idx="58">
                  <c:v>0.29042826609445699</c:v>
                </c:pt>
                <c:pt idx="59">
                  <c:v>0.19559888071925899</c:v>
                </c:pt>
                <c:pt idx="60">
                  <c:v>0.242757179415312</c:v>
                </c:pt>
                <c:pt idx="61">
                  <c:v>0.202948622196926</c:v>
                </c:pt>
                <c:pt idx="62">
                  <c:v>0.210708758157158</c:v>
                </c:pt>
                <c:pt idx="63">
                  <c:v>0.20318501175777201</c:v>
                </c:pt>
                <c:pt idx="64">
                  <c:v>0.17436099420962001</c:v>
                </c:pt>
                <c:pt idx="65">
                  <c:v>0.172899419749797</c:v>
                </c:pt>
                <c:pt idx="66">
                  <c:v>0.155734988288105</c:v>
                </c:pt>
                <c:pt idx="67">
                  <c:v>0.11574935870759299</c:v>
                </c:pt>
                <c:pt idx="68">
                  <c:v>0.15615156056913701</c:v>
                </c:pt>
                <c:pt idx="69">
                  <c:v>0.141041435616067</c:v>
                </c:pt>
                <c:pt idx="70">
                  <c:v>0.126179586281124</c:v>
                </c:pt>
                <c:pt idx="71">
                  <c:v>0.112080631537203</c:v>
                </c:pt>
                <c:pt idx="72">
                  <c:v>9.8832697870709293E-2</c:v>
                </c:pt>
                <c:pt idx="73">
                  <c:v>8.6496282098313004E-2</c:v>
                </c:pt>
                <c:pt idx="74">
                  <c:v>7.5107846344691406E-2</c:v>
                </c:pt>
                <c:pt idx="75">
                  <c:v>6.4683198165441505E-2</c:v>
                </c:pt>
                <c:pt idx="76">
                  <c:v>5.5220638151247399E-2</c:v>
                </c:pt>
                <c:pt idx="77">
                  <c:v>4.6703863909202198E-2</c:v>
                </c:pt>
                <c:pt idx="78">
                  <c:v>3.91046249716199E-2</c:v>
                </c:pt>
                <c:pt idx="79">
                  <c:v>3.2385127991339899E-2</c:v>
                </c:pt>
                <c:pt idx="80">
                  <c:v>2.6500195609001499E-2</c:v>
                </c:pt>
                <c:pt idx="81">
                  <c:v>2.13991856875289E-2</c:v>
                </c:pt>
                <c:pt idx="82">
                  <c:v>1.7027680268249398E-2</c:v>
                </c:pt>
                <c:pt idx="83">
                  <c:v>1.3328955677094899E-2</c:v>
                </c:pt>
                <c:pt idx="84">
                  <c:v>1.0245246762066699E-2</c:v>
                </c:pt>
                <c:pt idx="85">
                  <c:v>7.7188193361426303E-3</c:v>
                </c:pt>
                <c:pt idx="86">
                  <c:v>5.69286559165597E-3</c:v>
                </c:pt>
                <c:pt idx="87">
                  <c:v>4.1122375981467599E-3</c:v>
                </c:pt>
                <c:pt idx="88">
                  <c:v>2.9240340473461199E-3</c:v>
                </c:pt>
                <c:pt idx="89">
                  <c:v>2.0780552140201498E-3</c:v>
                </c:pt>
                <c:pt idx="90">
                  <c:v>1.5271407035569199E-3</c:v>
                </c:pt>
                <c:pt idx="91">
                  <c:v>1.2274039961312701E-3</c:v>
                </c:pt>
                <c:pt idx="92">
                  <c:v>1.13837710872749E-3</c:v>
                </c:pt>
                <c:pt idx="93">
                  <c:v>1.2230779120861301E-3</c:v>
                </c:pt>
                <c:pt idx="94">
                  <c:v>1.44801178782201E-3</c:v>
                </c:pt>
                <c:pt idx="95">
                  <c:v>1.7831184160687699E-3</c:v>
                </c:pt>
                <c:pt idx="96">
                  <c:v>2.2016735672113399E-3</c:v>
                </c:pt>
                <c:pt idx="97">
                  <c:v>2.6801548505043901E-3</c:v>
                </c:pt>
                <c:pt idx="98">
                  <c:v>3.1980794628683399E-3</c:v>
                </c:pt>
                <c:pt idx="99">
                  <c:v>3.7378210952063399E-3</c:v>
                </c:pt>
                <c:pt idx="100">
                  <c:v>4.2844123013150498E-3</c:v>
                </c:pt>
                <c:pt idx="101">
                  <c:v>4.82533782365961E-3</c:v>
                </c:pt>
                <c:pt idx="102">
                  <c:v>5.3503236068414596E-3</c:v>
                </c:pt>
                <c:pt idx="103">
                  <c:v>5.8511255177041196E-3</c:v>
                </c:pt>
                <c:pt idx="104">
                  <c:v>6.3213211333688598E-3</c:v>
                </c:pt>
                <c:pt idx="105">
                  <c:v>6.75610735645362E-3</c:v>
                </c:pt>
                <c:pt idx="106">
                  <c:v>7.1521060705914902E-3</c:v>
                </c:pt>
                <c:pt idx="107">
                  <c:v>7.50717955849516E-3</c:v>
                </c:pt>
                <c:pt idx="108">
                  <c:v>7.8202569678056805E-3</c:v>
                </c:pt>
                <c:pt idx="109">
                  <c:v>8.09117272479715E-3</c:v>
                </c:pt>
                <c:pt idx="110">
                  <c:v>8.3205174602007798E-3</c:v>
                </c:pt>
                <c:pt idx="111">
                  <c:v>8.5095017220738998E-3</c:v>
                </c:pt>
                <c:pt idx="112">
                  <c:v>8.6598325046856293E-3</c:v>
                </c:pt>
                <c:pt idx="113">
                  <c:v>8.7736024165061804E-3</c:v>
                </c:pt>
                <c:pt idx="114">
                  <c:v>8.8531911412223808E-3</c:v>
                </c:pt>
                <c:pt idx="115">
                  <c:v>8.9011787098301192E-3</c:v>
                </c:pt>
                <c:pt idx="116">
                  <c:v>8.9202699959695791E-3</c:v>
                </c:pt>
                <c:pt idx="117">
                  <c:v>8.9132297674277498E-3</c:v>
                </c:pt>
                <c:pt idx="118">
                  <c:v>8.8828275710584707E-3</c:v>
                </c:pt>
                <c:pt idx="119">
                  <c:v>8.8317916931827702E-3</c:v>
                </c:pt>
                <c:pt idx="120">
                  <c:v>8.7627714200694505E-3</c:v>
                </c:pt>
                <c:pt idx="121">
                  <c:v>8.6783068206634697E-3</c:v>
                </c:pt>
                <c:pt idx="122">
                  <c:v>8.5808052839169008E-3</c:v>
                </c:pt>
                <c:pt idx="123">
                  <c:v>8.4725240636339995E-3</c:v>
                </c:pt>
                <c:pt idx="124">
                  <c:v>8.35555811263098E-3</c:v>
                </c:pt>
                <c:pt idx="125">
                  <c:v>8.2318325234231396E-3</c:v>
                </c:pt>
                <c:pt idx="126">
                  <c:v>8.1030989329364603E-3</c:v>
                </c:pt>
                <c:pt idx="127">
                  <c:v>7.9709352924686398E-3</c:v>
                </c:pt>
                <c:pt idx="128">
                  <c:v>7.8367484500535198E-3</c:v>
                </c:pt>
                <c:pt idx="129">
                  <c:v>7.7017790394114096E-3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BB-455C-A49C-942EF4049C80}"/>
            </c:ext>
          </c:extLst>
        </c:ser>
        <c:ser>
          <c:idx val="5"/>
          <c:order val="5"/>
          <c:tx>
            <c:strRef>
              <c:f>'DSGE HVD wo 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FG'!$AE$2:$AE$132</c:f>
              <c:numCache>
                <c:formatCode>0.0000</c:formatCode>
                <c:ptCount val="131"/>
                <c:pt idx="0">
                  <c:v>-8.4557885800237598E-2</c:v>
                </c:pt>
                <c:pt idx="1">
                  <c:v>-7.94483727713097E-2</c:v>
                </c:pt>
                <c:pt idx="2">
                  <c:v>-3.6538266049086103E-2</c:v>
                </c:pt>
                <c:pt idx="3">
                  <c:v>-8.2976900108322205E-3</c:v>
                </c:pt>
                <c:pt idx="4">
                  <c:v>4.5055734618729699E-2</c:v>
                </c:pt>
                <c:pt idx="5">
                  <c:v>2.5535481083295401E-2</c:v>
                </c:pt>
                <c:pt idx="6">
                  <c:v>8.5970584377492595E-2</c:v>
                </c:pt>
                <c:pt idx="7">
                  <c:v>0.33883255676823099</c:v>
                </c:pt>
                <c:pt idx="8">
                  <c:v>0.291440928296198</c:v>
                </c:pt>
                <c:pt idx="9">
                  <c:v>0.18282236569757801</c:v>
                </c:pt>
                <c:pt idx="10">
                  <c:v>2.2154390162528199E-2</c:v>
                </c:pt>
                <c:pt idx="11">
                  <c:v>-6.9454468737530806E-2</c:v>
                </c:pt>
                <c:pt idx="12">
                  <c:v>-0.100586084244848</c:v>
                </c:pt>
                <c:pt idx="13">
                  <c:v>-8.9172945942111101E-2</c:v>
                </c:pt>
                <c:pt idx="14">
                  <c:v>-0.10990416052322501</c:v>
                </c:pt>
                <c:pt idx="15">
                  <c:v>-0.127786215851135</c:v>
                </c:pt>
                <c:pt idx="16">
                  <c:v>-0.129147115316714</c:v>
                </c:pt>
                <c:pt idx="17">
                  <c:v>-0.12814479565449499</c:v>
                </c:pt>
                <c:pt idx="18">
                  <c:v>-5.4990099936762203E-2</c:v>
                </c:pt>
                <c:pt idx="19">
                  <c:v>-1.5062371916508201E-2</c:v>
                </c:pt>
                <c:pt idx="20">
                  <c:v>-5.0989967176675997E-2</c:v>
                </c:pt>
                <c:pt idx="21">
                  <c:v>-5.0283013173520297E-2</c:v>
                </c:pt>
                <c:pt idx="22">
                  <c:v>-7.1911549021649701E-2</c:v>
                </c:pt>
                <c:pt idx="23">
                  <c:v>-0.111528942894719</c:v>
                </c:pt>
                <c:pt idx="24">
                  <c:v>-0.13006679245725999</c:v>
                </c:pt>
                <c:pt idx="25">
                  <c:v>-0.121060247524249</c:v>
                </c:pt>
                <c:pt idx="26">
                  <c:v>-0.11395276020407701</c:v>
                </c:pt>
                <c:pt idx="27">
                  <c:v>-0.128700787294626</c:v>
                </c:pt>
                <c:pt idx="28">
                  <c:v>-0.14850579272699299</c:v>
                </c:pt>
                <c:pt idx="29">
                  <c:v>-0.15388519144215301</c:v>
                </c:pt>
                <c:pt idx="30">
                  <c:v>-0.13000767466164301</c:v>
                </c:pt>
                <c:pt idx="31">
                  <c:v>-0.116999149428551</c:v>
                </c:pt>
                <c:pt idx="32">
                  <c:v>-0.118632264805184</c:v>
                </c:pt>
                <c:pt idx="33">
                  <c:v>-8.6932164946267099E-2</c:v>
                </c:pt>
                <c:pt idx="34">
                  <c:v>-0.105444415076061</c:v>
                </c:pt>
                <c:pt idx="35">
                  <c:v>-6.6315180861107298E-2</c:v>
                </c:pt>
                <c:pt idx="36">
                  <c:v>-5.8869195184821102E-2</c:v>
                </c:pt>
                <c:pt idx="37">
                  <c:v>-8.1467420406752797E-2</c:v>
                </c:pt>
                <c:pt idx="38">
                  <c:v>-9.49552502749791E-2</c:v>
                </c:pt>
                <c:pt idx="39">
                  <c:v>-9.4041021653086698E-2</c:v>
                </c:pt>
                <c:pt idx="40">
                  <c:v>-0.109982203191824</c:v>
                </c:pt>
                <c:pt idx="41">
                  <c:v>-8.9661346131466299E-2</c:v>
                </c:pt>
                <c:pt idx="42">
                  <c:v>-0.138397882631076</c:v>
                </c:pt>
                <c:pt idx="43">
                  <c:v>-0.12052044936601999</c:v>
                </c:pt>
                <c:pt idx="44">
                  <c:v>-0.111952152243567</c:v>
                </c:pt>
                <c:pt idx="45">
                  <c:v>-9.0248691722955798E-2</c:v>
                </c:pt>
                <c:pt idx="46">
                  <c:v>-8.4720980958791506E-2</c:v>
                </c:pt>
                <c:pt idx="47">
                  <c:v>-4.8580737919759399E-2</c:v>
                </c:pt>
                <c:pt idx="48">
                  <c:v>-7.63701379565285E-2</c:v>
                </c:pt>
                <c:pt idx="49">
                  <c:v>-5.9267839375359697E-2</c:v>
                </c:pt>
                <c:pt idx="50">
                  <c:v>-0.11374593109402099</c:v>
                </c:pt>
                <c:pt idx="51">
                  <c:v>-6.4368120022675099E-2</c:v>
                </c:pt>
                <c:pt idx="52">
                  <c:v>-1.6962870732260001E-2</c:v>
                </c:pt>
                <c:pt idx="53">
                  <c:v>3.7142289500111302E-2</c:v>
                </c:pt>
                <c:pt idx="54">
                  <c:v>-7.4856764146472299E-3</c:v>
                </c:pt>
                <c:pt idx="55">
                  <c:v>-8.2212505845198999E-2</c:v>
                </c:pt>
                <c:pt idx="56">
                  <c:v>-0.11701061451481699</c:v>
                </c:pt>
                <c:pt idx="57">
                  <c:v>-0.102145495644882</c:v>
                </c:pt>
                <c:pt idx="58">
                  <c:v>-0.10604967269942001</c:v>
                </c:pt>
                <c:pt idx="59">
                  <c:v>-7.5534090273958895E-2</c:v>
                </c:pt>
                <c:pt idx="60">
                  <c:v>-6.4688111446602595E-2</c:v>
                </c:pt>
                <c:pt idx="61">
                  <c:v>-2.2728943747433599E-2</c:v>
                </c:pt>
                <c:pt idx="62">
                  <c:v>4.3037042684708404E-3</c:v>
                </c:pt>
                <c:pt idx="63">
                  <c:v>-2.51962535402944E-3</c:v>
                </c:pt>
                <c:pt idx="64">
                  <c:v>-2.69140356203325E-2</c:v>
                </c:pt>
                <c:pt idx="65">
                  <c:v>-2.1492746898793599E-2</c:v>
                </c:pt>
                <c:pt idx="66">
                  <c:v>-2.3630407530473099E-2</c:v>
                </c:pt>
                <c:pt idx="67">
                  <c:v>-1.7902868493664299E-2</c:v>
                </c:pt>
                <c:pt idx="68">
                  <c:v>-5.5385806933320597E-2</c:v>
                </c:pt>
                <c:pt idx="69">
                  <c:v>-5.930202471841E-2</c:v>
                </c:pt>
                <c:pt idx="70">
                  <c:v>-6.2200015641529598E-2</c:v>
                </c:pt>
                <c:pt idx="71">
                  <c:v>-6.4657997607722104E-2</c:v>
                </c:pt>
                <c:pt idx="72">
                  <c:v>-6.6725165369076495E-2</c:v>
                </c:pt>
                <c:pt idx="73">
                  <c:v>-6.8448044828314694E-2</c:v>
                </c:pt>
                <c:pt idx="74">
                  <c:v>-6.9870228090362294E-2</c:v>
                </c:pt>
                <c:pt idx="75">
                  <c:v>-7.1032197291840099E-2</c:v>
                </c:pt>
                <c:pt idx="76">
                  <c:v>-7.19712253900293E-2</c:v>
                </c:pt>
                <c:pt idx="77">
                  <c:v>-7.2721342823321003E-2</c:v>
                </c:pt>
                <c:pt idx="78">
                  <c:v>-7.3313359743712503E-2</c:v>
                </c:pt>
                <c:pt idx="79">
                  <c:v>-7.3774934344106799E-2</c:v>
                </c:pt>
                <c:pt idx="80">
                  <c:v>-7.4130678639727401E-2</c:v>
                </c:pt>
                <c:pt idx="81">
                  <c:v>-7.4402293897619501E-2</c:v>
                </c:pt>
                <c:pt idx="82">
                  <c:v>-7.4608728728209506E-2</c:v>
                </c:pt>
                <c:pt idx="83">
                  <c:v>-7.47663536475007E-2</c:v>
                </c:pt>
                <c:pt idx="84">
                  <c:v>-7.4889146679380597E-2</c:v>
                </c:pt>
                <c:pt idx="85">
                  <c:v>-7.4988885288383697E-2</c:v>
                </c:pt>
                <c:pt idx="86">
                  <c:v>-7.5075340609208702E-2</c:v>
                </c:pt>
                <c:pt idx="87">
                  <c:v>-7.5156470567272204E-2</c:v>
                </c:pt>
                <c:pt idx="88">
                  <c:v>-7.52386090625278E-2</c:v>
                </c:pt>
                <c:pt idx="89">
                  <c:v>-7.5326648915855998E-2</c:v>
                </c:pt>
                <c:pt idx="90">
                  <c:v>-7.5424216753774906E-2</c:v>
                </c:pt>
                <c:pt idx="91">
                  <c:v>-7.5533838433726505E-2</c:v>
                </c:pt>
                <c:pt idx="92">
                  <c:v>-7.5657093990392901E-2</c:v>
                </c:pt>
                <c:pt idx="93">
                  <c:v>-7.5794761415418604E-2</c:v>
                </c:pt>
                <c:pt idx="94">
                  <c:v>-7.5946948870902295E-2</c:v>
                </c:pt>
                <c:pt idx="95">
                  <c:v>-7.6113215183874997E-2</c:v>
                </c:pt>
                <c:pt idx="96">
                  <c:v>-7.6292678677588197E-2</c:v>
                </c:pt>
                <c:pt idx="97">
                  <c:v>-7.6484114568703798E-2</c:v>
                </c:pt>
                <c:pt idx="98">
                  <c:v>-7.66860413007633E-2</c:v>
                </c:pt>
                <c:pt idx="99">
                  <c:v>-7.6896796296372694E-2</c:v>
                </c:pt>
                <c:pt idx="100">
                  <c:v>-7.7114601696658902E-2</c:v>
                </c:pt>
                <c:pt idx="101">
                  <c:v>-7.7337620719556799E-2</c:v>
                </c:pt>
                <c:pt idx="102">
                  <c:v>-7.7564005311182405E-2</c:v>
                </c:pt>
                <c:pt idx="103">
                  <c:v>-7.7791935789654501E-2</c:v>
                </c:pt>
                <c:pt idx="104">
                  <c:v>-7.8019653190733604E-2</c:v>
                </c:pt>
                <c:pt idx="105">
                  <c:v>-7.8245485021882097E-2</c:v>
                </c:pt>
                <c:pt idx="106">
                  <c:v>-7.8467865117947497E-2</c:v>
                </c:pt>
                <c:pt idx="107">
                  <c:v>-7.8685348269638106E-2</c:v>
                </c:pt>
                <c:pt idx="108">
                  <c:v>-7.8896620266996204E-2</c:v>
                </c:pt>
                <c:pt idx="109">
                  <c:v>-7.9100503965864696E-2</c:v>
                </c:pt>
                <c:pt idx="110">
                  <c:v>-7.9295961947185606E-2</c:v>
                </c:pt>
                <c:pt idx="111">
                  <c:v>-7.9482096298201702E-2</c:v>
                </c:pt>
                <c:pt idx="112">
                  <c:v>-7.9658146002291305E-2</c:v>
                </c:pt>
                <c:pt idx="113">
                  <c:v>-7.9823482381160799E-2</c:v>
                </c:pt>
                <c:pt idx="114">
                  <c:v>-7.9977602990239705E-2</c:v>
                </c:pt>
                <c:pt idx="115">
                  <c:v>-8.0120124326054504E-2</c:v>
                </c:pt>
                <c:pt idx="116">
                  <c:v>-8.0250773663586794E-2</c:v>
                </c:pt>
                <c:pt idx="117">
                  <c:v>-8.0369380302554097E-2</c:v>
                </c:pt>
                <c:pt idx="118">
                  <c:v>-8.0475866464673196E-2</c:v>
                </c:pt>
                <c:pt idx="119">
                  <c:v>-8.0570238049163106E-2</c:v>
                </c:pt>
                <c:pt idx="120">
                  <c:v>-8.0652575421682499E-2</c:v>
                </c:pt>
                <c:pt idx="121">
                  <c:v>-8.0723024382182706E-2</c:v>
                </c:pt>
                <c:pt idx="122">
                  <c:v>-8.0781787430138696E-2</c:v>
                </c:pt>
                <c:pt idx="123">
                  <c:v>-8.0829115421275993E-2</c:v>
                </c:pt>
                <c:pt idx="124">
                  <c:v>-8.0865299687915698E-2</c:v>
                </c:pt>
                <c:pt idx="125">
                  <c:v>-8.0890664675798502E-2</c:v>
                </c:pt>
                <c:pt idx="126">
                  <c:v>-8.0905561133166506E-2</c:v>
                </c:pt>
                <c:pt idx="127">
                  <c:v>-8.0910359873143503E-2</c:v>
                </c:pt>
                <c:pt idx="128">
                  <c:v>-8.0905446117776197E-2</c:v>
                </c:pt>
                <c:pt idx="129">
                  <c:v>-8.0891214421440802E-2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BB-455C-A49C-942EF4049C80}"/>
            </c:ext>
          </c:extLst>
        </c:ser>
        <c:ser>
          <c:idx val="6"/>
          <c:order val="6"/>
          <c:tx>
            <c:strRef>
              <c:f>'DSGE HVD wo 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FG'!$AF$2:$AF$132</c:f>
              <c:numCache>
                <c:formatCode>0.0000</c:formatCode>
                <c:ptCount val="131"/>
                <c:pt idx="0">
                  <c:v>-1.7056528425070399E-14</c:v>
                </c:pt>
                <c:pt idx="1">
                  <c:v>-1.7088126716288699E-14</c:v>
                </c:pt>
                <c:pt idx="2">
                  <c:v>-1.5674162751741301E-14</c:v>
                </c:pt>
                <c:pt idx="3">
                  <c:v>-1.6707820815894601E-14</c:v>
                </c:pt>
                <c:pt idx="4">
                  <c:v>-1.5341755002089399E-14</c:v>
                </c:pt>
                <c:pt idx="5">
                  <c:v>-1.63146101258122E-14</c:v>
                </c:pt>
                <c:pt idx="6">
                  <c:v>-1.5106166182168201E-14</c:v>
                </c:pt>
                <c:pt idx="7">
                  <c:v>-1.4222420309863801E-14</c:v>
                </c:pt>
                <c:pt idx="8">
                  <c:v>-1.4913837608734899E-14</c:v>
                </c:pt>
                <c:pt idx="9">
                  <c:v>-1.4898543148735999E-14</c:v>
                </c:pt>
                <c:pt idx="10">
                  <c:v>-1.3671137916917301E-14</c:v>
                </c:pt>
                <c:pt idx="11">
                  <c:v>-1.47438261732086E-14</c:v>
                </c:pt>
                <c:pt idx="12">
                  <c:v>-1.4683418338665999E-14</c:v>
                </c:pt>
                <c:pt idx="13">
                  <c:v>-1.45550603605656E-14</c:v>
                </c:pt>
                <c:pt idx="14">
                  <c:v>-1.29818246758903E-14</c:v>
                </c:pt>
                <c:pt idx="15">
                  <c:v>-1.3994304271997899E-14</c:v>
                </c:pt>
                <c:pt idx="16">
                  <c:v>-1.26990520969905E-14</c:v>
                </c:pt>
                <c:pt idx="17">
                  <c:v>-1.2462815830234199E-14</c:v>
                </c:pt>
                <c:pt idx="18">
                  <c:v>-1.19816430662832E-14</c:v>
                </c:pt>
                <c:pt idx="19">
                  <c:v>-1.1678570180176201E-14</c:v>
                </c:pt>
                <c:pt idx="20">
                  <c:v>-1.1300889006879399E-14</c:v>
                </c:pt>
                <c:pt idx="21">
                  <c:v>-1.10067332629582E-14</c:v>
                </c:pt>
                <c:pt idx="22">
                  <c:v>-1.06370898383137E-14</c:v>
                </c:pt>
                <c:pt idx="23">
                  <c:v>-1.0301437495196E-14</c:v>
                </c:pt>
                <c:pt idx="24">
                  <c:v>-1.01025489066002E-14</c:v>
                </c:pt>
                <c:pt idx="25">
                  <c:v>-9.9061057408435806E-15</c:v>
                </c:pt>
                <c:pt idx="26">
                  <c:v>-9.7527804850096807E-15</c:v>
                </c:pt>
                <c:pt idx="27">
                  <c:v>-1.08098575471183E-14</c:v>
                </c:pt>
                <c:pt idx="28">
                  <c:v>-1.06797849720196E-14</c:v>
                </c:pt>
                <c:pt idx="29">
                  <c:v>-1.1837365687013299E-14</c:v>
                </c:pt>
                <c:pt idx="30">
                  <c:v>-1.0542943109740601E-14</c:v>
                </c:pt>
                <c:pt idx="31">
                  <c:v>-1.16179327259161E-14</c:v>
                </c:pt>
                <c:pt idx="32">
                  <c:v>-1.14741377565753E-14</c:v>
                </c:pt>
                <c:pt idx="33">
                  <c:v>-1.14438770835893E-14</c:v>
                </c:pt>
                <c:pt idx="34">
                  <c:v>-1.00902800538819E-14</c:v>
                </c:pt>
                <c:pt idx="35">
                  <c:v>-9.8580167247953693E-15</c:v>
                </c:pt>
                <c:pt idx="36">
                  <c:v>-1.09243165035772E-14</c:v>
                </c:pt>
                <c:pt idx="37">
                  <c:v>-1.0927434413085099E-14</c:v>
                </c:pt>
                <c:pt idx="38">
                  <c:v>-1.08607611444505E-14</c:v>
                </c:pt>
                <c:pt idx="39">
                  <c:v>-1.0939243612896199E-14</c:v>
                </c:pt>
                <c:pt idx="40">
                  <c:v>-1.0913871413854E-14</c:v>
                </c:pt>
                <c:pt idx="41">
                  <c:v>-1.0699419991535899E-14</c:v>
                </c:pt>
                <c:pt idx="42">
                  <c:v>-1.0719413725307999E-14</c:v>
                </c:pt>
                <c:pt idx="43">
                  <c:v>-9.3821777524552406E-15</c:v>
                </c:pt>
                <c:pt idx="44">
                  <c:v>-9.0882230394152098E-15</c:v>
                </c:pt>
                <c:pt idx="45">
                  <c:v>-8.9627621465080395E-15</c:v>
                </c:pt>
                <c:pt idx="46">
                  <c:v>-8.7984615871501693E-15</c:v>
                </c:pt>
                <c:pt idx="47">
                  <c:v>-8.5409123372717204E-15</c:v>
                </c:pt>
                <c:pt idx="48">
                  <c:v>-9.6305131975414596E-15</c:v>
                </c:pt>
                <c:pt idx="49">
                  <c:v>-9.6149559243462799E-15</c:v>
                </c:pt>
                <c:pt idx="50">
                  <c:v>-1.08441702255966E-14</c:v>
                </c:pt>
                <c:pt idx="51">
                  <c:v>-1.0737856400104E-14</c:v>
                </c:pt>
                <c:pt idx="52">
                  <c:v>-1.24479717992608E-14</c:v>
                </c:pt>
                <c:pt idx="53">
                  <c:v>-1.3831588962137E-14</c:v>
                </c:pt>
                <c:pt idx="54">
                  <c:v>-1.6266338419992E-14</c:v>
                </c:pt>
                <c:pt idx="55">
                  <c:v>-1.4252006049727101E-14</c:v>
                </c:pt>
                <c:pt idx="56">
                  <c:v>-1.40983858808125E-14</c:v>
                </c:pt>
                <c:pt idx="57">
                  <c:v>-1.44320188917262E-14</c:v>
                </c:pt>
                <c:pt idx="58">
                  <c:v>-1.3233092242137599E-14</c:v>
                </c:pt>
                <c:pt idx="59">
                  <c:v>-1.1645249931644899E-14</c:v>
                </c:pt>
                <c:pt idx="60">
                  <c:v>-1.00519154861273E-14</c:v>
                </c:pt>
                <c:pt idx="61">
                  <c:v>-8.4116236757157802E-15</c:v>
                </c:pt>
                <c:pt idx="62">
                  <c:v>-6.7775908321458401E-15</c:v>
                </c:pt>
                <c:pt idx="63">
                  <c:v>-6.2247293148560997E-15</c:v>
                </c:pt>
                <c:pt idx="64">
                  <c:v>-7.0249686500369499E-15</c:v>
                </c:pt>
                <c:pt idx="65">
                  <c:v>-6.8201634577387998E-15</c:v>
                </c:pt>
                <c:pt idx="66">
                  <c:v>-6.7645460961634402E-15</c:v>
                </c:pt>
                <c:pt idx="67">
                  <c:v>-6.5274852336340999E-15</c:v>
                </c:pt>
                <c:pt idx="68">
                  <c:v>-7.6682066744423501E-15</c:v>
                </c:pt>
                <c:pt idx="69">
                  <c:v>-7.5907068579521704E-15</c:v>
                </c:pt>
                <c:pt idx="70">
                  <c:v>-7.3219405726579295E-15</c:v>
                </c:pt>
                <c:pt idx="71">
                  <c:v>-7.0566227702838796E-15</c:v>
                </c:pt>
                <c:pt idx="72">
                  <c:v>-6.7945054449023399E-15</c:v>
                </c:pt>
                <c:pt idx="73">
                  <c:v>-6.5353855412559098E-15</c:v>
                </c:pt>
                <c:pt idx="74">
                  <c:v>-6.2791036693981401E-15</c:v>
                </c:pt>
                <c:pt idx="75">
                  <c:v>-6.0255417503437597E-15</c:v>
                </c:pt>
                <c:pt idx="76">
                  <c:v>-5.7746199088980899E-15</c:v>
                </c:pt>
                <c:pt idx="77">
                  <c:v>-5.5262928714505696E-15</c:v>
                </c:pt>
                <c:pt idx="78">
                  <c:v>-5.2805460769953898E-15</c:v>
                </c:pt>
                <c:pt idx="79">
                  <c:v>-5.03739166757584E-15</c:v>
                </c:pt>
                <c:pt idx="80">
                  <c:v>-4.7968644886711602E-15</c:v>
                </c:pt>
                <c:pt idx="81">
                  <c:v>-4.5590181999006998E-15</c:v>
                </c:pt>
                <c:pt idx="82">
                  <c:v>-4.3239215710867497E-15</c:v>
                </c:pt>
                <c:pt idx="83">
                  <c:v>-4.09165501757467E-15</c:v>
                </c:pt>
                <c:pt idx="84">
                  <c:v>-3.8623074112083699E-15</c:v>
                </c:pt>
                <c:pt idx="85">
                  <c:v>-3.6359731890204698E-15</c:v>
                </c:pt>
                <c:pt idx="86">
                  <c:v>-3.4127497700887699E-15</c:v>
                </c:pt>
                <c:pt idx="87">
                  <c:v>-3.1927352817530402E-15</c:v>
                </c:pt>
                <c:pt idx="88">
                  <c:v>-2.9760265891406601E-15</c:v>
                </c:pt>
                <c:pt idx="89">
                  <c:v>-2.7627176164142999E-15</c:v>
                </c:pt>
                <c:pt idx="90">
                  <c:v>-2.5528979440644801E-15</c:v>
                </c:pt>
                <c:pt idx="91">
                  <c:v>-2.3466516636906799E-15</c:v>
                </c:pt>
                <c:pt idx="92">
                  <c:v>-2.1440564698397498E-15</c:v>
                </c:pt>
                <c:pt idx="93">
                  <c:v>-1.9451829674213901E-15</c:v>
                </c:pt>
                <c:pt idx="94">
                  <c:v>-1.7500941728393901E-15</c:v>
                </c:pt>
                <c:pt idx="95">
                  <c:v>-1.5588451871311101E-15</c:v>
                </c:pt>
                <c:pt idx="96">
                  <c:v>-1.37148301997725E-15</c:v>
                </c:pt>
                <c:pt idx="97">
                  <c:v>-1.1880465443330401E-15</c:v>
                </c:pt>
                <c:pt idx="98">
                  <c:v>-1.0085665625532901E-15</c:v>
                </c:pt>
                <c:pt idx="99">
                  <c:v>-8.3306596616934201E-16</c:v>
                </c:pt>
                <c:pt idx="100">
                  <c:v>-6.6155997286410501E-16</c:v>
                </c:pt>
                <c:pt idx="101">
                  <c:v>-4.9405642563577598E-16</c:v>
                </c:pt>
                <c:pt idx="102">
                  <c:v>-3.3055614060039602E-16</c:v>
                </c:pt>
                <c:pt idx="103">
                  <c:v>-1.7105329132715699E-16</c:v>
                </c:pt>
                <c:pt idx="104">
                  <c:v>-1.5535819003480699E-17</c:v>
                </c:pt>
                <c:pt idx="105">
                  <c:v>1.3601414092972401E-16</c:v>
                </c:pt>
                <c:pt idx="106">
                  <c:v>2.8361982376254702E-16</c:v>
                </c:pt>
                <c:pt idx="107">
                  <c:v>4.2730939902380099E-16</c:v>
                </c:pt>
                <c:pt idx="108">
                  <c:v>5.6711553831879803E-16</c:v>
                </c:pt>
                <c:pt idx="109">
                  <c:v>7.03074992300127E-16</c:v>
                </c:pt>
                <c:pt idx="110">
                  <c:v>8.3522818066429296E-16</c:v>
                </c:pt>
                <c:pt idx="111">
                  <c:v>9.6361879824994707E-16</c:v>
                </c:pt>
                <c:pt idx="112">
                  <c:v>1.08829343958633E-15</c:v>
                </c:pt>
                <c:pt idx="113">
                  <c:v>1.20930124360024E-15</c:v>
                </c:pt>
                <c:pt idx="114">
                  <c:v>1.3266935596314199E-15</c:v>
                </c:pt>
                <c:pt idx="115">
                  <c:v>1.4405236354246901E-15</c:v>
                </c:pt>
                <c:pt idx="116">
                  <c:v>1.55084632735683E-15</c:v>
                </c:pt>
                <c:pt idx="117">
                  <c:v>1.6577178328114901E-15</c:v>
                </c:pt>
                <c:pt idx="118">
                  <c:v>1.76119544433012E-15</c:v>
                </c:pt>
                <c:pt idx="119">
                  <c:v>1.86133732493539E-15</c:v>
                </c:pt>
                <c:pt idx="120">
                  <c:v>1.9582023038404799E-15</c:v>
                </c:pt>
                <c:pt idx="121">
                  <c:v>2.0518496916167598E-15</c:v>
                </c:pt>
                <c:pt idx="122">
                  <c:v>2.1423391137890699E-15</c:v>
                </c:pt>
                <c:pt idx="123">
                  <c:v>2.2297303617573699E-15</c:v>
                </c:pt>
                <c:pt idx="124">
                  <c:v>2.3140832599006301E-15</c:v>
                </c:pt>
                <c:pt idx="125">
                  <c:v>2.3954575477001101E-15</c:v>
                </c:pt>
                <c:pt idx="126">
                  <c:v>2.4739127757201901E-15</c:v>
                </c:pt>
                <c:pt idx="127">
                  <c:v>2.5495082143025501E-15</c:v>
                </c:pt>
                <c:pt idx="128">
                  <c:v>2.6223027738605602E-15</c:v>
                </c:pt>
                <c:pt idx="129">
                  <c:v>2.69235493570207E-15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BB-455C-A49C-942EF4049C80}"/>
            </c:ext>
          </c:extLst>
        </c:ser>
        <c:ser>
          <c:idx val="7"/>
          <c:order val="7"/>
          <c:tx>
            <c:strRef>
              <c:f>'DSGE HVD wo 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FG'!$AG$2:$AG$132</c:f>
              <c:numCache>
                <c:formatCode>0.0000</c:formatCode>
                <c:ptCount val="131"/>
                <c:pt idx="0">
                  <c:v>4.8874331906206199E-14</c:v>
                </c:pt>
                <c:pt idx="1">
                  <c:v>4.9505174626870098E-14</c:v>
                </c:pt>
                <c:pt idx="2">
                  <c:v>4.7268740157239097E-14</c:v>
                </c:pt>
                <c:pt idx="3">
                  <c:v>4.7096985681513E-14</c:v>
                </c:pt>
                <c:pt idx="4">
                  <c:v>4.2594216876310601E-14</c:v>
                </c:pt>
                <c:pt idx="5">
                  <c:v>4.5487581377947801E-14</c:v>
                </c:pt>
                <c:pt idx="6">
                  <c:v>3.6585121331800299E-14</c:v>
                </c:pt>
                <c:pt idx="7">
                  <c:v>3.5316988661577397E-14</c:v>
                </c:pt>
                <c:pt idx="8">
                  <c:v>3.4906302879329301E-14</c:v>
                </c:pt>
                <c:pt idx="9">
                  <c:v>2.9033590219164297E-14</c:v>
                </c:pt>
                <c:pt idx="10">
                  <c:v>2.2695219738273E-14</c:v>
                </c:pt>
                <c:pt idx="11">
                  <c:v>2.3088375082590299E-14</c:v>
                </c:pt>
                <c:pt idx="12">
                  <c:v>2.6302320575382501E-14</c:v>
                </c:pt>
                <c:pt idx="13">
                  <c:v>2.4549370223608499E-14</c:v>
                </c:pt>
                <c:pt idx="14">
                  <c:v>2.7618559935112799E-14</c:v>
                </c:pt>
                <c:pt idx="15">
                  <c:v>3.0267355507495598E-14</c:v>
                </c:pt>
                <c:pt idx="16">
                  <c:v>2.70272908899521E-14</c:v>
                </c:pt>
                <c:pt idx="17">
                  <c:v>2.71083649784454E-14</c:v>
                </c:pt>
                <c:pt idx="18">
                  <c:v>2.9089090319690601E-14</c:v>
                </c:pt>
                <c:pt idx="19">
                  <c:v>2.6504671643763601E-14</c:v>
                </c:pt>
                <c:pt idx="20">
                  <c:v>2.6612640889269E-14</c:v>
                </c:pt>
                <c:pt idx="21">
                  <c:v>2.36137455400715E-14</c:v>
                </c:pt>
                <c:pt idx="22">
                  <c:v>2.30421013720376E-14</c:v>
                </c:pt>
                <c:pt idx="23">
                  <c:v>2.1630546985198799E-14</c:v>
                </c:pt>
                <c:pt idx="24">
                  <c:v>1.8724931164952299E-14</c:v>
                </c:pt>
                <c:pt idx="25">
                  <c:v>1.6891470724188001E-14</c:v>
                </c:pt>
                <c:pt idx="26">
                  <c:v>1.66023432691537E-14</c:v>
                </c:pt>
                <c:pt idx="27">
                  <c:v>1.7958210331977499E-14</c:v>
                </c:pt>
                <c:pt idx="28">
                  <c:v>1.5470946920638999E-14</c:v>
                </c:pt>
                <c:pt idx="29">
                  <c:v>1.67424421705801E-14</c:v>
                </c:pt>
                <c:pt idx="30">
                  <c:v>1.54416015256692E-14</c:v>
                </c:pt>
                <c:pt idx="31">
                  <c:v>1.62667027264447E-14</c:v>
                </c:pt>
                <c:pt idx="32">
                  <c:v>1.63648313984501E-14</c:v>
                </c:pt>
                <c:pt idx="33">
                  <c:v>1.8364630325272099E-14</c:v>
                </c:pt>
                <c:pt idx="34">
                  <c:v>2.0316000639270199E-14</c:v>
                </c:pt>
                <c:pt idx="35">
                  <c:v>1.7650120850404201E-14</c:v>
                </c:pt>
                <c:pt idx="36">
                  <c:v>1.9149265571226001E-14</c:v>
                </c:pt>
                <c:pt idx="37">
                  <c:v>2.0739660303516899E-14</c:v>
                </c:pt>
                <c:pt idx="38">
                  <c:v>2.0139673456681299E-14</c:v>
                </c:pt>
                <c:pt idx="39">
                  <c:v>2.0986405696633799E-14</c:v>
                </c:pt>
                <c:pt idx="40">
                  <c:v>2.3324192380067001E-14</c:v>
                </c:pt>
                <c:pt idx="41">
                  <c:v>2.5632870489957701E-14</c:v>
                </c:pt>
                <c:pt idx="42">
                  <c:v>2.5426210929946302E-14</c:v>
                </c:pt>
                <c:pt idx="43">
                  <c:v>2.3958026021628902E-14</c:v>
                </c:pt>
                <c:pt idx="44">
                  <c:v>2.8479543111746801E-14</c:v>
                </c:pt>
                <c:pt idx="45">
                  <c:v>2.6402477056699499E-14</c:v>
                </c:pt>
                <c:pt idx="46">
                  <c:v>2.48575434899171E-14</c:v>
                </c:pt>
                <c:pt idx="47">
                  <c:v>2.7697043328166399E-14</c:v>
                </c:pt>
                <c:pt idx="48">
                  <c:v>2.8421048658193998E-14</c:v>
                </c:pt>
                <c:pt idx="49">
                  <c:v>2.6416972144120601E-14</c:v>
                </c:pt>
                <c:pt idx="50">
                  <c:v>2.7577955017004301E-14</c:v>
                </c:pt>
                <c:pt idx="51">
                  <c:v>2.9761502449899502E-14</c:v>
                </c:pt>
                <c:pt idx="52">
                  <c:v>3.6452570562977498E-14</c:v>
                </c:pt>
                <c:pt idx="53">
                  <c:v>4.5739916694947903E-14</c:v>
                </c:pt>
                <c:pt idx="54">
                  <c:v>5.5072039740442098E-14</c:v>
                </c:pt>
                <c:pt idx="55">
                  <c:v>7.2267875378990402E-14</c:v>
                </c:pt>
                <c:pt idx="56">
                  <c:v>8.2130218886835004E-14</c:v>
                </c:pt>
                <c:pt idx="57">
                  <c:v>9.5190351883663195E-14</c:v>
                </c:pt>
                <c:pt idx="58">
                  <c:v>1.03667022395708E-13</c:v>
                </c:pt>
                <c:pt idx="59">
                  <c:v>1.06722913668978E-13</c:v>
                </c:pt>
                <c:pt idx="60">
                  <c:v>1.1358590326433101E-13</c:v>
                </c:pt>
                <c:pt idx="61">
                  <c:v>1.2002100635573899E-13</c:v>
                </c:pt>
                <c:pt idx="62">
                  <c:v>1.1899208075807199E-13</c:v>
                </c:pt>
                <c:pt idx="63">
                  <c:v>1.18135318703787E-13</c:v>
                </c:pt>
                <c:pt idx="64">
                  <c:v>1.1797437896115601E-13</c:v>
                </c:pt>
                <c:pt idx="65">
                  <c:v>1.1674874364510701E-13</c:v>
                </c:pt>
                <c:pt idx="66">
                  <c:v>1.08978800142961E-13</c:v>
                </c:pt>
                <c:pt idx="67">
                  <c:v>1.01893398279999E-13</c:v>
                </c:pt>
                <c:pt idx="68">
                  <c:v>9.8368438885391598E-14</c:v>
                </c:pt>
                <c:pt idx="69">
                  <c:v>9.3344800149690096E-14</c:v>
                </c:pt>
                <c:pt idx="70">
                  <c:v>8.9206754006731606E-14</c:v>
                </c:pt>
                <c:pt idx="71">
                  <c:v>8.5204422006569701E-14</c:v>
                </c:pt>
                <c:pt idx="72">
                  <c:v>8.1339325064947006E-14</c:v>
                </c:pt>
                <c:pt idx="73">
                  <c:v>7.7611359640624297E-14</c:v>
                </c:pt>
                <c:pt idx="74">
                  <c:v>7.4019059066889796E-14</c:v>
                </c:pt>
                <c:pt idx="75">
                  <c:v>7.0559833703088504E-14</c:v>
                </c:pt>
                <c:pt idx="76">
                  <c:v>6.7230189291057796E-14</c:v>
                </c:pt>
                <c:pt idx="77">
                  <c:v>6.4025923438631896E-14</c:v>
                </c:pt>
                <c:pt idx="78">
                  <c:v>6.0942300585243794E-14</c:v>
                </c:pt>
                <c:pt idx="79">
                  <c:v>5.7974206145578403E-14</c:v>
                </c:pt>
                <c:pt idx="80">
                  <c:v>5.5116280788034498E-14</c:v>
                </c:pt>
                <c:pt idx="81">
                  <c:v>5.2363035996432701E-14</c:v>
                </c:pt>
                <c:pt idx="82">
                  <c:v>4.9708952196072397E-14</c:v>
                </c:pt>
                <c:pt idx="83">
                  <c:v>4.7148560808115397E-14</c:v>
                </c:pt>
                <c:pt idx="84">
                  <c:v>4.46765116376424E-14</c:v>
                </c:pt>
                <c:pt idx="85">
                  <c:v>4.2287627008018601E-14</c:v>
                </c:pt>
                <c:pt idx="86">
                  <c:v>3.9976944033974098E-14</c:v>
                </c:pt>
                <c:pt idx="87">
                  <c:v>3.7739746383820798E-14</c:v>
                </c:pt>
                <c:pt idx="88">
                  <c:v>3.5571586822509602E-14</c:v>
                </c:pt>
                <c:pt idx="89">
                  <c:v>3.3468301756110201E-14</c:v>
                </c:pt>
                <c:pt idx="90">
                  <c:v>3.1426018918465402E-14</c:v>
                </c:pt>
                <c:pt idx="91">
                  <c:v>2.9441159255368498E-14</c:v>
                </c:pt>
                <c:pt idx="92">
                  <c:v>2.7510433973245002E-14</c:v>
                </c:pt>
                <c:pt idx="93">
                  <c:v>2.563083763015E-14</c:v>
                </c:pt>
                <c:pt idx="94">
                  <c:v>2.37996380586676E-14</c:v>
                </c:pt>
                <c:pt idx="95">
                  <c:v>2.20143638244158E-14</c:v>
                </c:pt>
                <c:pt idx="96">
                  <c:v>2.02727898413998E-14</c:v>
                </c:pt>
                <c:pt idx="97">
                  <c:v>1.8572921687236699E-14</c:v>
                </c:pt>
                <c:pt idx="98">
                  <c:v>1.6912979087867399E-14</c:v>
                </c:pt>
                <c:pt idx="99">
                  <c:v>1.52913789731804E-14</c:v>
                </c:pt>
                <c:pt idx="100">
                  <c:v>1.3706718442198E-14</c:v>
                </c:pt>
                <c:pt idx="101">
                  <c:v>1.21577579192241E-14</c:v>
                </c:pt>
                <c:pt idx="102">
                  <c:v>1.06434047305754E-14</c:v>
                </c:pt>
                <c:pt idx="103">
                  <c:v>9.16269728511935E-15</c:v>
                </c:pt>
                <c:pt idx="104">
                  <c:v>7.7147900006122902E-15</c:v>
                </c:pt>
                <c:pt idx="105">
                  <c:v>6.2989390815473403E-15</c:v>
                </c:pt>
                <c:pt idx="106">
                  <c:v>4.9144892225866899E-15</c:v>
                </c:pt>
                <c:pt idx="107">
                  <c:v>3.5608612843684599E-15</c:v>
                </c:pt>
                <c:pt idx="108">
                  <c:v>2.2375409652123699E-15</c:v>
                </c:pt>
                <c:pt idx="109">
                  <c:v>9.4406847266824002E-16</c:v>
                </c:pt>
                <c:pt idx="110">
                  <c:v>-3.1997081737590301E-16</c:v>
                </c:pt>
                <c:pt idx="111">
                  <c:v>-1.55495473951777E-15</c:v>
                </c:pt>
                <c:pt idx="112">
                  <c:v>-2.7612317915946502E-15</c:v>
                </c:pt>
                <c:pt idx="113">
                  <c:v>-3.9391277054795401E-15</c:v>
                </c:pt>
                <c:pt idx="114">
                  <c:v>-5.0889511860447703E-15</c:v>
                </c:pt>
                <c:pt idx="115">
                  <c:v>-6.21099887260223E-15</c:v>
                </c:pt>
                <c:pt idx="116">
                  <c:v>-7.3055595797425698E-15</c:v>
                </c:pt>
                <c:pt idx="117">
                  <c:v>-8.3729178757665401E-15</c:v>
                </c:pt>
                <c:pt idx="118">
                  <c:v>-9.4133570570525894E-15</c:v>
                </c:pt>
                <c:pt idx="119">
                  <c:v>-1.04271615759221E-14</c:v>
                </c:pt>
                <c:pt idx="120">
                  <c:v>-1.14146189780302E-14</c:v>
                </c:pt>
                <c:pt idx="121">
                  <c:v>-1.2376021403173001E-14</c:v>
                </c:pt>
                <c:pt idx="122">
                  <c:v>-1.33116667008112E-14</c:v>
                </c:pt>
                <c:pt idx="123">
                  <c:v>-1.4221859208671899E-14</c:v>
                </c:pt>
                <c:pt idx="124">
                  <c:v>-1.51069102396224E-14</c:v>
                </c:pt>
                <c:pt idx="125">
                  <c:v>-1.59671383186978E-14</c:v>
                </c:pt>
                <c:pt idx="126">
                  <c:v>-1.6802869208778399E-14</c:v>
                </c:pt>
                <c:pt idx="127">
                  <c:v>-1.76144357600324E-14</c:v>
                </c:pt>
                <c:pt idx="128">
                  <c:v>-1.8402177614898599E-14</c:v>
                </c:pt>
                <c:pt idx="129">
                  <c:v>-1.9166440797144499E-14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BB-455C-A49C-942EF4049C80}"/>
            </c:ext>
          </c:extLst>
        </c:ser>
        <c:ser>
          <c:idx val="8"/>
          <c:order val="8"/>
          <c:tx>
            <c:strRef>
              <c:f>'DSGE HVD wo 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FG'!$AH$2:$AH$132</c:f>
              <c:numCache>
                <c:formatCode>0.0000</c:formatCode>
                <c:ptCount val="131"/>
                <c:pt idx="0">
                  <c:v>0.74833267484035781</c:v>
                </c:pt>
                <c:pt idx="1">
                  <c:v>0.74065119651065892</c:v>
                </c:pt>
                <c:pt idx="2">
                  <c:v>0.7330476092546393</c:v>
                </c:pt>
                <c:pt idx="3">
                  <c:v>0.72552111442895206</c:v>
                </c:pt>
                <c:pt idx="4">
                  <c:v>0.71807092201658507</c:v>
                </c:pt>
                <c:pt idx="5">
                  <c:v>0.71069625051687291</c:v>
                </c:pt>
                <c:pt idx="6">
                  <c:v>0.70339632683756614</c:v>
                </c:pt>
                <c:pt idx="7">
                  <c:v>0.69617038618885696</c:v>
                </c:pt>
                <c:pt idx="8">
                  <c:v>0.68901767197935881</c:v>
                </c:pt>
                <c:pt idx="9">
                  <c:v>0.68193743571404564</c:v>
                </c:pt>
                <c:pt idx="10">
                  <c:v>0.67492893689389777</c:v>
                </c:pt>
                <c:pt idx="11">
                  <c:v>0.66799144291744594</c:v>
                </c:pt>
                <c:pt idx="12">
                  <c:v>0.66112422898397338</c:v>
                </c:pt>
                <c:pt idx="13">
                  <c:v>0.65432657799843741</c:v>
                </c:pt>
                <c:pt idx="14">
                  <c:v>0.64759778047800831</c:v>
                </c:pt>
                <c:pt idx="15">
                  <c:v>0.64093713446020184</c:v>
                </c:pt>
                <c:pt idx="16">
                  <c:v>0.63434394541252759</c:v>
                </c:pt>
                <c:pt idx="17">
                  <c:v>0.62781752614368014</c:v>
                </c:pt>
                <c:pt idx="18">
                  <c:v>0.62135719671612843</c:v>
                </c:pt>
                <c:pt idx="19">
                  <c:v>0.61496228436017386</c:v>
                </c:pt>
                <c:pt idx="20">
                  <c:v>0.60863212338933037</c:v>
                </c:pt>
                <c:pt idx="21">
                  <c:v>0.60236605511707686</c:v>
                </c:pt>
                <c:pt idx="22">
                  <c:v>0.59616342777492359</c:v>
                </c:pt>
                <c:pt idx="23">
                  <c:v>0.59002359643170033</c:v>
                </c:pt>
                <c:pt idx="24">
                  <c:v>0.58394592291409952</c:v>
                </c:pt>
                <c:pt idx="25">
                  <c:v>0.57792977572848336</c:v>
                </c:pt>
                <c:pt idx="26">
                  <c:v>0.57197452998374221</c:v>
                </c:pt>
                <c:pt idx="27">
                  <c:v>0.56607956731540821</c:v>
                </c:pt>
                <c:pt idx="28">
                  <c:v>0.56024427581084224</c:v>
                </c:pt>
                <c:pt idx="29">
                  <c:v>0.55446804993554089</c:v>
                </c:pt>
                <c:pt idx="30">
                  <c:v>0.54875029046043144</c:v>
                </c:pt>
                <c:pt idx="31">
                  <c:v>0.54309040439032075</c:v>
                </c:pt>
                <c:pt idx="32">
                  <c:v>0.53748780489328463</c:v>
                </c:pt>
                <c:pt idx="33">
                  <c:v>0.53194191123110612</c:v>
                </c:pt>
                <c:pt idx="34">
                  <c:v>0.52645214869061963</c:v>
                </c:pt>
                <c:pt idx="35">
                  <c:v>0.52101794851610483</c:v>
                </c:pt>
                <c:pt idx="36">
                  <c:v>0.51563874784254393</c:v>
                </c:pt>
                <c:pt idx="37">
                  <c:v>0.51031398962982666</c:v>
                </c:pt>
                <c:pt idx="38">
                  <c:v>0.50504312259785034</c:v>
                </c:pt>
                <c:pt idx="39">
                  <c:v>0.49982560116250269</c:v>
                </c:pt>
                <c:pt idx="40">
                  <c:v>0.49466088537249059</c:v>
                </c:pt>
                <c:pt idx="41">
                  <c:v>0.48954844084705301</c:v>
                </c:pt>
                <c:pt idx="42">
                  <c:v>0.48448773871447665</c:v>
                </c:pt>
                <c:pt idx="43">
                  <c:v>0.47947825555142237</c:v>
                </c:pt>
                <c:pt idx="44">
                  <c:v>0.47451947332308198</c:v>
                </c:pt>
                <c:pt idx="45">
                  <c:v>0.46961087932409407</c:v>
                </c:pt>
                <c:pt idx="46">
                  <c:v>0.46475196612023945</c:v>
                </c:pt>
                <c:pt idx="47">
                  <c:v>0.45994223149090807</c:v>
                </c:pt>
                <c:pt idx="48">
                  <c:v>0.45518117837228472</c:v>
                </c:pt>
                <c:pt idx="49">
                  <c:v>0.45046831480128313</c:v>
                </c:pt>
                <c:pt idx="50">
                  <c:v>0.44580315386019331</c:v>
                </c:pt>
                <c:pt idx="51">
                  <c:v>0.44118521362202634</c:v>
                </c:pt>
                <c:pt idx="52">
                  <c:v>0.43661401709670322</c:v>
                </c:pt>
                <c:pt idx="53">
                  <c:v>0.43208909217738606</c:v>
                </c:pt>
                <c:pt idx="54">
                  <c:v>0.42760997158826952</c:v>
                </c:pt>
                <c:pt idx="55">
                  <c:v>0.42317619283244456</c:v>
                </c:pt>
                <c:pt idx="56">
                  <c:v>0.41878729814087018</c:v>
                </c:pt>
                <c:pt idx="57">
                  <c:v>0.41444283442134616</c:v>
                </c:pt>
                <c:pt idx="58">
                  <c:v>0.41014235320861414</c:v>
                </c:pt>
                <c:pt idx="59">
                  <c:v>0.40588541061498334</c:v>
                </c:pt>
                <c:pt idx="60">
                  <c:v>0.40167156728154224</c:v>
                </c:pt>
                <c:pt idx="61">
                  <c:v>0.39750038832983409</c:v>
                </c:pt>
                <c:pt idx="62">
                  <c:v>0.39337144331429647</c:v>
                </c:pt>
                <c:pt idx="63">
                  <c:v>0.38928430617516224</c:v>
                </c:pt>
                <c:pt idx="64">
                  <c:v>0.38523855519201849</c:v>
                </c:pt>
                <c:pt idx="65">
                  <c:v>0.38123377293782651</c:v>
                </c:pt>
                <c:pt idx="66">
                  <c:v>0.37726954623354536</c:v>
                </c:pt>
                <c:pt idx="67">
                  <c:v>0.3733454661032975</c:v>
                </c:pt>
                <c:pt idx="68">
                  <c:v>0.36946112773007</c:v>
                </c:pt>
                <c:pt idx="69">
                  <c:v>0.36561613041186908</c:v>
                </c:pt>
                <c:pt idx="70">
                  <c:v>0.36181007751851263</c:v>
                </c:pt>
                <c:pt idx="71">
                  <c:v>0.35804257644882626</c:v>
                </c:pt>
                <c:pt idx="72">
                  <c:v>0.35431323858838004</c:v>
                </c:pt>
                <c:pt idx="73">
                  <c:v>0.35062167926771776</c:v>
                </c:pt>
                <c:pt idx="74">
                  <c:v>0.34696751772106166</c:v>
                </c:pt>
                <c:pt idx="75">
                  <c:v>0.34335037704550359</c:v>
                </c:pt>
                <c:pt idx="76">
                  <c:v>0.33976988416066078</c:v>
                </c:pt>
                <c:pt idx="77">
                  <c:v>0.33622566976879098</c:v>
                </c:pt>
                <c:pt idx="78">
                  <c:v>0.33271736831537951</c:v>
                </c:pt>
                <c:pt idx="79">
                  <c:v>0.32924461795015431</c:v>
                </c:pt>
                <c:pt idx="80">
                  <c:v>0.32580706048856728</c:v>
                </c:pt>
                <c:pt idx="81">
                  <c:v>0.32240434137369267</c:v>
                </c:pt>
                <c:pt idx="82">
                  <c:v>0.31903610963857149</c:v>
                </c:pt>
                <c:pt idx="83">
                  <c:v>0.31570201786896862</c:v>
                </c:pt>
                <c:pt idx="84">
                  <c:v>0.3124017221665612</c:v>
                </c:pt>
                <c:pt idx="85">
                  <c:v>0.30913488211252721</c:v>
                </c:pt>
                <c:pt idx="86">
                  <c:v>0.30590116073154777</c:v>
                </c:pt>
                <c:pt idx="87">
                  <c:v>0.30270022445621386</c:v>
                </c:pt>
                <c:pt idx="88">
                  <c:v>0.29953174309182051</c:v>
                </c:pt>
                <c:pt idx="89">
                  <c:v>0.29639538978156182</c:v>
                </c:pt>
                <c:pt idx="90">
                  <c:v>0.29329084097209968</c:v>
                </c:pt>
                <c:pt idx="91">
                  <c:v>0.29021777637952312</c:v>
                </c:pt>
                <c:pt idx="92">
                  <c:v>0.28717587895567831</c:v>
                </c:pt>
                <c:pt idx="93">
                  <c:v>0.2841648348548671</c:v>
                </c:pt>
                <c:pt idx="94">
                  <c:v>0.28118433340091065</c:v>
                </c:pt>
                <c:pt idx="95">
                  <c:v>0.27823406705457898</c:v>
                </c:pt>
                <c:pt idx="96">
                  <c:v>0.27531373138137094</c:v>
                </c:pt>
                <c:pt idx="97">
                  <c:v>0.27242302501964388</c:v>
                </c:pt>
                <c:pt idx="98">
                  <c:v>0.2695616496490974</c:v>
                </c:pt>
                <c:pt idx="99">
                  <c:v>0.26672930995958871</c:v>
                </c:pt>
                <c:pt idx="100">
                  <c:v>0.26392571362029382</c:v>
                </c:pt>
                <c:pt idx="101">
                  <c:v>0.26115057124919877</c:v>
                </c:pt>
                <c:pt idx="102">
                  <c:v>0.25840359638292154</c:v>
                </c:pt>
                <c:pt idx="103">
                  <c:v>0.25568450544685706</c:v>
                </c:pt>
                <c:pt idx="104">
                  <c:v>0.25299301772564248</c:v>
                </c:pt>
                <c:pt idx="105">
                  <c:v>0.25032885533394478</c:v>
                </c:pt>
                <c:pt idx="106">
                  <c:v>0.2476917431875518</c:v>
                </c:pt>
                <c:pt idx="107">
                  <c:v>0.24508140897478475</c:v>
                </c:pt>
                <c:pt idx="108">
                  <c:v>0.24249758312820355</c:v>
                </c:pt>
                <c:pt idx="109">
                  <c:v>0.23993999879662214</c:v>
                </c:pt>
                <c:pt idx="110">
                  <c:v>0.23740839181741974</c:v>
                </c:pt>
                <c:pt idx="111">
                  <c:v>0.23490250068914514</c:v>
                </c:pt>
                <c:pt idx="112">
                  <c:v>0.23242206654441039</c:v>
                </c:pt>
                <c:pt idx="113">
                  <c:v>0.22996683312307456</c:v>
                </c:pt>
                <c:pt idx="114">
                  <c:v>0.22753654674571458</c:v>
                </c:pt>
                <c:pt idx="115">
                  <c:v>0.22513095628736549</c:v>
                </c:pt>
                <c:pt idx="116">
                  <c:v>0.22274981315154732</c:v>
                </c:pt>
                <c:pt idx="117">
                  <c:v>0.22039287124456702</c:v>
                </c:pt>
                <c:pt idx="118">
                  <c:v>0.21805988695008066</c:v>
                </c:pt>
                <c:pt idx="119">
                  <c:v>0.21575061910393217</c:v>
                </c:pt>
                <c:pt idx="120">
                  <c:v>0.21346482896925359</c:v>
                </c:pt>
                <c:pt idx="121">
                  <c:v>0.21120228021182799</c:v>
                </c:pt>
                <c:pt idx="122">
                  <c:v>0.20896273887570321</c:v>
                </c:pt>
                <c:pt idx="123">
                  <c:v>0.20674597335907435</c:v>
                </c:pt>
                <c:pt idx="124">
                  <c:v>0.20455175439040246</c:v>
                </c:pt>
                <c:pt idx="125">
                  <c:v>0.20237985500479752</c:v>
                </c:pt>
                <c:pt idx="126">
                  <c:v>0.20023005052063644</c:v>
                </c:pt>
                <c:pt idx="127">
                  <c:v>0.19810211851642834</c:v>
                </c:pt>
                <c:pt idx="128">
                  <c:v>0.19599583880792812</c:v>
                </c:pt>
                <c:pt idx="129">
                  <c:v>0.19391099342547388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BB-455C-A49C-942EF4049C80}"/>
            </c:ext>
          </c:extLst>
        </c:ser>
        <c:ser>
          <c:idx val="9"/>
          <c:order val="9"/>
          <c:tx>
            <c:strRef>
              <c:f>'DSGE HVD wo 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wo FG'!$AI$2:$AI$132</c:f>
              <c:numCache>
                <c:formatCode>0.0000</c:formatCode>
                <c:ptCount val="131"/>
                <c:pt idx="0">
                  <c:v>0.68502631906305078</c:v>
                </c:pt>
                <c:pt idx="1">
                  <c:v>1.1097567099166556</c:v>
                </c:pt>
                <c:pt idx="2">
                  <c:v>1.199753461233708</c:v>
                </c:pt>
                <c:pt idx="3">
                  <c:v>1.220382881533205</c:v>
                </c:pt>
                <c:pt idx="4">
                  <c:v>1.1692199952262572</c:v>
                </c:pt>
                <c:pt idx="5">
                  <c:v>1.2437466762453946</c:v>
                </c:pt>
                <c:pt idx="6">
                  <c:v>1.3390358599770167</c:v>
                </c:pt>
                <c:pt idx="7">
                  <c:v>0.23533001360383721</c:v>
                </c:pt>
                <c:pt idx="8">
                  <c:v>-0.25924181404269397</c:v>
                </c:pt>
                <c:pt idx="9">
                  <c:v>-0.39744341069008893</c:v>
                </c:pt>
                <c:pt idx="10">
                  <c:v>-0.37380633742344127</c:v>
                </c:pt>
                <c:pt idx="11">
                  <c:v>-0.45778044866921974</c:v>
                </c:pt>
                <c:pt idx="12">
                  <c:v>-0.32610200760310326</c:v>
                </c:pt>
                <c:pt idx="13">
                  <c:v>-0.51825461102165915</c:v>
                </c:pt>
                <c:pt idx="14">
                  <c:v>-0.63192865144317512</c:v>
                </c:pt>
                <c:pt idx="15">
                  <c:v>-0.64253858029302047</c:v>
                </c:pt>
                <c:pt idx="16">
                  <c:v>-0.50540293652092394</c:v>
                </c:pt>
                <c:pt idx="17">
                  <c:v>-0.41195875059895848</c:v>
                </c:pt>
                <c:pt idx="18">
                  <c:v>-0.60193453637089056</c:v>
                </c:pt>
                <c:pt idx="19">
                  <c:v>-0.7391910873093297</c:v>
                </c:pt>
                <c:pt idx="20">
                  <c:v>-0.97455513967074059</c:v>
                </c:pt>
                <c:pt idx="21">
                  <c:v>-1.0518285214724887</c:v>
                </c:pt>
                <c:pt idx="22">
                  <c:v>-1.2687819735852819</c:v>
                </c:pt>
                <c:pt idx="23">
                  <c:v>-1.5733328439425875</c:v>
                </c:pt>
                <c:pt idx="24">
                  <c:v>-1.3885177446014272</c:v>
                </c:pt>
                <c:pt idx="25">
                  <c:v>-1.4580447430465413</c:v>
                </c:pt>
                <c:pt idx="26">
                  <c:v>-1.3864415585116276</c:v>
                </c:pt>
                <c:pt idx="27">
                  <c:v>-1.4343972114351797</c:v>
                </c:pt>
                <c:pt idx="28">
                  <c:v>-1.5455584172157679</c:v>
                </c:pt>
                <c:pt idx="29">
                  <c:v>-1.7297262486962293</c:v>
                </c:pt>
                <c:pt idx="30">
                  <c:v>-1.8254466727212102</c:v>
                </c:pt>
                <c:pt idx="31">
                  <c:v>-1.9635138791620617</c:v>
                </c:pt>
                <c:pt idx="32">
                  <c:v>-2.178957970680671</c:v>
                </c:pt>
                <c:pt idx="33">
                  <c:v>-2.2526209571069762</c:v>
                </c:pt>
                <c:pt idx="34">
                  <c:v>-1.9936934897666787</c:v>
                </c:pt>
                <c:pt idx="35">
                  <c:v>-2.2637880139955904</c:v>
                </c:pt>
                <c:pt idx="36">
                  <c:v>-2.2766453711453707</c:v>
                </c:pt>
                <c:pt idx="37">
                  <c:v>-2.1804138415303504</c:v>
                </c:pt>
                <c:pt idx="38">
                  <c:v>-2.2767455672112704</c:v>
                </c:pt>
                <c:pt idx="39">
                  <c:v>-2.0394882302991615</c:v>
                </c:pt>
                <c:pt idx="40">
                  <c:v>-1.8594867750609887</c:v>
                </c:pt>
                <c:pt idx="41">
                  <c:v>-2.1512610344177907</c:v>
                </c:pt>
                <c:pt idx="42">
                  <c:v>-1.9253198525562276</c:v>
                </c:pt>
                <c:pt idx="43">
                  <c:v>-1.9513636386535349</c:v>
                </c:pt>
                <c:pt idx="44">
                  <c:v>-1.85647213481489</c:v>
                </c:pt>
                <c:pt idx="45">
                  <c:v>-1.8205581793149814</c:v>
                </c:pt>
                <c:pt idx="46">
                  <c:v>-1.7704618636045186</c:v>
                </c:pt>
                <c:pt idx="47">
                  <c:v>-1.7750087854511931</c:v>
                </c:pt>
                <c:pt idx="48">
                  <c:v>-1.8037765520370341</c:v>
                </c:pt>
                <c:pt idx="49">
                  <c:v>-1.9946400413499732</c:v>
                </c:pt>
                <c:pt idx="50">
                  <c:v>-2.0287175072452563</c:v>
                </c:pt>
                <c:pt idx="51">
                  <c:v>-2.3691567996942577</c:v>
                </c:pt>
                <c:pt idx="52">
                  <c:v>-1.0288822817830725</c:v>
                </c:pt>
                <c:pt idx="53">
                  <c:v>0.15348662346784453</c:v>
                </c:pt>
                <c:pt idx="54">
                  <c:v>1.2111308483957655</c:v>
                </c:pt>
                <c:pt idx="55">
                  <c:v>0.88906738914095529</c:v>
                </c:pt>
                <c:pt idx="56">
                  <c:v>0.97114988710044692</c:v>
                </c:pt>
                <c:pt idx="57">
                  <c:v>1.5899637934651065</c:v>
                </c:pt>
                <c:pt idx="58">
                  <c:v>1.8528658844753565</c:v>
                </c:pt>
                <c:pt idx="59">
                  <c:v>1.8116894662854057</c:v>
                </c:pt>
                <c:pt idx="60">
                  <c:v>2.1261628035461899</c:v>
                </c:pt>
                <c:pt idx="61">
                  <c:v>2.6210820495138929</c:v>
                </c:pt>
                <c:pt idx="62">
                  <c:v>2.9237812520819659</c:v>
                </c:pt>
                <c:pt idx="63">
                  <c:v>3.2116076143013963</c:v>
                </c:pt>
                <c:pt idx="64">
                  <c:v>3.3390220694662989</c:v>
                </c:pt>
                <c:pt idx="65">
                  <c:v>3.6145556496323454</c:v>
                </c:pt>
                <c:pt idx="66">
                  <c:v>3.8937367244232624</c:v>
                </c:pt>
                <c:pt idx="67">
                  <c:v>3.8895923054483741</c:v>
                </c:pt>
                <c:pt idx="68">
                  <c:v>3.9083943267431693</c:v>
                </c:pt>
                <c:pt idx="69">
                  <c:v>3.9370651446222391</c:v>
                </c:pt>
                <c:pt idx="70">
                  <c:v>3.8737355550766717</c:v>
                </c:pt>
                <c:pt idx="71">
                  <c:v>3.8131081167644867</c:v>
                </c:pt>
                <c:pt idx="72">
                  <c:v>3.7550417114437327</c:v>
                </c:pt>
                <c:pt idx="73">
                  <c:v>3.6993973465263061</c:v>
                </c:pt>
                <c:pt idx="74">
                  <c:v>3.6460383064341917</c:v>
                </c:pt>
                <c:pt idx="75">
                  <c:v>3.5948303983492531</c:v>
                </c:pt>
                <c:pt idx="76">
                  <c:v>3.5456422715237168</c:v>
                </c:pt>
                <c:pt idx="77">
                  <c:v>3.4983457864421927</c:v>
                </c:pt>
                <c:pt idx="78">
                  <c:v>3.4528164101649361</c:v>
                </c:pt>
                <c:pt idx="79">
                  <c:v>3.408933616046443</c:v>
                </c:pt>
                <c:pt idx="80">
                  <c:v>3.3665812689270629</c:v>
                </c:pt>
                <c:pt idx="81">
                  <c:v>3.3256479802869756</c:v>
                </c:pt>
                <c:pt idx="82">
                  <c:v>3.2860274213556373</c:v>
                </c:pt>
                <c:pt idx="83">
                  <c:v>3.2476185855397017</c:v>
                </c:pt>
                <c:pt idx="84">
                  <c:v>3.2103259946195655</c:v>
                </c:pt>
                <c:pt idx="85">
                  <c:v>3.1740598458831344</c:v>
                </c:pt>
                <c:pt idx="86">
                  <c:v>3.1387360996805618</c:v>
                </c:pt>
                <c:pt idx="87">
                  <c:v>3.1042765087904343</c:v>
                </c:pt>
                <c:pt idx="88">
                  <c:v>3.070608592502488</c:v>
                </c:pt>
                <c:pt idx="89">
                  <c:v>3.0376655594745943</c:v>
                </c:pt>
                <c:pt idx="90">
                  <c:v>3.0053861842493403</c:v>
                </c:pt>
                <c:pt idx="91">
                  <c:v>2.9737146428579169</c:v>
                </c:pt>
                <c:pt idx="92">
                  <c:v>2.9426003132385072</c:v>
                </c:pt>
                <c:pt idx="93">
                  <c:v>2.9119975462905976</c:v>
                </c:pt>
                <c:pt idx="94">
                  <c:v>2.8818654133153268</c:v>
                </c:pt>
                <c:pt idx="95">
                  <c:v>2.8521674353874924</c:v>
                </c:pt>
                <c:pt idx="96">
                  <c:v>2.8228712998983063</c:v>
                </c:pt>
                <c:pt idx="97">
                  <c:v>2.793948569126969</c:v>
                </c:pt>
                <c:pt idx="98">
                  <c:v>2.7653743852663739</c:v>
                </c:pt>
                <c:pt idx="99">
                  <c:v>2.7371271758635491</c:v>
                </c:pt>
                <c:pt idx="100">
                  <c:v>2.709188363156986</c:v>
                </c:pt>
                <c:pt idx="101">
                  <c:v>2.6815420803117633</c:v>
                </c:pt>
                <c:pt idx="102">
                  <c:v>2.65417489708405</c:v>
                </c:pt>
                <c:pt idx="103">
                  <c:v>2.6270755569946349</c:v>
                </c:pt>
                <c:pt idx="104">
                  <c:v>2.60023472766493</c:v>
                </c:pt>
                <c:pt idx="105">
                  <c:v>2.5736447655732757</c:v>
                </c:pt>
                <c:pt idx="106">
                  <c:v>2.5472994961264614</c:v>
                </c:pt>
                <c:pt idx="107">
                  <c:v>2.5211940096144407</c:v>
                </c:pt>
                <c:pt idx="108">
                  <c:v>2.4953244733247613</c:v>
                </c:pt>
                <c:pt idx="109">
                  <c:v>2.4696879598384727</c:v>
                </c:pt>
                <c:pt idx="110">
                  <c:v>2.4442822913090114</c:v>
                </c:pt>
                <c:pt idx="111">
                  <c:v>2.4191058993397707</c:v>
                </c:pt>
                <c:pt idx="112">
                  <c:v>2.3941576999217666</c:v>
                </c:pt>
                <c:pt idx="113">
                  <c:v>2.3694369827684176</c:v>
                </c:pt>
                <c:pt idx="114">
                  <c:v>2.3449433142878582</c:v>
                </c:pt>
                <c:pt idx="115">
                  <c:v>2.3206764533609325</c:v>
                </c:pt>
                <c:pt idx="116">
                  <c:v>2.2966362790438639</c:v>
                </c:pt>
                <c:pt idx="117">
                  <c:v>2.2728227292846661</c:v>
                </c:pt>
                <c:pt idx="118">
                  <c:v>2.2492357497302531</c:v>
                </c:pt>
                <c:pt idx="119">
                  <c:v>2.2258752517040303</c:v>
                </c:pt>
                <c:pt idx="120">
                  <c:v>2.2027410784487254</c:v>
                </c:pt>
                <c:pt idx="121">
                  <c:v>2.1798329787556221</c:v>
                </c:pt>
                <c:pt idx="122">
                  <c:v>2.1571505871357961</c:v>
                </c:pt>
                <c:pt idx="123">
                  <c:v>2.1346934097298798</c:v>
                </c:pt>
                <c:pt idx="124">
                  <c:v>2.1124608151997557</c:v>
                </c:pt>
                <c:pt idx="125">
                  <c:v>2.0904520298954155</c:v>
                </c:pt>
                <c:pt idx="126">
                  <c:v>2.0686661366425381</c:v>
                </c:pt>
                <c:pt idx="127">
                  <c:v>2.0471020765501549</c:v>
                </c:pt>
                <c:pt idx="128">
                  <c:v>2.0257586532914402</c:v>
                </c:pt>
                <c:pt idx="129">
                  <c:v>2.0046345393640443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6BB-455C-A49C-942EF4049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44484018654167E-2"/>
          <c:y val="0.25560990636031283"/>
          <c:w val="0.8936201263795438"/>
          <c:h val="0.620517961646905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wo 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FG'!$Z$2:$Z$132</c:f>
              <c:numCache>
                <c:formatCode>0.0000</c:formatCode>
                <c:ptCount val="131"/>
                <c:pt idx="0">
                  <c:v>-8.1448695333659296E-2</c:v>
                </c:pt>
                <c:pt idx="1">
                  <c:v>-7.2152350219354899E-2</c:v>
                </c:pt>
                <c:pt idx="2">
                  <c:v>-7.4959266202575703E-2</c:v>
                </c:pt>
                <c:pt idx="3">
                  <c:v>-6.6951066199078105E-2</c:v>
                </c:pt>
                <c:pt idx="4">
                  <c:v>-6.8291833266581295E-2</c:v>
                </c:pt>
                <c:pt idx="5">
                  <c:v>-6.5340373681486694E-2</c:v>
                </c:pt>
                <c:pt idx="6">
                  <c:v>-5.5165076271148902E-2</c:v>
                </c:pt>
                <c:pt idx="7">
                  <c:v>-7.2733579114693803E-2</c:v>
                </c:pt>
                <c:pt idx="8">
                  <c:v>-7.7233623632329093E-2</c:v>
                </c:pt>
                <c:pt idx="9">
                  <c:v>-7.7233898361021E-2</c:v>
                </c:pt>
                <c:pt idx="10">
                  <c:v>-7.6583584269476396E-2</c:v>
                </c:pt>
                <c:pt idx="11">
                  <c:v>-6.6948608643736002E-2</c:v>
                </c:pt>
                <c:pt idx="12">
                  <c:v>-6.2718955383275196E-2</c:v>
                </c:pt>
                <c:pt idx="13">
                  <c:v>-5.6740417808070598E-2</c:v>
                </c:pt>
                <c:pt idx="14">
                  <c:v>-5.5627084063887097E-2</c:v>
                </c:pt>
                <c:pt idx="15">
                  <c:v>-4.7743377960599097E-2</c:v>
                </c:pt>
                <c:pt idx="16">
                  <c:v>-6.1207231497265098E-2</c:v>
                </c:pt>
                <c:pt idx="17">
                  <c:v>-4.8608669393035403E-2</c:v>
                </c:pt>
                <c:pt idx="18">
                  <c:v>-5.6432182487081803E-2</c:v>
                </c:pt>
                <c:pt idx="19">
                  <c:v>-5.30590261095144E-2</c:v>
                </c:pt>
                <c:pt idx="20">
                  <c:v>-5.4929905179210099E-2</c:v>
                </c:pt>
                <c:pt idx="21">
                  <c:v>-5.4081296611427999E-2</c:v>
                </c:pt>
                <c:pt idx="22">
                  <c:v>-5.9208702184184003E-2</c:v>
                </c:pt>
                <c:pt idx="23">
                  <c:v>-5.4281346178830597E-2</c:v>
                </c:pt>
                <c:pt idx="24">
                  <c:v>-6.2448894264987197E-2</c:v>
                </c:pt>
                <c:pt idx="25">
                  <c:v>-7.1761688568995799E-2</c:v>
                </c:pt>
                <c:pt idx="26">
                  <c:v>-6.4472142774319896E-2</c:v>
                </c:pt>
                <c:pt idx="27">
                  <c:v>-7.3587024876759305E-2</c:v>
                </c:pt>
                <c:pt idx="28">
                  <c:v>-8.5509152759980001E-2</c:v>
                </c:pt>
                <c:pt idx="29">
                  <c:v>-8.4509302284997506E-2</c:v>
                </c:pt>
                <c:pt idx="30">
                  <c:v>-8.4652298185342201E-2</c:v>
                </c:pt>
                <c:pt idx="31">
                  <c:v>-9.2042755914012397E-2</c:v>
                </c:pt>
                <c:pt idx="32">
                  <c:v>-9.4359221627377199E-2</c:v>
                </c:pt>
                <c:pt idx="33">
                  <c:v>-8.5672486924108393E-2</c:v>
                </c:pt>
                <c:pt idx="34">
                  <c:v>-0.10267721986834499</c:v>
                </c:pt>
                <c:pt idx="35">
                  <c:v>-0.101200052973056</c:v>
                </c:pt>
                <c:pt idx="36">
                  <c:v>-0.12290390156459401</c:v>
                </c:pt>
                <c:pt idx="37">
                  <c:v>-0.12084526467298599</c:v>
                </c:pt>
                <c:pt idx="38">
                  <c:v>-0.12127770639235901</c:v>
                </c:pt>
                <c:pt idx="39">
                  <c:v>-0.107242675080823</c:v>
                </c:pt>
                <c:pt idx="40">
                  <c:v>-0.114359716326857</c:v>
                </c:pt>
                <c:pt idx="41">
                  <c:v>-0.112871472181964</c:v>
                </c:pt>
                <c:pt idx="42">
                  <c:v>-0.123174535750461</c:v>
                </c:pt>
                <c:pt idx="43">
                  <c:v>-0.127842655991245</c:v>
                </c:pt>
                <c:pt idx="44">
                  <c:v>-0.116076456751494</c:v>
                </c:pt>
                <c:pt idx="45">
                  <c:v>-0.12764391266801201</c:v>
                </c:pt>
                <c:pt idx="46">
                  <c:v>-0.13156676228963299</c:v>
                </c:pt>
                <c:pt idx="47">
                  <c:v>-0.129632277241334</c:v>
                </c:pt>
                <c:pt idx="48">
                  <c:v>-0.15106425301840901</c:v>
                </c:pt>
                <c:pt idx="49">
                  <c:v>-0.12695380141786</c:v>
                </c:pt>
                <c:pt idx="50">
                  <c:v>-0.13770046453764501</c:v>
                </c:pt>
                <c:pt idx="51">
                  <c:v>-0.12440107141098</c:v>
                </c:pt>
                <c:pt idx="52">
                  <c:v>-0.15441578455136201</c:v>
                </c:pt>
                <c:pt idx="53">
                  <c:v>-0.183924378933919</c:v>
                </c:pt>
                <c:pt idx="54">
                  <c:v>-0.21293844811636101</c:v>
                </c:pt>
                <c:pt idx="55">
                  <c:v>-0.26352310865683098</c:v>
                </c:pt>
                <c:pt idx="56">
                  <c:v>-0.29345930727228497</c:v>
                </c:pt>
                <c:pt idx="57">
                  <c:v>-0.28667350007964398</c:v>
                </c:pt>
                <c:pt idx="58">
                  <c:v>-0.24948137745159699</c:v>
                </c:pt>
                <c:pt idx="59">
                  <c:v>-0.25178274886636198</c:v>
                </c:pt>
                <c:pt idx="60">
                  <c:v>-0.25164573418663599</c:v>
                </c:pt>
                <c:pt idx="61">
                  <c:v>-0.225372675917933</c:v>
                </c:pt>
                <c:pt idx="62">
                  <c:v>-0.197809966693405</c:v>
                </c:pt>
                <c:pt idx="63">
                  <c:v>-0.208900545848377</c:v>
                </c:pt>
                <c:pt idx="64">
                  <c:v>-0.22983024622790801</c:v>
                </c:pt>
                <c:pt idx="65">
                  <c:v>-0.22147064003458899</c:v>
                </c:pt>
                <c:pt idx="66">
                  <c:v>-0.22077031531425201</c:v>
                </c:pt>
                <c:pt idx="67">
                  <c:v>-0.23140764636530201</c:v>
                </c:pt>
                <c:pt idx="68">
                  <c:v>-0.22943347917542201</c:v>
                </c:pt>
                <c:pt idx="69">
                  <c:v>-0.237295894537015</c:v>
                </c:pt>
                <c:pt idx="70">
                  <c:v>-0.23346700434328699</c:v>
                </c:pt>
                <c:pt idx="71">
                  <c:v>-0.22971837209941001</c:v>
                </c:pt>
                <c:pt idx="72">
                  <c:v>-0.226062466022033</c:v>
                </c:pt>
                <c:pt idx="73">
                  <c:v>-0.222508581782251</c:v>
                </c:pt>
                <c:pt idx="74">
                  <c:v>-0.219063216485439</c:v>
                </c:pt>
                <c:pt idx="75">
                  <c:v>-0.21573042499610701</c:v>
                </c:pt>
                <c:pt idx="76">
                  <c:v>-0.212512155901255</c:v>
                </c:pt>
                <c:pt idx="77">
                  <c:v>-0.209408565183754</c:v>
                </c:pt>
                <c:pt idx="78">
                  <c:v>-0.206418306350725</c:v>
                </c:pt>
                <c:pt idx="79">
                  <c:v>-0.20353879634104299</c:v>
                </c:pt>
                <c:pt idx="80">
                  <c:v>-0.20076645702894999</c:v>
                </c:pt>
                <c:pt idx="81">
                  <c:v>-0.19809693255460301</c:v>
                </c:pt>
                <c:pt idx="82">
                  <c:v>-0.19552528305411099</c:v>
                </c:pt>
                <c:pt idx="83">
                  <c:v>-0.19304615563785699</c:v>
                </c:pt>
                <c:pt idx="84">
                  <c:v>-0.19065393368325201</c:v>
                </c:pt>
                <c:pt idx="85">
                  <c:v>-0.188342865672815</c:v>
                </c:pt>
                <c:pt idx="86">
                  <c:v>-0.18610717492669901</c:v>
                </c:pt>
                <c:pt idx="87">
                  <c:v>-0.18394115165640601</c:v>
                </c:pt>
                <c:pt idx="88">
                  <c:v>-0.181839228808756</c:v>
                </c:pt>
                <c:pt idx="89">
                  <c:v>-0.17979604318157399</c:v>
                </c:pt>
                <c:pt idx="90">
                  <c:v>-0.17780648327954399</c:v>
                </c:pt>
                <c:pt idx="91">
                  <c:v>-0.17586572534484499</c:v>
                </c:pt>
                <c:pt idx="92">
                  <c:v>-0.173969258946333</c:v>
                </c:pt>
                <c:pt idx="93">
                  <c:v>-0.17211290344688801</c:v>
                </c:pt>
                <c:pt idx="94">
                  <c:v>-0.17029281659422099</c:v>
                </c:pt>
                <c:pt idx="95">
                  <c:v>-0.16850549639884799</c:v>
                </c:pt>
                <c:pt idx="96">
                  <c:v>-0.16674777737647001</c:v>
                </c:pt>
                <c:pt idx="97">
                  <c:v>-0.165016822142937</c:v>
                </c:pt>
                <c:pt idx="98">
                  <c:v>-0.16331010926003001</c:v>
                </c:pt>
                <c:pt idx="99">
                  <c:v>-0.16162541814109599</c:v>
                </c:pt>
                <c:pt idx="100">
                  <c:v>-0.159960811738353</c:v>
                </c:pt>
                <c:pt idx="101">
                  <c:v>-0.158314617649541</c:v>
                </c:pt>
                <c:pt idx="102">
                  <c:v>-0.15668540820127899</c:v>
                </c:pt>
                <c:pt idx="103">
                  <c:v>-0.15507197999066499</c:v>
                </c:pt>
                <c:pt idx="104">
                  <c:v>-0.15347333329579599</c:v>
                </c:pt>
                <c:pt idx="105">
                  <c:v>-0.151888651700222</c:v>
                </c:pt>
                <c:pt idx="106">
                  <c:v>-0.15031728221611601</c:v>
                </c:pt>
                <c:pt idx="107">
                  <c:v>-0.14875871613615799</c:v>
                </c:pt>
                <c:pt idx="108">
                  <c:v>-0.14721257079476399</c:v>
                </c:pt>
                <c:pt idx="109">
                  <c:v>-0.14567857237524001</c:v>
                </c:pt>
                <c:pt idx="110">
                  <c:v>-0.14415653986047999</c:v>
                </c:pt>
                <c:pt idx="111">
                  <c:v>-0.142646370190778</c:v>
                </c:pt>
                <c:pt idx="112">
                  <c:v>-0.141148024662895</c:v>
                </c:pt>
                <c:pt idx="113">
                  <c:v>-0.13966151657937001</c:v>
                </c:pt>
                <c:pt idx="114">
                  <c:v>-0.13818690013597101</c:v>
                </c:pt>
                <c:pt idx="115">
                  <c:v>-0.136724260517704</c:v>
                </c:pt>
                <c:pt idx="116">
                  <c:v>-0.13527370515970799</c:v>
                </c:pt>
                <c:pt idx="117">
                  <c:v>-0.13383535611825401</c:v>
                </c:pt>
                <c:pt idx="118">
                  <c:v>-0.13240934348865999</c:v>
                </c:pt>
                <c:pt idx="119">
                  <c:v>-0.13099579980090401</c:v>
                </c:pt>
                <c:pt idx="120">
                  <c:v>-0.129594855319771</c:v>
                </c:pt>
                <c:pt idx="121">
                  <c:v>-0.12820663417421899</c:v>
                </c:pt>
                <c:pt idx="122">
                  <c:v>-0.12683125124003</c:v>
                </c:pt>
                <c:pt idx="123">
                  <c:v>-0.125468809700502</c:v>
                </c:pt>
                <c:pt idx="124">
                  <c:v>-0.124119399211695</c:v>
                </c:pt>
                <c:pt idx="125">
                  <c:v>-0.122783094601336</c:v>
                </c:pt>
                <c:pt idx="126">
                  <c:v>-0.121459955033816</c:v>
                </c:pt>
                <c:pt idx="127">
                  <c:v>-0.120150023577502</c:v>
                </c:pt>
                <c:pt idx="128">
                  <c:v>-0.118853327114799</c:v>
                </c:pt>
                <c:pt idx="129">
                  <c:v>-0.117569876539813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D-4051-BFF3-8571AA4822E0}"/>
            </c:ext>
          </c:extLst>
        </c:ser>
        <c:ser>
          <c:idx val="1"/>
          <c:order val="1"/>
          <c:tx>
            <c:strRef>
              <c:f>'DSGE HVD wo 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FG'!$AA$2:$AA$132</c:f>
              <c:numCache>
                <c:formatCode>0.0000</c:formatCode>
                <c:ptCount val="131"/>
                <c:pt idx="0">
                  <c:v>-3.4262635360365001</c:v>
                </c:pt>
                <c:pt idx="1">
                  <c:v>-3.76414258057099</c:v>
                </c:pt>
                <c:pt idx="2">
                  <c:v>-4.0324802979292498</c:v>
                </c:pt>
                <c:pt idx="3">
                  <c:v>-4.2279702899383897</c:v>
                </c:pt>
                <c:pt idx="4">
                  <c:v>-4.3003765876977402</c:v>
                </c:pt>
                <c:pt idx="5">
                  <c:v>-4.4612750662812504</c:v>
                </c:pt>
                <c:pt idx="6">
                  <c:v>-4.5427710748702701</c:v>
                </c:pt>
                <c:pt idx="7">
                  <c:v>-4.9181117847108897</c:v>
                </c:pt>
                <c:pt idx="8">
                  <c:v>-4.7096094535318596</c:v>
                </c:pt>
                <c:pt idx="9">
                  <c:v>-4.2827830353496301</c:v>
                </c:pt>
                <c:pt idx="10">
                  <c:v>-3.5795331211478398</c:v>
                </c:pt>
                <c:pt idx="11">
                  <c:v>-3.22343136807805</c:v>
                </c:pt>
                <c:pt idx="12">
                  <c:v>-3.0094852443175601</c:v>
                </c:pt>
                <c:pt idx="13">
                  <c:v>-2.84622415769251</c:v>
                </c:pt>
                <c:pt idx="14">
                  <c:v>-2.7465716836463399</c:v>
                </c:pt>
                <c:pt idx="15">
                  <c:v>-2.87596810072437</c:v>
                </c:pt>
                <c:pt idx="16">
                  <c:v>-3.0882231149595301</c:v>
                </c:pt>
                <c:pt idx="17">
                  <c:v>-2.9821682798690801</c:v>
                </c:pt>
                <c:pt idx="18">
                  <c:v>-2.7002915114671899</c:v>
                </c:pt>
                <c:pt idx="19">
                  <c:v>-2.5416715568270098</c:v>
                </c:pt>
                <c:pt idx="20">
                  <c:v>-2.1978643465991601</c:v>
                </c:pt>
                <c:pt idx="21">
                  <c:v>-1.7141587128217199</c:v>
                </c:pt>
                <c:pt idx="22">
                  <c:v>-1.3967416277356399</c:v>
                </c:pt>
                <c:pt idx="23">
                  <c:v>-1.2815220323454399</c:v>
                </c:pt>
                <c:pt idx="24">
                  <c:v>-1.19891479576326</c:v>
                </c:pt>
                <c:pt idx="25">
                  <c:v>-1.43584781330963</c:v>
                </c:pt>
                <c:pt idx="26">
                  <c:v>-1.7952651122741701</c:v>
                </c:pt>
                <c:pt idx="27">
                  <c:v>-1.8583585232933399</c:v>
                </c:pt>
                <c:pt idx="28">
                  <c:v>-1.72324837570431</c:v>
                </c:pt>
                <c:pt idx="29">
                  <c:v>-1.5429381699879201</c:v>
                </c:pt>
                <c:pt idx="30">
                  <c:v>-1.2610453255790299</c:v>
                </c:pt>
                <c:pt idx="31">
                  <c:v>-0.96875468397635101</c:v>
                </c:pt>
                <c:pt idx="32">
                  <c:v>-0.71333364097158403</c:v>
                </c:pt>
                <c:pt idx="33">
                  <c:v>-0.91381604327536703</c:v>
                </c:pt>
                <c:pt idx="34">
                  <c:v>-1.0284532258610399</c:v>
                </c:pt>
                <c:pt idx="35">
                  <c:v>-0.97848695530855201</c:v>
                </c:pt>
                <c:pt idx="36">
                  <c:v>-0.73620947278042803</c:v>
                </c:pt>
                <c:pt idx="37">
                  <c:v>-0.46352657890425802</c:v>
                </c:pt>
                <c:pt idx="38">
                  <c:v>-0.25919859917599702</c:v>
                </c:pt>
                <c:pt idx="39">
                  <c:v>-0.33562969561247302</c:v>
                </c:pt>
                <c:pt idx="40">
                  <c:v>-0.42213004418285599</c:v>
                </c:pt>
                <c:pt idx="41">
                  <c:v>-0.46434208567084401</c:v>
                </c:pt>
                <c:pt idx="42">
                  <c:v>-0.45833237499865898</c:v>
                </c:pt>
                <c:pt idx="43">
                  <c:v>-0.42043663988135699</c:v>
                </c:pt>
                <c:pt idx="44">
                  <c:v>-0.45749185945565901</c:v>
                </c:pt>
                <c:pt idx="45">
                  <c:v>-0.453423337257777</c:v>
                </c:pt>
                <c:pt idx="46">
                  <c:v>-0.38221996472181402</c:v>
                </c:pt>
                <c:pt idx="47">
                  <c:v>-0.382005791654635</c:v>
                </c:pt>
                <c:pt idx="48">
                  <c:v>-0.34112798653795401</c:v>
                </c:pt>
                <c:pt idx="49">
                  <c:v>-0.13449516881068699</c:v>
                </c:pt>
                <c:pt idx="50">
                  <c:v>8.8541022553345394E-2</c:v>
                </c:pt>
                <c:pt idx="51">
                  <c:v>2.0915296934978601E-2</c:v>
                </c:pt>
                <c:pt idx="52">
                  <c:v>6.5629451137880504E-2</c:v>
                </c:pt>
                <c:pt idx="53">
                  <c:v>3.2369417867402897E-2</c:v>
                </c:pt>
                <c:pt idx="54">
                  <c:v>0.32741489059734802</c:v>
                </c:pt>
                <c:pt idx="55">
                  <c:v>0.31449052779707898</c:v>
                </c:pt>
                <c:pt idx="56">
                  <c:v>0.180337201930656</c:v>
                </c:pt>
                <c:pt idx="57">
                  <c:v>7.1631405791668795E-2</c:v>
                </c:pt>
                <c:pt idx="58">
                  <c:v>2.7559092678005999E-2</c:v>
                </c:pt>
                <c:pt idx="59">
                  <c:v>-0.23189121436510901</c:v>
                </c:pt>
                <c:pt idx="60">
                  <c:v>-0.71319724940639595</c:v>
                </c:pt>
                <c:pt idx="61">
                  <c:v>-1.33688318625378</c:v>
                </c:pt>
                <c:pt idx="62">
                  <c:v>-1.75920090918919</c:v>
                </c:pt>
                <c:pt idx="63">
                  <c:v>-2.15664213762303</c:v>
                </c:pt>
                <c:pt idx="64">
                  <c:v>-2.2723368182571799</c:v>
                </c:pt>
                <c:pt idx="65">
                  <c:v>-2.34885892907496</c:v>
                </c:pt>
                <c:pt idx="66">
                  <c:v>-2.3509683533650101</c:v>
                </c:pt>
                <c:pt idx="67">
                  <c:v>-2.3325250026484898</c:v>
                </c:pt>
                <c:pt idx="68">
                  <c:v>-2.2387923318807399</c:v>
                </c:pt>
                <c:pt idx="69">
                  <c:v>-2.3292383960249001</c:v>
                </c:pt>
                <c:pt idx="70">
                  <c:v>-2.3148985050164401</c:v>
                </c:pt>
                <c:pt idx="71">
                  <c:v>-2.2993424892949301</c:v>
                </c:pt>
                <c:pt idx="72">
                  <c:v>-2.2827889670677699</c:v>
                </c:pt>
                <c:pt idx="73">
                  <c:v>-2.2654230178514601</c:v>
                </c:pt>
                <c:pt idx="74">
                  <c:v>-2.24740127904359</c:v>
                </c:pt>
                <c:pt idx="75">
                  <c:v>-2.2288562684966502</c:v>
                </c:pt>
                <c:pt idx="76">
                  <c:v>-2.2099000506331401</c:v>
                </c:pt>
                <c:pt idx="77">
                  <c:v>-2.1906273457919401</c:v>
                </c:pt>
                <c:pt idx="78">
                  <c:v>-2.1711181673571098</c:v>
                </c:pt>
                <c:pt idx="79">
                  <c:v>-2.1514400583803002</c:v>
                </c:pt>
                <c:pt idx="80">
                  <c:v>-2.1316499885178399</c:v>
                </c:pt>
                <c:pt idx="81">
                  <c:v>-2.11179596286751</c:v>
                </c:pt>
                <c:pt idx="82">
                  <c:v>-2.09191838645599</c:v>
                </c:pt>
                <c:pt idx="83">
                  <c:v>-2.0720512214842999</c:v>
                </c:pt>
                <c:pt idx="84">
                  <c:v>-2.0522229688031799</c:v>
                </c:pt>
                <c:pt idx="85">
                  <c:v>-2.0324575003110699</c:v>
                </c:pt>
                <c:pt idx="86">
                  <c:v>-2.0127747649140502</c:v>
                </c:pt>
                <c:pt idx="87">
                  <c:v>-1.9931913872486999</c:v>
                </c:pt>
                <c:pt idx="88">
                  <c:v>-1.97372117545323</c:v>
                </c:pt>
                <c:pt idx="89">
                  <c:v>-1.9543755517992001</c:v>
                </c:pt>
                <c:pt idx="90">
                  <c:v>-1.93516391789835</c:v>
                </c:pt>
                <c:pt idx="91">
                  <c:v>-1.9160939644203101</c:v>
                </c:pt>
                <c:pt idx="92">
                  <c:v>-1.8971719337480699</c:v>
                </c:pt>
                <c:pt idx="93">
                  <c:v>-1.87840284271828</c:v>
                </c:pt>
                <c:pt idx="94">
                  <c:v>-1.8597906715082599</c:v>
                </c:pt>
                <c:pt idx="95">
                  <c:v>-1.8413385238109099</c:v>
                </c:pt>
                <c:pt idx="96">
                  <c:v>-1.8230487626579499</c:v>
                </c:pt>
                <c:pt idx="97">
                  <c:v>-1.80492312558997</c:v>
                </c:pt>
                <c:pt idx="98">
                  <c:v>-1.78696282230975</c:v>
                </c:pt>
                <c:pt idx="99">
                  <c:v>-1.7691686174793899</c:v>
                </c:pt>
                <c:pt idx="100">
                  <c:v>-1.7515409009173899</c:v>
                </c:pt>
                <c:pt idx="101">
                  <c:v>-1.7340797471095899</c:v>
                </c:pt>
                <c:pt idx="102">
                  <c:v>-1.7167849656568499</c:v>
                </c:pt>
                <c:pt idx="103">
                  <c:v>-1.69965614403614</c:v>
                </c:pt>
                <c:pt idx="104">
                  <c:v>-1.6826926838426499</c:v>
                </c:pt>
                <c:pt idx="105">
                  <c:v>-1.6658938315029701</c:v>
                </c:pt>
                <c:pt idx="106">
                  <c:v>-1.64925870429945</c:v>
                </c:pt>
                <c:pt idx="107">
                  <c:v>-1.6327863124177699</c:v>
                </c:pt>
                <c:pt idx="108">
                  <c:v>-1.61647557762213</c:v>
                </c:pt>
                <c:pt idx="109">
                  <c:v>-1.6003253490702201</c:v>
                </c:pt>
                <c:pt idx="110">
                  <c:v>-1.58433441670271</c:v>
                </c:pt>
                <c:pt idx="111">
                  <c:v>-1.5685015225758101</c:v>
                </c:pt>
                <c:pt idx="112">
                  <c:v>-1.55282537044936</c:v>
                </c:pt>
                <c:pt idx="113">
                  <c:v>-1.53730463389586</c:v>
                </c:pt>
                <c:pt idx="114">
                  <c:v>-1.5219379631549801</c:v>
                </c:pt>
                <c:pt idx="115">
                  <c:v>-1.50672399092459</c:v>
                </c:pt>
                <c:pt idx="116">
                  <c:v>-1.49166133724974</c:v>
                </c:pt>
                <c:pt idx="117">
                  <c:v>-1.47674861364708</c:v>
                </c:pt>
                <c:pt idx="118">
                  <c:v>-1.4619844265808599</c:v>
                </c:pt>
                <c:pt idx="119">
                  <c:v>-1.44736738038921</c:v>
                </c:pt>
                <c:pt idx="120">
                  <c:v>-1.43289607974454</c:v>
                </c:pt>
                <c:pt idx="121">
                  <c:v>-1.41856913171888</c:v>
                </c:pt>
                <c:pt idx="122">
                  <c:v>-1.4043851475144</c:v>
                </c:pt>
                <c:pt idx="123">
                  <c:v>-1.3903427439102001</c:v>
                </c:pt>
                <c:pt idx="124">
                  <c:v>-1.37644054446867</c:v>
                </c:pt>
                <c:pt idx="125">
                  <c:v>-1.3626771805381199</c:v>
                </c:pt>
                <c:pt idx="126">
                  <c:v>-1.34905129208277</c:v>
                </c:pt>
                <c:pt idx="127">
                  <c:v>-1.33556152836662</c:v>
                </c:pt>
                <c:pt idx="128">
                  <c:v>-1.3222065485135801</c:v>
                </c:pt>
                <c:pt idx="129">
                  <c:v>-1.3089850219627099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FD-4051-BFF3-8571AA4822E0}"/>
            </c:ext>
          </c:extLst>
        </c:ser>
        <c:ser>
          <c:idx val="2"/>
          <c:order val="2"/>
          <c:tx>
            <c:strRef>
              <c:f>'DSGE HVD wo 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FG'!$AB$2:$AB$132</c:f>
              <c:numCache>
                <c:formatCode>0.0000</c:formatCode>
                <c:ptCount val="131"/>
                <c:pt idx="0">
                  <c:v>3.6079190639619898</c:v>
                </c:pt>
                <c:pt idx="1">
                  <c:v>4.3511217807359897</c:v>
                </c:pt>
                <c:pt idx="2">
                  <c:v>4.6620209684884699</c:v>
                </c:pt>
                <c:pt idx="3">
                  <c:v>4.8577960256520898</c:v>
                </c:pt>
                <c:pt idx="4">
                  <c:v>4.7664354457037401</c:v>
                </c:pt>
                <c:pt idx="5">
                  <c:v>5.0246338167740898</c:v>
                </c:pt>
                <c:pt idx="6">
                  <c:v>5.1039021012249703</c:v>
                </c:pt>
                <c:pt idx="7">
                  <c:v>4.0350978159438702</c:v>
                </c:pt>
                <c:pt idx="8">
                  <c:v>3.3427659408966899</c:v>
                </c:pt>
                <c:pt idx="9">
                  <c:v>2.92795377905174</c:v>
                </c:pt>
                <c:pt idx="10">
                  <c:v>2.4635649582972698</c:v>
                </c:pt>
                <c:pt idx="11">
                  <c:v>2.1384179089562099</c:v>
                </c:pt>
                <c:pt idx="12">
                  <c:v>2.0973140528759302</c:v>
                </c:pt>
                <c:pt idx="13">
                  <c:v>1.76392621475817</c:v>
                </c:pt>
                <c:pt idx="14">
                  <c:v>1.54545079796754</c:v>
                </c:pt>
                <c:pt idx="15">
                  <c:v>1.70332132064634</c:v>
                </c:pt>
                <c:pt idx="16">
                  <c:v>2.1023471686558799</c:v>
                </c:pt>
                <c:pt idx="17">
                  <c:v>2.0651483589559301</c:v>
                </c:pt>
                <c:pt idx="18">
                  <c:v>1.5308010399546099</c:v>
                </c:pt>
                <c:pt idx="19">
                  <c:v>1.1856246517973199</c:v>
                </c:pt>
                <c:pt idx="20">
                  <c:v>0.64632261579950101</c:v>
                </c:pt>
                <c:pt idx="21">
                  <c:v>0.114388654833705</c:v>
                </c:pt>
                <c:pt idx="22">
                  <c:v>-0.39433984383418502</c:v>
                </c:pt>
                <c:pt idx="23">
                  <c:v>-0.75360088476282605</c:v>
                </c:pt>
                <c:pt idx="24">
                  <c:v>-0.61769934218813105</c:v>
                </c:pt>
                <c:pt idx="25">
                  <c:v>-0.39646460540261902</c:v>
                </c:pt>
                <c:pt idx="26">
                  <c:v>2.6508757241698801E-2</c:v>
                </c:pt>
                <c:pt idx="27">
                  <c:v>9.18771270657818E-2</c:v>
                </c:pt>
                <c:pt idx="28">
                  <c:v>-0.119385085165416</c:v>
                </c:pt>
                <c:pt idx="29">
                  <c:v>-0.46803551646605102</c:v>
                </c:pt>
                <c:pt idx="30">
                  <c:v>-0.84595578397676496</c:v>
                </c:pt>
                <c:pt idx="31">
                  <c:v>-1.2814622745315301</c:v>
                </c:pt>
                <c:pt idx="32">
                  <c:v>-1.7414353367031301</c:v>
                </c:pt>
                <c:pt idx="33">
                  <c:v>-1.5289333125907301</c:v>
                </c:pt>
                <c:pt idx="34">
                  <c:v>-1.29997192396038</c:v>
                </c:pt>
                <c:pt idx="35">
                  <c:v>-1.5327044885691199</c:v>
                </c:pt>
                <c:pt idx="36">
                  <c:v>-1.8326018860651101</c:v>
                </c:pt>
                <c:pt idx="37">
                  <c:v>-1.9666861452112401</c:v>
                </c:pt>
                <c:pt idx="38">
                  <c:v>-2.2338566448387698</c:v>
                </c:pt>
                <c:pt idx="39">
                  <c:v>-1.92677311471257</c:v>
                </c:pt>
                <c:pt idx="40">
                  <c:v>-1.67433181572752</c:v>
                </c:pt>
                <c:pt idx="41">
                  <c:v>-1.79646737794943</c:v>
                </c:pt>
                <c:pt idx="42">
                  <c:v>-1.69156936501479</c:v>
                </c:pt>
                <c:pt idx="43">
                  <c:v>-1.6936399029071101</c:v>
                </c:pt>
                <c:pt idx="44">
                  <c:v>-1.57932942166476</c:v>
                </c:pt>
                <c:pt idx="45">
                  <c:v>-1.53549655795939</c:v>
                </c:pt>
                <c:pt idx="46">
                  <c:v>-1.5739734074921701</c:v>
                </c:pt>
                <c:pt idx="47">
                  <c:v>-1.55441192588355</c:v>
                </c:pt>
                <c:pt idx="48">
                  <c:v>-1.67261611453172</c:v>
                </c:pt>
                <c:pt idx="49">
                  <c:v>-1.95664049024372</c:v>
                </c:pt>
                <c:pt idx="50">
                  <c:v>-2.3335683569851402</c:v>
                </c:pt>
                <c:pt idx="51">
                  <c:v>-2.41460455527488</c:v>
                </c:pt>
                <c:pt idx="52">
                  <c:v>-1.18551687413133</c:v>
                </c:pt>
                <c:pt idx="53">
                  <c:v>-8.06683837569655E-2</c:v>
                </c:pt>
                <c:pt idx="54">
                  <c:v>0.64634224477193702</c:v>
                </c:pt>
                <c:pt idx="55">
                  <c:v>0.29382152962640901</c:v>
                </c:pt>
                <c:pt idx="56">
                  <c:v>0.51858872311571602</c:v>
                </c:pt>
                <c:pt idx="57">
                  <c:v>1.2498820935947901</c:v>
                </c:pt>
                <c:pt idx="58">
                  <c:v>1.47956043095043</c:v>
                </c:pt>
                <c:pt idx="59">
                  <c:v>1.7689747038060699</c:v>
                </c:pt>
                <c:pt idx="60">
                  <c:v>2.5105375092557098</c:v>
                </c:pt>
                <c:pt idx="61">
                  <c:v>3.6047019891134</c:v>
                </c:pt>
                <c:pt idx="62">
                  <c:v>4.2719144105958096</c:v>
                </c:pt>
                <c:pt idx="63">
                  <c:v>4.9870833397974099</c:v>
                </c:pt>
                <c:pt idx="64">
                  <c:v>5.3078353411012396</c:v>
                </c:pt>
                <c:pt idx="65">
                  <c:v>5.6507314835887898</c:v>
                </c:pt>
                <c:pt idx="66">
                  <c:v>5.9537125794572399</c:v>
                </c:pt>
                <c:pt idx="67">
                  <c:v>5.9788870585981604</c:v>
                </c:pt>
                <c:pt idx="68">
                  <c:v>5.9018867975207003</c:v>
                </c:pt>
                <c:pt idx="69">
                  <c:v>6.0509848263370598</c:v>
                </c:pt>
                <c:pt idx="70">
                  <c:v>5.9904749780737001</c:v>
                </c:pt>
                <c:pt idx="71">
                  <c:v>5.9305702282929698</c:v>
                </c:pt>
                <c:pt idx="72">
                  <c:v>5.8712645260100604</c:v>
                </c:pt>
                <c:pt idx="73">
                  <c:v>5.8125518807499699</c:v>
                </c:pt>
                <c:pt idx="74">
                  <c:v>5.75442636194248</c:v>
                </c:pt>
                <c:pt idx="75">
                  <c:v>5.6968820983230604</c:v>
                </c:pt>
                <c:pt idx="76">
                  <c:v>5.6399132773398399</c:v>
                </c:pt>
                <c:pt idx="77">
                  <c:v>5.5835141445664602</c:v>
                </c:pt>
                <c:pt idx="78">
                  <c:v>5.5276790031207996</c:v>
                </c:pt>
                <c:pt idx="79">
                  <c:v>5.4724022130896</c:v>
                </c:pt>
                <c:pt idx="80">
                  <c:v>5.4176781909587204</c:v>
                </c:pt>
                <c:pt idx="81">
                  <c:v>5.3635014090491397</c:v>
                </c:pt>
                <c:pt idx="82">
                  <c:v>5.30986639495866</c:v>
                </c:pt>
                <c:pt idx="83">
                  <c:v>5.2567677310090799</c:v>
                </c:pt>
                <c:pt idx="84">
                  <c:v>5.2042000536990001</c:v>
                </c:pt>
                <c:pt idx="85">
                  <c:v>5.1521580531620197</c:v>
                </c:pt>
                <c:pt idx="86">
                  <c:v>5.1006364726304101</c:v>
                </c:pt>
                <c:pt idx="87">
                  <c:v>5.0496301079041199</c:v>
                </c:pt>
                <c:pt idx="88">
                  <c:v>4.9991338068250899</c:v>
                </c:pt>
                <c:pt idx="89">
                  <c:v>4.9491424687568397</c:v>
                </c:pt>
                <c:pt idx="90">
                  <c:v>4.89965104406929</c:v>
                </c:pt>
                <c:pt idx="91">
                  <c:v>4.8506545336286004</c:v>
                </c:pt>
                <c:pt idx="92">
                  <c:v>4.8021479882923197</c:v>
                </c:pt>
                <c:pt idx="93">
                  <c:v>4.75412650840941</c:v>
                </c:pt>
                <c:pt idx="94">
                  <c:v>4.7065852433253204</c:v>
                </c:pt>
                <c:pt idx="95">
                  <c:v>4.65951939089208</c:v>
                </c:pt>
                <c:pt idx="96">
                  <c:v>4.6129241969831698</c:v>
                </c:pt>
                <c:pt idx="97">
                  <c:v>4.5667949550133402</c:v>
                </c:pt>
                <c:pt idx="98">
                  <c:v>4.52112700546322</c:v>
                </c:pt>
                <c:pt idx="99">
                  <c:v>4.4759157354085897</c:v>
                </c:pt>
                <c:pt idx="100">
                  <c:v>4.4311565780545097</c:v>
                </c:pt>
                <c:pt idx="101">
                  <c:v>4.3868450122739802</c:v>
                </c:pt>
                <c:pt idx="102">
                  <c:v>4.3429765621512502</c:v>
                </c:pt>
                <c:pt idx="103">
                  <c:v>4.2995467965297403</c:v>
                </c:pt>
                <c:pt idx="104">
                  <c:v>4.2565513285644503</c:v>
                </c:pt>
                <c:pt idx="105">
                  <c:v>4.2139858152788099</c:v>
                </c:pt>
                <c:pt idx="106">
                  <c:v>4.1718459571260302</c:v>
                </c:pt>
                <c:pt idx="107">
                  <c:v>4.1301274975547804</c:v>
                </c:pt>
                <c:pt idx="108">
                  <c:v>4.0888262225792404</c:v>
                </c:pt>
                <c:pt idx="109">
                  <c:v>4.04793796035346</c:v>
                </c:pt>
                <c:pt idx="110">
                  <c:v>4.0074585807499297</c:v>
                </c:pt>
                <c:pt idx="111">
                  <c:v>3.9673839949424399</c:v>
                </c:pt>
                <c:pt idx="112">
                  <c:v>3.92771015499302</c:v>
                </c:pt>
                <c:pt idx="113">
                  <c:v>3.8884330534431002</c:v>
                </c:pt>
                <c:pt idx="114">
                  <c:v>3.8495487229086698</c:v>
                </c:pt>
                <c:pt idx="115">
                  <c:v>3.8110532356795899</c:v>
                </c:pt>
                <c:pt idx="116">
                  <c:v>3.7729427033228</c:v>
                </c:pt>
                <c:pt idx="117">
                  <c:v>3.73521327628958</c:v>
                </c:pt>
                <c:pt idx="118">
                  <c:v>3.6978611435266902</c:v>
                </c:pt>
                <c:pt idx="119">
                  <c:v>3.66088253209143</c:v>
                </c:pt>
                <c:pt idx="120">
                  <c:v>3.6242737067705302</c:v>
                </c:pt>
                <c:pt idx="121">
                  <c:v>3.5880309697028299</c:v>
                </c:pt>
                <c:pt idx="122">
                  <c:v>3.5521506600058101</c:v>
                </c:pt>
                <c:pt idx="123">
                  <c:v>3.5166291534057601</c:v>
                </c:pt>
                <c:pt idx="124">
                  <c:v>3.4814628618716998</c:v>
                </c:pt>
                <c:pt idx="125">
                  <c:v>3.44664823325299</c:v>
                </c:pt>
                <c:pt idx="126">
                  <c:v>3.4121817509204702</c:v>
                </c:pt>
                <c:pt idx="127">
                  <c:v>3.37805993341127</c:v>
                </c:pt>
                <c:pt idx="128">
                  <c:v>3.3442793340771702</c:v>
                </c:pt>
                <c:pt idx="129">
                  <c:v>3.3108365407364002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FD-4051-BFF3-8571AA4822E0}"/>
            </c:ext>
          </c:extLst>
        </c:ser>
        <c:ser>
          <c:idx val="3"/>
          <c:order val="3"/>
          <c:tx>
            <c:strRef>
              <c:f>'DSGE HVD wo 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FG'!$AC$2:$AC$132</c:f>
              <c:numCache>
                <c:formatCode>0.0000</c:formatCode>
                <c:ptCount val="131"/>
                <c:pt idx="0">
                  <c:v>7.6572161432810057E-6</c:v>
                </c:pt>
                <c:pt idx="1">
                  <c:v>-4.9614259060406498E-4</c:v>
                </c:pt>
                <c:pt idx="2">
                  <c:v>-9.5225141342773799E-4</c:v>
                </c:pt>
                <c:pt idx="3">
                  <c:v>-8.3689152823234999E-4</c:v>
                </c:pt>
                <c:pt idx="4">
                  <c:v>-1.4833439918434822E-3</c:v>
                </c:pt>
                <c:pt idx="5">
                  <c:v>-2.1834503098269041E-3</c:v>
                </c:pt>
                <c:pt idx="6">
                  <c:v>-1.7715264027491199E-3</c:v>
                </c:pt>
                <c:pt idx="7">
                  <c:v>-1.6083379437836038E-5</c:v>
                </c:pt>
                <c:pt idx="8">
                  <c:v>2.7695978412703641E-3</c:v>
                </c:pt>
                <c:pt idx="9">
                  <c:v>3.7420373579291851E-3</c:v>
                </c:pt>
                <c:pt idx="10">
                  <c:v>3.0477963167510991E-3</c:v>
                </c:pt>
                <c:pt idx="11">
                  <c:v>2.8880181581262278E-3</c:v>
                </c:pt>
                <c:pt idx="12">
                  <c:v>2.8850604861834998E-3</c:v>
                </c:pt>
                <c:pt idx="13">
                  <c:v>3.1659979763524609E-3</c:v>
                </c:pt>
                <c:pt idx="14">
                  <c:v>3.5216110996135661E-3</c:v>
                </c:pt>
                <c:pt idx="15">
                  <c:v>3.2733982310121233E-3</c:v>
                </c:pt>
                <c:pt idx="16">
                  <c:v>2.347973186419116E-3</c:v>
                </c:pt>
                <c:pt idx="17">
                  <c:v>2.3257437525766719E-3</c:v>
                </c:pt>
                <c:pt idx="18">
                  <c:v>2.1236556047630334E-3</c:v>
                </c:pt>
                <c:pt idx="19">
                  <c:v>1.814116231931783E-3</c:v>
                </c:pt>
                <c:pt idx="20">
                  <c:v>1.6698981907183397E-3</c:v>
                </c:pt>
                <c:pt idx="21">
                  <c:v>1.2281582289204985E-3</c:v>
                </c:pt>
                <c:pt idx="22">
                  <c:v>1.1205130644794429E-3</c:v>
                </c:pt>
                <c:pt idx="23">
                  <c:v>1.2014129128737512E-3</c:v>
                </c:pt>
                <c:pt idx="24">
                  <c:v>1.1560460666390909E-3</c:v>
                </c:pt>
                <c:pt idx="25">
                  <c:v>3.2573997271175697E-4</c:v>
                </c:pt>
                <c:pt idx="26">
                  <c:v>9.8916764037645E-5</c:v>
                </c:pt>
                <c:pt idx="27">
                  <c:v>4.2316040736976672E-4</c:v>
                </c:pt>
                <c:pt idx="28">
                  <c:v>1.2286558396454797E-4</c:v>
                </c:pt>
                <c:pt idx="29">
                  <c:v>2.7485666413305898E-5</c:v>
                </c:pt>
                <c:pt idx="30">
                  <c:v>1.952995839437985E-4</c:v>
                </c:pt>
                <c:pt idx="31">
                  <c:v>1.785580590406195E-4</c:v>
                </c:pt>
                <c:pt idx="32">
                  <c:v>-3.2411928235893999E-4</c:v>
                </c:pt>
                <c:pt idx="33">
                  <c:v>-7.8366574442808191E-4</c:v>
                </c:pt>
                <c:pt idx="34">
                  <c:v>-9.5562440588084106E-4</c:v>
                </c:pt>
                <c:pt idx="35">
                  <c:v>-1.1530664847263187E-3</c:v>
                </c:pt>
                <c:pt idx="36">
                  <c:v>-1.2332245164993871E-3</c:v>
                </c:pt>
                <c:pt idx="37">
                  <c:v>-9.7183814219228089E-4</c:v>
                </c:pt>
                <c:pt idx="38">
                  <c:v>-7.6954417503833999E-4</c:v>
                </c:pt>
                <c:pt idx="39">
                  <c:v>-7.6882489689496301E-4</c:v>
                </c:pt>
                <c:pt idx="40">
                  <c:v>-8.1993869377366361E-4</c:v>
                </c:pt>
                <c:pt idx="41">
                  <c:v>-1.3230774982259559E-3</c:v>
                </c:pt>
                <c:pt idx="42">
                  <c:v>-1.6353954415201171E-3</c:v>
                </c:pt>
                <c:pt idx="43">
                  <c:v>-2.346583051458941E-3</c:v>
                </c:pt>
                <c:pt idx="44">
                  <c:v>-2.3969636135844339E-3</c:v>
                </c:pt>
                <c:pt idx="45">
                  <c:v>-2.165673193311071E-3</c:v>
                </c:pt>
                <c:pt idx="46">
                  <c:v>-1.7397565624442781E-3</c:v>
                </c:pt>
                <c:pt idx="47">
                  <c:v>-1.418608164492418E-3</c:v>
                </c:pt>
                <c:pt idx="48">
                  <c:v>-1.080444399624835E-3</c:v>
                </c:pt>
                <c:pt idx="49">
                  <c:v>-1.206247774978086E-3</c:v>
                </c:pt>
                <c:pt idx="50">
                  <c:v>-1.457385085901148E-3</c:v>
                </c:pt>
                <c:pt idx="51">
                  <c:v>-1.9924476692863452E-3</c:v>
                </c:pt>
                <c:pt idx="52">
                  <c:v>-1.824139304599246E-3</c:v>
                </c:pt>
                <c:pt idx="53">
                  <c:v>-1.55336220881549E-3</c:v>
                </c:pt>
                <c:pt idx="54">
                  <c:v>-1.3499539876425609E-3</c:v>
                </c:pt>
                <c:pt idx="55">
                  <c:v>-1.259580868779388E-3</c:v>
                </c:pt>
                <c:pt idx="56">
                  <c:v>-5.4857346349232699E-4</c:v>
                </c:pt>
                <c:pt idx="57">
                  <c:v>2.9496513655849217E-4</c:v>
                </c:pt>
                <c:pt idx="58">
                  <c:v>7.0679169477589504E-4</c:v>
                </c:pt>
                <c:pt idx="59">
                  <c:v>4.3852465042818297E-4</c:v>
                </c:pt>
                <c:pt idx="60">
                  <c:v>7.2764263315671838E-4</c:v>
                </c:pt>
                <c:pt idx="61">
                  <c:v>9.1585579276788815E-4</c:v>
                </c:pt>
                <c:pt idx="62">
                  <c:v>4.9381162871392807E-4</c:v>
                </c:pt>
                <c:pt idx="63">
                  <c:v>1.1726539637690598E-4</c:v>
                </c:pt>
                <c:pt idx="64">
                  <c:v>6.6827906873062105E-4</c:v>
                </c:pt>
                <c:pt idx="65">
                  <c:v>1.5132893641648191E-3</c:v>
                </c:pt>
                <c:pt idx="66">
                  <c:v>2.3886866540051318E-3</c:v>
                </c:pt>
                <c:pt idx="67">
                  <c:v>3.445939546684438E-3</c:v>
                </c:pt>
                <c:pt idx="68">
                  <c:v>4.5064589126537283E-3</c:v>
                </c:pt>
                <c:pt idx="69">
                  <c:v>5.2590675374829714E-3</c:v>
                </c:pt>
                <c:pt idx="70">
                  <c:v>5.8364382045094755E-3</c:v>
                </c:pt>
                <c:pt idx="71">
                  <c:v>6.1335394874719217E-3</c:v>
                </c:pt>
                <c:pt idx="72">
                  <c:v>6.207847433387855E-3</c:v>
                </c:pt>
                <c:pt idx="73">
                  <c:v>6.1071488722602317E-3</c:v>
                </c:pt>
                <c:pt idx="74">
                  <c:v>5.8713040452820836E-3</c:v>
                </c:pt>
                <c:pt idx="75">
                  <c:v>5.5336155997804445E-3</c:v>
                </c:pt>
                <c:pt idx="76">
                  <c:v>5.1219037963317398E-3</c:v>
                </c:pt>
                <c:pt idx="77">
                  <c:v>4.6593619966953624E-3</c:v>
                </c:pt>
                <c:pt idx="78">
                  <c:v>4.1652472086287379E-3</c:v>
                </c:pt>
                <c:pt idx="79">
                  <c:v>3.6554460807456152E-3</c:v>
                </c:pt>
                <c:pt idx="80">
                  <c:v>3.1429460572410775E-3</c:v>
                </c:pt>
                <c:pt idx="81">
                  <c:v>2.6382334962988564E-3</c:v>
                </c:pt>
                <c:pt idx="82">
                  <c:v>2.1496347284215328E-3</c:v>
                </c:pt>
                <c:pt idx="83">
                  <c:v>1.6836117541728327E-3</c:v>
                </c:pt>
                <c:pt idx="84">
                  <c:v>1.24502115770951E-3</c:v>
                </c:pt>
                <c:pt idx="85">
                  <c:v>8.3734254467457501E-4</c:v>
                </c:pt>
                <c:pt idx="86">
                  <c:v>4.6288117687005512E-4</c:v>
                </c:pt>
                <c:pt idx="87">
                  <c:v>1.2294830429714488E-4</c:v>
                </c:pt>
                <c:pt idx="88">
                  <c:v>-1.819781372870531E-4</c:v>
                </c:pt>
                <c:pt idx="89">
                  <c:v>-4.5211038122754891E-4</c:v>
                </c:pt>
                <c:pt idx="90">
                  <c:v>-6.882235639668286E-4</c:v>
                </c:pt>
                <c:pt idx="91">
                  <c:v>-8.9154294748376825E-4</c:v>
                </c:pt>
                <c:pt idx="92">
                  <c:v>-1.0636444334478695E-3</c:v>
                </c:pt>
                <c:pt idx="93">
                  <c:v>-1.2063673052034388E-3</c:v>
                </c:pt>
                <c:pt idx="94">
                  <c:v>-1.3217382253653319E-3</c:v>
                </c:pt>
                <c:pt idx="95">
                  <c:v>-1.4119055816228278E-3</c:v>
                </c:pt>
                <c:pt idx="96">
                  <c:v>-1.4790833214560959E-3</c:v>
                </c:pt>
                <c:pt idx="97">
                  <c:v>-1.5255034549261676E-3</c:v>
                </c:pt>
                <c:pt idx="98">
                  <c:v>-1.5533764382848461E-3</c:v>
                </c:pt>
                <c:pt idx="99">
                  <c:v>-1.564858682991684E-3</c:v>
                </c:pt>
                <c:pt idx="100">
                  <c:v>-1.5620264667442296E-3</c:v>
                </c:pt>
                <c:pt idx="101">
                  <c:v>-1.5468555563993816E-3</c:v>
                </c:pt>
                <c:pt idx="102">
                  <c:v>-1.5212058876624879E-3</c:v>
                </c:pt>
                <c:pt idx="103">
                  <c:v>-1.4868106832163521E-3</c:v>
                </c:pt>
                <c:pt idx="104">
                  <c:v>-1.4452694293594951E-3</c:v>
                </c:pt>
                <c:pt idx="105">
                  <c:v>-1.3980441708641416E-3</c:v>
                </c:pt>
                <c:pt idx="106">
                  <c:v>-1.346458624203594E-3</c:v>
                </c:pt>
                <c:pt idx="107">
                  <c:v>-1.291699650057221E-3</c:v>
                </c:pt>
                <c:pt idx="108">
                  <c:v>-1.2348206666009925E-3</c:v>
                </c:pt>
                <c:pt idx="109">
                  <c:v>-1.1767466250833638E-3</c:v>
                </c:pt>
                <c:pt idx="110">
                  <c:v>-1.1182802081633669E-3</c:v>
                </c:pt>
                <c:pt idx="111">
                  <c:v>-1.0601089490970012E-3</c:v>
                </c:pt>
                <c:pt idx="112">
                  <c:v>-1.0028130058016814E-3</c:v>
                </c:pt>
                <c:pt idx="113">
                  <c:v>-9.4687335786955765E-4</c:v>
                </c:pt>
                <c:pt idx="114">
                  <c:v>-8.9268022655470747E-4</c:v>
                </c:pt>
                <c:pt idx="115">
                  <c:v>-8.4054154749973781E-4</c:v>
                </c:pt>
                <c:pt idx="116">
                  <c:v>-7.9069135341207721E-4</c:v>
                </c:pt>
                <c:pt idx="117">
                  <c:v>-7.4329794901409796E-4</c:v>
                </c:pt>
                <c:pt idx="118">
                  <c:v>-6.98471783375723E-4</c:v>
                </c:pt>
                <c:pt idx="119">
                  <c:v>-6.5627294522906435E-4</c:v>
                </c:pt>
                <c:pt idx="120">
                  <c:v>-6.1671822512493089E-4</c:v>
                </c:pt>
                <c:pt idx="121">
                  <c:v>-5.797877044068021E-4</c:v>
                </c:pt>
                <c:pt idx="122">
                  <c:v>-5.4543084505390485E-4</c:v>
                </c:pt>
                <c:pt idx="123">
                  <c:v>-5.1357206659863428E-4</c:v>
                </c:pt>
                <c:pt idx="124">
                  <c:v>-4.8411580668396379E-4</c:v>
                </c:pt>
                <c:pt idx="125">
                  <c:v>-4.5695107052740231E-4</c:v>
                </c:pt>
                <c:pt idx="126">
                  <c:v>-4.3195548173807996E-4</c:v>
                </c:pt>
                <c:pt idx="127">
                  <c:v>-4.0899885273158607E-4</c:v>
                </c:pt>
                <c:pt idx="128">
                  <c:v>-3.8794629754041647E-4</c:v>
                </c:pt>
                <c:pt idx="129">
                  <c:v>-3.6866091326082957E-4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FD-4051-BFF3-8571AA4822E0}"/>
            </c:ext>
          </c:extLst>
        </c:ser>
        <c:ser>
          <c:idx val="4"/>
          <c:order val="4"/>
          <c:tx>
            <c:strRef>
              <c:f>'DSGE HVD wo 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FG'!$AD$2:$AD$132</c:f>
              <c:numCache>
                <c:formatCode>0.0000</c:formatCode>
                <c:ptCount val="131"/>
                <c:pt idx="0">
                  <c:v>-7.8962959785074699E-2</c:v>
                </c:pt>
                <c:pt idx="1">
                  <c:v>-6.5776821177766703E-2</c:v>
                </c:pt>
                <c:pt idx="2">
                  <c:v>-5.03850349150941E-2</c:v>
                </c:pt>
                <c:pt idx="3">
                  <c:v>-5.8878320871335203E-2</c:v>
                </c:pt>
                <c:pt idx="4">
                  <c:v>9.8096578433401194E-3</c:v>
                </c:pt>
                <c:pt idx="5">
                  <c:v>1.16800181436712E-2</c:v>
                </c:pt>
                <c:pt idx="6">
                  <c:v>4.5474525081134302E-2</c:v>
                </c:pt>
                <c:pt idx="7">
                  <c:v>0.15609070190787899</c:v>
                </c:pt>
                <c:pt idx="8">
                  <c:v>0.201607124107958</c:v>
                </c:pt>
                <c:pt idx="9">
                  <c:v>0.16611790519925501</c:v>
                </c:pt>
                <c:pt idx="10">
                  <c:v>0.118614286323419</c:v>
                </c:pt>
                <c:pt idx="11">
                  <c:v>9.2756626758306204E-2</c:v>
                </c:pt>
                <c:pt idx="12">
                  <c:v>8.5364933996481096E-2</c:v>
                </c:pt>
                <c:pt idx="13">
                  <c:v>5.2464119688062499E-2</c:v>
                </c:pt>
                <c:pt idx="14">
                  <c:v>8.3604087245100503E-2</c:v>
                </c:pt>
                <c:pt idx="15">
                  <c:v>6.1427260905513398E-2</c:v>
                </c:pt>
                <c:pt idx="16">
                  <c:v>3.4135437997744197E-2</c:v>
                </c:pt>
                <c:pt idx="17">
                  <c:v>5.1671365465450501E-2</c:v>
                </c:pt>
                <c:pt idx="18">
                  <c:v>5.5497365244625202E-2</c:v>
                </c:pt>
                <c:pt idx="19">
                  <c:v>6.8200815154262406E-2</c:v>
                </c:pt>
                <c:pt idx="20">
                  <c:v>7.2604441904740802E-2</c:v>
                </c:pt>
                <c:pt idx="21">
                  <c:v>4.8711632954464797E-2</c:v>
                </c:pt>
                <c:pt idx="22">
                  <c:v>5.6135808350961498E-2</c:v>
                </c:pt>
                <c:pt idx="23">
                  <c:v>3.6375352894642603E-2</c:v>
                </c:pt>
                <c:pt idx="24">
                  <c:v>3.5510111091463903E-2</c:v>
                </c:pt>
                <c:pt idx="25">
                  <c:v>-1.1165903942249601E-2</c:v>
                </c:pt>
                <c:pt idx="26">
                  <c:v>-1.1333747248546499E-2</c:v>
                </c:pt>
                <c:pt idx="27">
                  <c:v>-3.2130730759021203E-2</c:v>
                </c:pt>
                <c:pt idx="28">
                  <c:v>-2.9277152253880601E-2</c:v>
                </c:pt>
                <c:pt idx="29">
                  <c:v>-3.4853604117066797E-2</c:v>
                </c:pt>
                <c:pt idx="30">
                  <c:v>-5.2731180362810201E-2</c:v>
                </c:pt>
                <c:pt idx="31">
                  <c:v>-4.7523977760983098E-2</c:v>
                </c:pt>
                <c:pt idx="32">
                  <c:v>-4.8361192184326302E-2</c:v>
                </c:pt>
                <c:pt idx="33">
                  <c:v>-0.16842519485718799</c:v>
                </c:pt>
                <c:pt idx="34">
                  <c:v>1.7356770714398399E-2</c:v>
                </c:pt>
                <c:pt idx="35">
                  <c:v>-0.104946218315142</c:v>
                </c:pt>
                <c:pt idx="36">
                  <c:v>-4.0466438876470202E-2</c:v>
                </c:pt>
                <c:pt idx="37">
                  <c:v>-5.7230583822757197E-2</c:v>
                </c:pt>
                <c:pt idx="38">
                  <c:v>-7.1730944951986605E-2</c:v>
                </c:pt>
                <c:pt idx="39">
                  <c:v>-7.4858499505826404E-2</c:v>
                </c:pt>
                <c:pt idx="40">
                  <c:v>-3.25239423106609E-2</c:v>
                </c:pt>
                <c:pt idx="41">
                  <c:v>-0.17614411583292899</c:v>
                </c:pt>
                <c:pt idx="42">
                  <c:v>3.3019625657875898E-3</c:v>
                </c:pt>
                <c:pt idx="43">
                  <c:v>-6.6055663007781207E-2</c:v>
                </c:pt>
                <c:pt idx="44">
                  <c:v>-6.3744754408926504E-2</c:v>
                </c:pt>
                <c:pt idx="45">
                  <c:v>-8.1190885837647206E-2</c:v>
                </c:pt>
                <c:pt idx="46">
                  <c:v>-6.0992957699921302E-2</c:v>
                </c:pt>
                <c:pt idx="47">
                  <c:v>-0.11890167607835</c:v>
                </c:pt>
                <c:pt idx="48">
                  <c:v>-1.66987939651011E-2</c:v>
                </c:pt>
                <c:pt idx="49">
                  <c:v>-0.16654480852866799</c:v>
                </c:pt>
                <c:pt idx="50">
                  <c:v>2.3410454043895801E-2</c:v>
                </c:pt>
                <c:pt idx="51">
                  <c:v>-0.22589111587346</c:v>
                </c:pt>
                <c:pt idx="52">
                  <c:v>-0.17240608129812901</c:v>
                </c:pt>
                <c:pt idx="53">
                  <c:v>-8.1968051177387605E-2</c:v>
                </c:pt>
                <c:pt idx="54">
                  <c:v>3.15378199568229E-2</c:v>
                </c:pt>
                <c:pt idx="55">
                  <c:v>0.20457433425577401</c:v>
                </c:pt>
                <c:pt idx="56">
                  <c:v>0.26445515916373102</c:v>
                </c:pt>
                <c:pt idx="57">
                  <c:v>0.242531490245188</c:v>
                </c:pt>
                <c:pt idx="58">
                  <c:v>0.29042826609445699</c:v>
                </c:pt>
                <c:pt idx="59">
                  <c:v>0.19559888071925899</c:v>
                </c:pt>
                <c:pt idx="60">
                  <c:v>0.242757179415312</c:v>
                </c:pt>
                <c:pt idx="61">
                  <c:v>0.202948622196926</c:v>
                </c:pt>
                <c:pt idx="62">
                  <c:v>0.210708758157158</c:v>
                </c:pt>
                <c:pt idx="63">
                  <c:v>0.20318501175777201</c:v>
                </c:pt>
                <c:pt idx="64">
                  <c:v>0.17436099420962001</c:v>
                </c:pt>
                <c:pt idx="65">
                  <c:v>0.172899419749797</c:v>
                </c:pt>
                <c:pt idx="66">
                  <c:v>0.155734988288105</c:v>
                </c:pt>
                <c:pt idx="67">
                  <c:v>0.11574935870759299</c:v>
                </c:pt>
                <c:pt idx="68">
                  <c:v>0.15615156056913701</c:v>
                </c:pt>
                <c:pt idx="69">
                  <c:v>0.141041435616067</c:v>
                </c:pt>
                <c:pt idx="70">
                  <c:v>0.126179586281124</c:v>
                </c:pt>
                <c:pt idx="71">
                  <c:v>0.112080631537203</c:v>
                </c:pt>
                <c:pt idx="72">
                  <c:v>9.8832697870709293E-2</c:v>
                </c:pt>
                <c:pt idx="73">
                  <c:v>8.6496282098313004E-2</c:v>
                </c:pt>
                <c:pt idx="74">
                  <c:v>7.5107846344691406E-2</c:v>
                </c:pt>
                <c:pt idx="75">
                  <c:v>6.4683198165441505E-2</c:v>
                </c:pt>
                <c:pt idx="76">
                  <c:v>5.5220638151247399E-2</c:v>
                </c:pt>
                <c:pt idx="77">
                  <c:v>4.6703863909202198E-2</c:v>
                </c:pt>
                <c:pt idx="78">
                  <c:v>3.91046249716199E-2</c:v>
                </c:pt>
                <c:pt idx="79">
                  <c:v>3.2385127991339899E-2</c:v>
                </c:pt>
                <c:pt idx="80">
                  <c:v>2.6500195609001499E-2</c:v>
                </c:pt>
                <c:pt idx="81">
                  <c:v>2.13991856875289E-2</c:v>
                </c:pt>
                <c:pt idx="82">
                  <c:v>1.7027680268249398E-2</c:v>
                </c:pt>
                <c:pt idx="83">
                  <c:v>1.3328955677094899E-2</c:v>
                </c:pt>
                <c:pt idx="84">
                  <c:v>1.0245246762066699E-2</c:v>
                </c:pt>
                <c:pt idx="85">
                  <c:v>7.7188193361426303E-3</c:v>
                </c:pt>
                <c:pt idx="86">
                  <c:v>5.69286559165597E-3</c:v>
                </c:pt>
                <c:pt idx="87">
                  <c:v>4.1122375981467599E-3</c:v>
                </c:pt>
                <c:pt idx="88">
                  <c:v>2.9240340473461199E-3</c:v>
                </c:pt>
                <c:pt idx="89">
                  <c:v>2.0780552140201498E-3</c:v>
                </c:pt>
                <c:pt idx="90">
                  <c:v>1.5271407035569199E-3</c:v>
                </c:pt>
                <c:pt idx="91">
                  <c:v>1.2274039961312701E-3</c:v>
                </c:pt>
                <c:pt idx="92">
                  <c:v>1.13837710872749E-3</c:v>
                </c:pt>
                <c:pt idx="93">
                  <c:v>1.2230779120861301E-3</c:v>
                </c:pt>
                <c:pt idx="94">
                  <c:v>1.44801178782201E-3</c:v>
                </c:pt>
                <c:pt idx="95">
                  <c:v>1.7831184160687699E-3</c:v>
                </c:pt>
                <c:pt idx="96">
                  <c:v>2.2016735672113399E-3</c:v>
                </c:pt>
                <c:pt idx="97">
                  <c:v>2.6801548505043901E-3</c:v>
                </c:pt>
                <c:pt idx="98">
                  <c:v>3.1980794628683399E-3</c:v>
                </c:pt>
                <c:pt idx="99">
                  <c:v>3.7378210952063399E-3</c:v>
                </c:pt>
                <c:pt idx="100">
                  <c:v>4.2844123013150498E-3</c:v>
                </c:pt>
                <c:pt idx="101">
                  <c:v>4.82533782365961E-3</c:v>
                </c:pt>
                <c:pt idx="102">
                  <c:v>5.3503236068414596E-3</c:v>
                </c:pt>
                <c:pt idx="103">
                  <c:v>5.8511255177041196E-3</c:v>
                </c:pt>
                <c:pt idx="104">
                  <c:v>6.3213211333688598E-3</c:v>
                </c:pt>
                <c:pt idx="105">
                  <c:v>6.75610735645362E-3</c:v>
                </c:pt>
                <c:pt idx="106">
                  <c:v>7.1521060705914902E-3</c:v>
                </c:pt>
                <c:pt idx="107">
                  <c:v>7.50717955849516E-3</c:v>
                </c:pt>
                <c:pt idx="108">
                  <c:v>7.8202569678056805E-3</c:v>
                </c:pt>
                <c:pt idx="109">
                  <c:v>8.09117272479715E-3</c:v>
                </c:pt>
                <c:pt idx="110">
                  <c:v>8.3205174602007798E-3</c:v>
                </c:pt>
                <c:pt idx="111">
                  <c:v>8.5095017220738998E-3</c:v>
                </c:pt>
                <c:pt idx="112">
                  <c:v>8.6598325046856293E-3</c:v>
                </c:pt>
                <c:pt idx="113">
                  <c:v>8.7736024165061804E-3</c:v>
                </c:pt>
                <c:pt idx="114">
                  <c:v>8.8531911412223808E-3</c:v>
                </c:pt>
                <c:pt idx="115">
                  <c:v>8.9011787098301192E-3</c:v>
                </c:pt>
                <c:pt idx="116">
                  <c:v>8.9202699959695791E-3</c:v>
                </c:pt>
                <c:pt idx="117">
                  <c:v>8.9132297674277498E-3</c:v>
                </c:pt>
                <c:pt idx="118">
                  <c:v>8.8828275710584707E-3</c:v>
                </c:pt>
                <c:pt idx="119">
                  <c:v>8.8317916931827702E-3</c:v>
                </c:pt>
                <c:pt idx="120">
                  <c:v>8.7627714200694505E-3</c:v>
                </c:pt>
                <c:pt idx="121">
                  <c:v>8.6783068206634697E-3</c:v>
                </c:pt>
                <c:pt idx="122">
                  <c:v>8.5808052839169008E-3</c:v>
                </c:pt>
                <c:pt idx="123">
                  <c:v>8.4725240636339995E-3</c:v>
                </c:pt>
                <c:pt idx="124">
                  <c:v>8.35555811263098E-3</c:v>
                </c:pt>
                <c:pt idx="125">
                  <c:v>8.2318325234231396E-3</c:v>
                </c:pt>
                <c:pt idx="126">
                  <c:v>8.1030989329364603E-3</c:v>
                </c:pt>
                <c:pt idx="127">
                  <c:v>7.9709352924686398E-3</c:v>
                </c:pt>
                <c:pt idx="128">
                  <c:v>7.8367484500535198E-3</c:v>
                </c:pt>
                <c:pt idx="129">
                  <c:v>7.7017790394114096E-3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FD-4051-BFF3-8571AA4822E0}"/>
            </c:ext>
          </c:extLst>
        </c:ser>
        <c:ser>
          <c:idx val="5"/>
          <c:order val="5"/>
          <c:tx>
            <c:strRef>
              <c:f>'DSGE HVD wo 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FG'!$AE$2:$AE$132</c:f>
              <c:numCache>
                <c:formatCode>0.0000</c:formatCode>
                <c:ptCount val="131"/>
                <c:pt idx="0">
                  <c:v>-8.4557885800237598E-2</c:v>
                </c:pt>
                <c:pt idx="1">
                  <c:v>-7.94483727713097E-2</c:v>
                </c:pt>
                <c:pt idx="2">
                  <c:v>-3.6538266049086103E-2</c:v>
                </c:pt>
                <c:pt idx="3">
                  <c:v>-8.2976900108322205E-3</c:v>
                </c:pt>
                <c:pt idx="4">
                  <c:v>4.5055734618729699E-2</c:v>
                </c:pt>
                <c:pt idx="5">
                  <c:v>2.5535481083295401E-2</c:v>
                </c:pt>
                <c:pt idx="6">
                  <c:v>8.5970584377492595E-2</c:v>
                </c:pt>
                <c:pt idx="7">
                  <c:v>0.33883255676823099</c:v>
                </c:pt>
                <c:pt idx="8">
                  <c:v>0.291440928296198</c:v>
                </c:pt>
                <c:pt idx="9">
                  <c:v>0.18282236569757801</c:v>
                </c:pt>
                <c:pt idx="10">
                  <c:v>2.2154390162528199E-2</c:v>
                </c:pt>
                <c:pt idx="11">
                  <c:v>-6.9454468737530806E-2</c:v>
                </c:pt>
                <c:pt idx="12">
                  <c:v>-0.100586084244848</c:v>
                </c:pt>
                <c:pt idx="13">
                  <c:v>-8.9172945942111101E-2</c:v>
                </c:pt>
                <c:pt idx="14">
                  <c:v>-0.10990416052322501</c:v>
                </c:pt>
                <c:pt idx="15">
                  <c:v>-0.127786215851135</c:v>
                </c:pt>
                <c:pt idx="16">
                  <c:v>-0.129147115316714</c:v>
                </c:pt>
                <c:pt idx="17">
                  <c:v>-0.12814479565449499</c:v>
                </c:pt>
                <c:pt idx="18">
                  <c:v>-5.4990099936762203E-2</c:v>
                </c:pt>
                <c:pt idx="19">
                  <c:v>-1.5062371916508201E-2</c:v>
                </c:pt>
                <c:pt idx="20">
                  <c:v>-5.0989967176675997E-2</c:v>
                </c:pt>
                <c:pt idx="21">
                  <c:v>-5.0283013173520297E-2</c:v>
                </c:pt>
                <c:pt idx="22">
                  <c:v>-7.1911549021649701E-2</c:v>
                </c:pt>
                <c:pt idx="23">
                  <c:v>-0.111528942894719</c:v>
                </c:pt>
                <c:pt idx="24">
                  <c:v>-0.13006679245725999</c:v>
                </c:pt>
                <c:pt idx="25">
                  <c:v>-0.121060247524249</c:v>
                </c:pt>
                <c:pt idx="26">
                  <c:v>-0.11395276020407701</c:v>
                </c:pt>
                <c:pt idx="27">
                  <c:v>-0.128700787294626</c:v>
                </c:pt>
                <c:pt idx="28">
                  <c:v>-0.14850579272699299</c:v>
                </c:pt>
                <c:pt idx="29">
                  <c:v>-0.15388519144215301</c:v>
                </c:pt>
                <c:pt idx="30">
                  <c:v>-0.13000767466164301</c:v>
                </c:pt>
                <c:pt idx="31">
                  <c:v>-0.116999149428551</c:v>
                </c:pt>
                <c:pt idx="32">
                  <c:v>-0.118632264805184</c:v>
                </c:pt>
                <c:pt idx="33">
                  <c:v>-8.6932164946267099E-2</c:v>
                </c:pt>
                <c:pt idx="34">
                  <c:v>-0.105444415076061</c:v>
                </c:pt>
                <c:pt idx="35">
                  <c:v>-6.6315180861107298E-2</c:v>
                </c:pt>
                <c:pt idx="36">
                  <c:v>-5.8869195184821102E-2</c:v>
                </c:pt>
                <c:pt idx="37">
                  <c:v>-8.1467420406752797E-2</c:v>
                </c:pt>
                <c:pt idx="38">
                  <c:v>-9.49552502749791E-2</c:v>
                </c:pt>
                <c:pt idx="39">
                  <c:v>-9.4041021653086698E-2</c:v>
                </c:pt>
                <c:pt idx="40">
                  <c:v>-0.109982203191824</c:v>
                </c:pt>
                <c:pt idx="41">
                  <c:v>-8.9661346131466299E-2</c:v>
                </c:pt>
                <c:pt idx="42">
                  <c:v>-0.138397882631076</c:v>
                </c:pt>
                <c:pt idx="43">
                  <c:v>-0.12052044936601999</c:v>
                </c:pt>
                <c:pt idx="44">
                  <c:v>-0.111952152243567</c:v>
                </c:pt>
                <c:pt idx="45">
                  <c:v>-9.0248691722955798E-2</c:v>
                </c:pt>
                <c:pt idx="46">
                  <c:v>-8.4720980958791506E-2</c:v>
                </c:pt>
                <c:pt idx="47">
                  <c:v>-4.8580737919759399E-2</c:v>
                </c:pt>
                <c:pt idx="48">
                  <c:v>-7.63701379565285E-2</c:v>
                </c:pt>
                <c:pt idx="49">
                  <c:v>-5.9267839375359697E-2</c:v>
                </c:pt>
                <c:pt idx="50">
                  <c:v>-0.11374593109402099</c:v>
                </c:pt>
                <c:pt idx="51">
                  <c:v>-6.4368120022675099E-2</c:v>
                </c:pt>
                <c:pt idx="52">
                  <c:v>-1.6962870732260001E-2</c:v>
                </c:pt>
                <c:pt idx="53">
                  <c:v>3.7142289500111302E-2</c:v>
                </c:pt>
                <c:pt idx="54">
                  <c:v>-7.4856764146472299E-3</c:v>
                </c:pt>
                <c:pt idx="55">
                  <c:v>-8.2212505845198999E-2</c:v>
                </c:pt>
                <c:pt idx="56">
                  <c:v>-0.11701061451481699</c:v>
                </c:pt>
                <c:pt idx="57">
                  <c:v>-0.102145495644882</c:v>
                </c:pt>
                <c:pt idx="58">
                  <c:v>-0.10604967269942001</c:v>
                </c:pt>
                <c:pt idx="59">
                  <c:v>-7.5534090273958895E-2</c:v>
                </c:pt>
                <c:pt idx="60">
                  <c:v>-6.4688111446602595E-2</c:v>
                </c:pt>
                <c:pt idx="61">
                  <c:v>-2.2728943747433599E-2</c:v>
                </c:pt>
                <c:pt idx="62">
                  <c:v>4.3037042684708404E-3</c:v>
                </c:pt>
                <c:pt idx="63">
                  <c:v>-2.51962535402944E-3</c:v>
                </c:pt>
                <c:pt idx="64">
                  <c:v>-2.69140356203325E-2</c:v>
                </c:pt>
                <c:pt idx="65">
                  <c:v>-2.1492746898793599E-2</c:v>
                </c:pt>
                <c:pt idx="66">
                  <c:v>-2.3630407530473099E-2</c:v>
                </c:pt>
                <c:pt idx="67">
                  <c:v>-1.7902868493664299E-2</c:v>
                </c:pt>
                <c:pt idx="68">
                  <c:v>-5.5385806933320597E-2</c:v>
                </c:pt>
                <c:pt idx="69">
                  <c:v>-5.930202471841E-2</c:v>
                </c:pt>
                <c:pt idx="70">
                  <c:v>-6.2200015641529598E-2</c:v>
                </c:pt>
                <c:pt idx="71">
                  <c:v>-6.4657997607722104E-2</c:v>
                </c:pt>
                <c:pt idx="72">
                  <c:v>-6.6725165369076495E-2</c:v>
                </c:pt>
                <c:pt idx="73">
                  <c:v>-6.8448044828314694E-2</c:v>
                </c:pt>
                <c:pt idx="74">
                  <c:v>-6.9870228090362294E-2</c:v>
                </c:pt>
                <c:pt idx="75">
                  <c:v>-7.1032197291840099E-2</c:v>
                </c:pt>
                <c:pt idx="76">
                  <c:v>-7.19712253900293E-2</c:v>
                </c:pt>
                <c:pt idx="77">
                  <c:v>-7.2721342823321003E-2</c:v>
                </c:pt>
                <c:pt idx="78">
                  <c:v>-7.3313359743712503E-2</c:v>
                </c:pt>
                <c:pt idx="79">
                  <c:v>-7.3774934344106799E-2</c:v>
                </c:pt>
                <c:pt idx="80">
                  <c:v>-7.4130678639727401E-2</c:v>
                </c:pt>
                <c:pt idx="81">
                  <c:v>-7.4402293897619501E-2</c:v>
                </c:pt>
                <c:pt idx="82">
                  <c:v>-7.4608728728209506E-2</c:v>
                </c:pt>
                <c:pt idx="83">
                  <c:v>-7.47663536475007E-2</c:v>
                </c:pt>
                <c:pt idx="84">
                  <c:v>-7.4889146679380597E-2</c:v>
                </c:pt>
                <c:pt idx="85">
                  <c:v>-7.4988885288383697E-2</c:v>
                </c:pt>
                <c:pt idx="86">
                  <c:v>-7.5075340609208702E-2</c:v>
                </c:pt>
                <c:pt idx="87">
                  <c:v>-7.5156470567272204E-2</c:v>
                </c:pt>
                <c:pt idx="88">
                  <c:v>-7.52386090625278E-2</c:v>
                </c:pt>
                <c:pt idx="89">
                  <c:v>-7.5326648915855998E-2</c:v>
                </c:pt>
                <c:pt idx="90">
                  <c:v>-7.5424216753774906E-2</c:v>
                </c:pt>
                <c:pt idx="91">
                  <c:v>-7.5533838433726505E-2</c:v>
                </c:pt>
                <c:pt idx="92">
                  <c:v>-7.5657093990392901E-2</c:v>
                </c:pt>
                <c:pt idx="93">
                  <c:v>-7.5794761415418604E-2</c:v>
                </c:pt>
                <c:pt idx="94">
                  <c:v>-7.5946948870902295E-2</c:v>
                </c:pt>
                <c:pt idx="95">
                  <c:v>-7.6113215183874997E-2</c:v>
                </c:pt>
                <c:pt idx="96">
                  <c:v>-7.6292678677588197E-2</c:v>
                </c:pt>
                <c:pt idx="97">
                  <c:v>-7.6484114568703798E-2</c:v>
                </c:pt>
                <c:pt idx="98">
                  <c:v>-7.66860413007633E-2</c:v>
                </c:pt>
                <c:pt idx="99">
                  <c:v>-7.6896796296372694E-2</c:v>
                </c:pt>
                <c:pt idx="100">
                  <c:v>-7.7114601696658902E-2</c:v>
                </c:pt>
                <c:pt idx="101">
                  <c:v>-7.7337620719556799E-2</c:v>
                </c:pt>
                <c:pt idx="102">
                  <c:v>-7.7564005311182405E-2</c:v>
                </c:pt>
                <c:pt idx="103">
                  <c:v>-7.7791935789654501E-2</c:v>
                </c:pt>
                <c:pt idx="104">
                  <c:v>-7.8019653190733604E-2</c:v>
                </c:pt>
                <c:pt idx="105">
                  <c:v>-7.8245485021882097E-2</c:v>
                </c:pt>
                <c:pt idx="106">
                  <c:v>-7.8467865117947497E-2</c:v>
                </c:pt>
                <c:pt idx="107">
                  <c:v>-7.8685348269638106E-2</c:v>
                </c:pt>
                <c:pt idx="108">
                  <c:v>-7.8896620266996204E-2</c:v>
                </c:pt>
                <c:pt idx="109">
                  <c:v>-7.9100503965864696E-2</c:v>
                </c:pt>
                <c:pt idx="110">
                  <c:v>-7.9295961947185606E-2</c:v>
                </c:pt>
                <c:pt idx="111">
                  <c:v>-7.9482096298201702E-2</c:v>
                </c:pt>
                <c:pt idx="112">
                  <c:v>-7.9658146002291305E-2</c:v>
                </c:pt>
                <c:pt idx="113">
                  <c:v>-7.9823482381160799E-2</c:v>
                </c:pt>
                <c:pt idx="114">
                  <c:v>-7.9977602990239705E-2</c:v>
                </c:pt>
                <c:pt idx="115">
                  <c:v>-8.0120124326054504E-2</c:v>
                </c:pt>
                <c:pt idx="116">
                  <c:v>-8.0250773663586794E-2</c:v>
                </c:pt>
                <c:pt idx="117">
                  <c:v>-8.0369380302554097E-2</c:v>
                </c:pt>
                <c:pt idx="118">
                  <c:v>-8.0475866464673196E-2</c:v>
                </c:pt>
                <c:pt idx="119">
                  <c:v>-8.0570238049163106E-2</c:v>
                </c:pt>
                <c:pt idx="120">
                  <c:v>-8.0652575421682499E-2</c:v>
                </c:pt>
                <c:pt idx="121">
                  <c:v>-8.0723024382182706E-2</c:v>
                </c:pt>
                <c:pt idx="122">
                  <c:v>-8.0781787430138696E-2</c:v>
                </c:pt>
                <c:pt idx="123">
                  <c:v>-8.0829115421275993E-2</c:v>
                </c:pt>
                <c:pt idx="124">
                  <c:v>-8.0865299687915698E-2</c:v>
                </c:pt>
                <c:pt idx="125">
                  <c:v>-8.0890664675798502E-2</c:v>
                </c:pt>
                <c:pt idx="126">
                  <c:v>-8.0905561133166506E-2</c:v>
                </c:pt>
                <c:pt idx="127">
                  <c:v>-8.0910359873143503E-2</c:v>
                </c:pt>
                <c:pt idx="128">
                  <c:v>-8.0905446117776197E-2</c:v>
                </c:pt>
                <c:pt idx="129">
                  <c:v>-8.0891214421440802E-2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FD-4051-BFF3-8571AA4822E0}"/>
            </c:ext>
          </c:extLst>
        </c:ser>
        <c:ser>
          <c:idx val="6"/>
          <c:order val="6"/>
          <c:tx>
            <c:strRef>
              <c:f>'DSGE HVD wo 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FG'!$AF$2:$AF$132</c:f>
              <c:numCache>
                <c:formatCode>0.0000</c:formatCode>
                <c:ptCount val="131"/>
                <c:pt idx="0">
                  <c:v>-1.7056528425070399E-14</c:v>
                </c:pt>
                <c:pt idx="1">
                  <c:v>-1.7088126716288699E-14</c:v>
                </c:pt>
                <c:pt idx="2">
                  <c:v>-1.5674162751741301E-14</c:v>
                </c:pt>
                <c:pt idx="3">
                  <c:v>-1.6707820815894601E-14</c:v>
                </c:pt>
                <c:pt idx="4">
                  <c:v>-1.5341755002089399E-14</c:v>
                </c:pt>
                <c:pt idx="5">
                  <c:v>-1.63146101258122E-14</c:v>
                </c:pt>
                <c:pt idx="6">
                  <c:v>-1.5106166182168201E-14</c:v>
                </c:pt>
                <c:pt idx="7">
                  <c:v>-1.4222420309863801E-14</c:v>
                </c:pt>
                <c:pt idx="8">
                  <c:v>-1.4913837608734899E-14</c:v>
                </c:pt>
                <c:pt idx="9">
                  <c:v>-1.4898543148735999E-14</c:v>
                </c:pt>
                <c:pt idx="10">
                  <c:v>-1.3671137916917301E-14</c:v>
                </c:pt>
                <c:pt idx="11">
                  <c:v>-1.47438261732086E-14</c:v>
                </c:pt>
                <c:pt idx="12">
                  <c:v>-1.4683418338665999E-14</c:v>
                </c:pt>
                <c:pt idx="13">
                  <c:v>-1.45550603605656E-14</c:v>
                </c:pt>
                <c:pt idx="14">
                  <c:v>-1.29818246758903E-14</c:v>
                </c:pt>
                <c:pt idx="15">
                  <c:v>-1.3994304271997899E-14</c:v>
                </c:pt>
                <c:pt idx="16">
                  <c:v>-1.26990520969905E-14</c:v>
                </c:pt>
                <c:pt idx="17">
                  <c:v>-1.2462815830234199E-14</c:v>
                </c:pt>
                <c:pt idx="18">
                  <c:v>-1.19816430662832E-14</c:v>
                </c:pt>
                <c:pt idx="19">
                  <c:v>-1.1678570180176201E-14</c:v>
                </c:pt>
                <c:pt idx="20">
                  <c:v>-1.1300889006879399E-14</c:v>
                </c:pt>
                <c:pt idx="21">
                  <c:v>-1.10067332629582E-14</c:v>
                </c:pt>
                <c:pt idx="22">
                  <c:v>-1.06370898383137E-14</c:v>
                </c:pt>
                <c:pt idx="23">
                  <c:v>-1.0301437495196E-14</c:v>
                </c:pt>
                <c:pt idx="24">
                  <c:v>-1.01025489066002E-14</c:v>
                </c:pt>
                <c:pt idx="25">
                  <c:v>-9.9061057408435806E-15</c:v>
                </c:pt>
                <c:pt idx="26">
                  <c:v>-9.7527804850096807E-15</c:v>
                </c:pt>
                <c:pt idx="27">
                  <c:v>-1.08098575471183E-14</c:v>
                </c:pt>
                <c:pt idx="28">
                  <c:v>-1.06797849720196E-14</c:v>
                </c:pt>
                <c:pt idx="29">
                  <c:v>-1.1837365687013299E-14</c:v>
                </c:pt>
                <c:pt idx="30">
                  <c:v>-1.0542943109740601E-14</c:v>
                </c:pt>
                <c:pt idx="31">
                  <c:v>-1.16179327259161E-14</c:v>
                </c:pt>
                <c:pt idx="32">
                  <c:v>-1.14741377565753E-14</c:v>
                </c:pt>
                <c:pt idx="33">
                  <c:v>-1.14438770835893E-14</c:v>
                </c:pt>
                <c:pt idx="34">
                  <c:v>-1.00902800538819E-14</c:v>
                </c:pt>
                <c:pt idx="35">
                  <c:v>-9.8580167247953693E-15</c:v>
                </c:pt>
                <c:pt idx="36">
                  <c:v>-1.09243165035772E-14</c:v>
                </c:pt>
                <c:pt idx="37">
                  <c:v>-1.0927434413085099E-14</c:v>
                </c:pt>
                <c:pt idx="38">
                  <c:v>-1.08607611444505E-14</c:v>
                </c:pt>
                <c:pt idx="39">
                  <c:v>-1.0939243612896199E-14</c:v>
                </c:pt>
                <c:pt idx="40">
                  <c:v>-1.0913871413854E-14</c:v>
                </c:pt>
                <c:pt idx="41">
                  <c:v>-1.0699419991535899E-14</c:v>
                </c:pt>
                <c:pt idx="42">
                  <c:v>-1.0719413725307999E-14</c:v>
                </c:pt>
                <c:pt idx="43">
                  <c:v>-9.3821777524552406E-15</c:v>
                </c:pt>
                <c:pt idx="44">
                  <c:v>-9.0882230394152098E-15</c:v>
                </c:pt>
                <c:pt idx="45">
                  <c:v>-8.9627621465080395E-15</c:v>
                </c:pt>
                <c:pt idx="46">
                  <c:v>-8.7984615871501693E-15</c:v>
                </c:pt>
                <c:pt idx="47">
                  <c:v>-8.5409123372717204E-15</c:v>
                </c:pt>
                <c:pt idx="48">
                  <c:v>-9.6305131975414596E-15</c:v>
                </c:pt>
                <c:pt idx="49">
                  <c:v>-9.6149559243462799E-15</c:v>
                </c:pt>
                <c:pt idx="50">
                  <c:v>-1.08441702255966E-14</c:v>
                </c:pt>
                <c:pt idx="51">
                  <c:v>-1.0737856400104E-14</c:v>
                </c:pt>
                <c:pt idx="52">
                  <c:v>-1.24479717992608E-14</c:v>
                </c:pt>
                <c:pt idx="53">
                  <c:v>-1.3831588962137E-14</c:v>
                </c:pt>
                <c:pt idx="54">
                  <c:v>-1.6266338419992E-14</c:v>
                </c:pt>
                <c:pt idx="55">
                  <c:v>-1.4252006049727101E-14</c:v>
                </c:pt>
                <c:pt idx="56">
                  <c:v>-1.40983858808125E-14</c:v>
                </c:pt>
                <c:pt idx="57">
                  <c:v>-1.44320188917262E-14</c:v>
                </c:pt>
                <c:pt idx="58">
                  <c:v>-1.3233092242137599E-14</c:v>
                </c:pt>
                <c:pt idx="59">
                  <c:v>-1.1645249931644899E-14</c:v>
                </c:pt>
                <c:pt idx="60">
                  <c:v>-1.00519154861273E-14</c:v>
                </c:pt>
                <c:pt idx="61">
                  <c:v>-8.4116236757157802E-15</c:v>
                </c:pt>
                <c:pt idx="62">
                  <c:v>-6.7775908321458401E-15</c:v>
                </c:pt>
                <c:pt idx="63">
                  <c:v>-6.2247293148560997E-15</c:v>
                </c:pt>
                <c:pt idx="64">
                  <c:v>-7.0249686500369499E-15</c:v>
                </c:pt>
                <c:pt idx="65">
                  <c:v>-6.8201634577387998E-15</c:v>
                </c:pt>
                <c:pt idx="66">
                  <c:v>-6.7645460961634402E-15</c:v>
                </c:pt>
                <c:pt idx="67">
                  <c:v>-6.5274852336340999E-15</c:v>
                </c:pt>
                <c:pt idx="68">
                  <c:v>-7.6682066744423501E-15</c:v>
                </c:pt>
                <c:pt idx="69">
                  <c:v>-7.5907068579521704E-15</c:v>
                </c:pt>
                <c:pt idx="70">
                  <c:v>-7.3219405726579295E-15</c:v>
                </c:pt>
                <c:pt idx="71">
                  <c:v>-7.0566227702838796E-15</c:v>
                </c:pt>
                <c:pt idx="72">
                  <c:v>-6.7945054449023399E-15</c:v>
                </c:pt>
                <c:pt idx="73">
                  <c:v>-6.5353855412559098E-15</c:v>
                </c:pt>
                <c:pt idx="74">
                  <c:v>-6.2791036693981401E-15</c:v>
                </c:pt>
                <c:pt idx="75">
                  <c:v>-6.0255417503437597E-15</c:v>
                </c:pt>
                <c:pt idx="76">
                  <c:v>-5.7746199088980899E-15</c:v>
                </c:pt>
                <c:pt idx="77">
                  <c:v>-5.5262928714505696E-15</c:v>
                </c:pt>
                <c:pt idx="78">
                  <c:v>-5.2805460769953898E-15</c:v>
                </c:pt>
                <c:pt idx="79">
                  <c:v>-5.03739166757584E-15</c:v>
                </c:pt>
                <c:pt idx="80">
                  <c:v>-4.7968644886711602E-15</c:v>
                </c:pt>
                <c:pt idx="81">
                  <c:v>-4.5590181999006998E-15</c:v>
                </c:pt>
                <c:pt idx="82">
                  <c:v>-4.3239215710867497E-15</c:v>
                </c:pt>
                <c:pt idx="83">
                  <c:v>-4.09165501757467E-15</c:v>
                </c:pt>
                <c:pt idx="84">
                  <c:v>-3.8623074112083699E-15</c:v>
                </c:pt>
                <c:pt idx="85">
                  <c:v>-3.6359731890204698E-15</c:v>
                </c:pt>
                <c:pt idx="86">
                  <c:v>-3.4127497700887699E-15</c:v>
                </c:pt>
                <c:pt idx="87">
                  <c:v>-3.1927352817530402E-15</c:v>
                </c:pt>
                <c:pt idx="88">
                  <c:v>-2.9760265891406601E-15</c:v>
                </c:pt>
                <c:pt idx="89">
                  <c:v>-2.7627176164142999E-15</c:v>
                </c:pt>
                <c:pt idx="90">
                  <c:v>-2.5528979440644801E-15</c:v>
                </c:pt>
                <c:pt idx="91">
                  <c:v>-2.3466516636906799E-15</c:v>
                </c:pt>
                <c:pt idx="92">
                  <c:v>-2.1440564698397498E-15</c:v>
                </c:pt>
                <c:pt idx="93">
                  <c:v>-1.9451829674213901E-15</c:v>
                </c:pt>
                <c:pt idx="94">
                  <c:v>-1.7500941728393901E-15</c:v>
                </c:pt>
                <c:pt idx="95">
                  <c:v>-1.5588451871311101E-15</c:v>
                </c:pt>
                <c:pt idx="96">
                  <c:v>-1.37148301997725E-15</c:v>
                </c:pt>
                <c:pt idx="97">
                  <c:v>-1.1880465443330401E-15</c:v>
                </c:pt>
                <c:pt idx="98">
                  <c:v>-1.0085665625532901E-15</c:v>
                </c:pt>
                <c:pt idx="99">
                  <c:v>-8.3306596616934201E-16</c:v>
                </c:pt>
                <c:pt idx="100">
                  <c:v>-6.6155997286410501E-16</c:v>
                </c:pt>
                <c:pt idx="101">
                  <c:v>-4.9405642563577598E-16</c:v>
                </c:pt>
                <c:pt idx="102">
                  <c:v>-3.3055614060039602E-16</c:v>
                </c:pt>
                <c:pt idx="103">
                  <c:v>-1.7105329132715699E-16</c:v>
                </c:pt>
                <c:pt idx="104">
                  <c:v>-1.5535819003480699E-17</c:v>
                </c:pt>
                <c:pt idx="105">
                  <c:v>1.3601414092972401E-16</c:v>
                </c:pt>
                <c:pt idx="106">
                  <c:v>2.8361982376254702E-16</c:v>
                </c:pt>
                <c:pt idx="107">
                  <c:v>4.2730939902380099E-16</c:v>
                </c:pt>
                <c:pt idx="108">
                  <c:v>5.6711553831879803E-16</c:v>
                </c:pt>
                <c:pt idx="109">
                  <c:v>7.03074992300127E-16</c:v>
                </c:pt>
                <c:pt idx="110">
                  <c:v>8.3522818066429296E-16</c:v>
                </c:pt>
                <c:pt idx="111">
                  <c:v>9.6361879824994707E-16</c:v>
                </c:pt>
                <c:pt idx="112">
                  <c:v>1.08829343958633E-15</c:v>
                </c:pt>
                <c:pt idx="113">
                  <c:v>1.20930124360024E-15</c:v>
                </c:pt>
                <c:pt idx="114">
                  <c:v>1.3266935596314199E-15</c:v>
                </c:pt>
                <c:pt idx="115">
                  <c:v>1.4405236354246901E-15</c:v>
                </c:pt>
                <c:pt idx="116">
                  <c:v>1.55084632735683E-15</c:v>
                </c:pt>
                <c:pt idx="117">
                  <c:v>1.6577178328114901E-15</c:v>
                </c:pt>
                <c:pt idx="118">
                  <c:v>1.76119544433012E-15</c:v>
                </c:pt>
                <c:pt idx="119">
                  <c:v>1.86133732493539E-15</c:v>
                </c:pt>
                <c:pt idx="120">
                  <c:v>1.9582023038404799E-15</c:v>
                </c:pt>
                <c:pt idx="121">
                  <c:v>2.0518496916167598E-15</c:v>
                </c:pt>
                <c:pt idx="122">
                  <c:v>2.1423391137890699E-15</c:v>
                </c:pt>
                <c:pt idx="123">
                  <c:v>2.2297303617573699E-15</c:v>
                </c:pt>
                <c:pt idx="124">
                  <c:v>2.3140832599006301E-15</c:v>
                </c:pt>
                <c:pt idx="125">
                  <c:v>2.3954575477001101E-15</c:v>
                </c:pt>
                <c:pt idx="126">
                  <c:v>2.4739127757201901E-15</c:v>
                </c:pt>
                <c:pt idx="127">
                  <c:v>2.5495082143025501E-15</c:v>
                </c:pt>
                <c:pt idx="128">
                  <c:v>2.6223027738605602E-15</c:v>
                </c:pt>
                <c:pt idx="129">
                  <c:v>2.69235493570207E-15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FD-4051-BFF3-8571AA4822E0}"/>
            </c:ext>
          </c:extLst>
        </c:ser>
        <c:ser>
          <c:idx val="7"/>
          <c:order val="7"/>
          <c:tx>
            <c:strRef>
              <c:f>'DSGE HVD wo 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FG'!$AG$2:$AG$132</c:f>
              <c:numCache>
                <c:formatCode>0.0000</c:formatCode>
                <c:ptCount val="131"/>
                <c:pt idx="0">
                  <c:v>4.8874331906206199E-14</c:v>
                </c:pt>
                <c:pt idx="1">
                  <c:v>4.9505174626870098E-14</c:v>
                </c:pt>
                <c:pt idx="2">
                  <c:v>4.7268740157239097E-14</c:v>
                </c:pt>
                <c:pt idx="3">
                  <c:v>4.7096985681513E-14</c:v>
                </c:pt>
                <c:pt idx="4">
                  <c:v>4.2594216876310601E-14</c:v>
                </c:pt>
                <c:pt idx="5">
                  <c:v>4.5487581377947801E-14</c:v>
                </c:pt>
                <c:pt idx="6">
                  <c:v>3.6585121331800299E-14</c:v>
                </c:pt>
                <c:pt idx="7">
                  <c:v>3.5316988661577397E-14</c:v>
                </c:pt>
                <c:pt idx="8">
                  <c:v>3.4906302879329301E-14</c:v>
                </c:pt>
                <c:pt idx="9">
                  <c:v>2.9033590219164297E-14</c:v>
                </c:pt>
                <c:pt idx="10">
                  <c:v>2.2695219738273E-14</c:v>
                </c:pt>
                <c:pt idx="11">
                  <c:v>2.3088375082590299E-14</c:v>
                </c:pt>
                <c:pt idx="12">
                  <c:v>2.6302320575382501E-14</c:v>
                </c:pt>
                <c:pt idx="13">
                  <c:v>2.4549370223608499E-14</c:v>
                </c:pt>
                <c:pt idx="14">
                  <c:v>2.7618559935112799E-14</c:v>
                </c:pt>
                <c:pt idx="15">
                  <c:v>3.0267355507495598E-14</c:v>
                </c:pt>
                <c:pt idx="16">
                  <c:v>2.70272908899521E-14</c:v>
                </c:pt>
                <c:pt idx="17">
                  <c:v>2.71083649784454E-14</c:v>
                </c:pt>
                <c:pt idx="18">
                  <c:v>2.9089090319690601E-14</c:v>
                </c:pt>
                <c:pt idx="19">
                  <c:v>2.6504671643763601E-14</c:v>
                </c:pt>
                <c:pt idx="20">
                  <c:v>2.6612640889269E-14</c:v>
                </c:pt>
                <c:pt idx="21">
                  <c:v>2.36137455400715E-14</c:v>
                </c:pt>
                <c:pt idx="22">
                  <c:v>2.30421013720376E-14</c:v>
                </c:pt>
                <c:pt idx="23">
                  <c:v>2.1630546985198799E-14</c:v>
                </c:pt>
                <c:pt idx="24">
                  <c:v>1.8724931164952299E-14</c:v>
                </c:pt>
                <c:pt idx="25">
                  <c:v>1.6891470724188001E-14</c:v>
                </c:pt>
                <c:pt idx="26">
                  <c:v>1.66023432691537E-14</c:v>
                </c:pt>
                <c:pt idx="27">
                  <c:v>1.7958210331977499E-14</c:v>
                </c:pt>
                <c:pt idx="28">
                  <c:v>1.5470946920638999E-14</c:v>
                </c:pt>
                <c:pt idx="29">
                  <c:v>1.67424421705801E-14</c:v>
                </c:pt>
                <c:pt idx="30">
                  <c:v>1.54416015256692E-14</c:v>
                </c:pt>
                <c:pt idx="31">
                  <c:v>1.62667027264447E-14</c:v>
                </c:pt>
                <c:pt idx="32">
                  <c:v>1.63648313984501E-14</c:v>
                </c:pt>
                <c:pt idx="33">
                  <c:v>1.8364630325272099E-14</c:v>
                </c:pt>
                <c:pt idx="34">
                  <c:v>2.0316000639270199E-14</c:v>
                </c:pt>
                <c:pt idx="35">
                  <c:v>1.7650120850404201E-14</c:v>
                </c:pt>
                <c:pt idx="36">
                  <c:v>1.9149265571226001E-14</c:v>
                </c:pt>
                <c:pt idx="37">
                  <c:v>2.0739660303516899E-14</c:v>
                </c:pt>
                <c:pt idx="38">
                  <c:v>2.0139673456681299E-14</c:v>
                </c:pt>
                <c:pt idx="39">
                  <c:v>2.0986405696633799E-14</c:v>
                </c:pt>
                <c:pt idx="40">
                  <c:v>2.3324192380067001E-14</c:v>
                </c:pt>
                <c:pt idx="41">
                  <c:v>2.5632870489957701E-14</c:v>
                </c:pt>
                <c:pt idx="42">
                  <c:v>2.5426210929946302E-14</c:v>
                </c:pt>
                <c:pt idx="43">
                  <c:v>2.3958026021628902E-14</c:v>
                </c:pt>
                <c:pt idx="44">
                  <c:v>2.8479543111746801E-14</c:v>
                </c:pt>
                <c:pt idx="45">
                  <c:v>2.6402477056699499E-14</c:v>
                </c:pt>
                <c:pt idx="46">
                  <c:v>2.48575434899171E-14</c:v>
                </c:pt>
                <c:pt idx="47">
                  <c:v>2.7697043328166399E-14</c:v>
                </c:pt>
                <c:pt idx="48">
                  <c:v>2.8421048658193998E-14</c:v>
                </c:pt>
                <c:pt idx="49">
                  <c:v>2.6416972144120601E-14</c:v>
                </c:pt>
                <c:pt idx="50">
                  <c:v>2.7577955017004301E-14</c:v>
                </c:pt>
                <c:pt idx="51">
                  <c:v>2.9761502449899502E-14</c:v>
                </c:pt>
                <c:pt idx="52">
                  <c:v>3.6452570562977498E-14</c:v>
                </c:pt>
                <c:pt idx="53">
                  <c:v>4.5739916694947903E-14</c:v>
                </c:pt>
                <c:pt idx="54">
                  <c:v>5.5072039740442098E-14</c:v>
                </c:pt>
                <c:pt idx="55">
                  <c:v>7.2267875378990402E-14</c:v>
                </c:pt>
                <c:pt idx="56">
                  <c:v>8.2130218886835004E-14</c:v>
                </c:pt>
                <c:pt idx="57">
                  <c:v>9.5190351883663195E-14</c:v>
                </c:pt>
                <c:pt idx="58">
                  <c:v>1.03667022395708E-13</c:v>
                </c:pt>
                <c:pt idx="59">
                  <c:v>1.06722913668978E-13</c:v>
                </c:pt>
                <c:pt idx="60">
                  <c:v>1.1358590326433101E-13</c:v>
                </c:pt>
                <c:pt idx="61">
                  <c:v>1.2002100635573899E-13</c:v>
                </c:pt>
                <c:pt idx="62">
                  <c:v>1.1899208075807199E-13</c:v>
                </c:pt>
                <c:pt idx="63">
                  <c:v>1.18135318703787E-13</c:v>
                </c:pt>
                <c:pt idx="64">
                  <c:v>1.1797437896115601E-13</c:v>
                </c:pt>
                <c:pt idx="65">
                  <c:v>1.1674874364510701E-13</c:v>
                </c:pt>
                <c:pt idx="66">
                  <c:v>1.08978800142961E-13</c:v>
                </c:pt>
                <c:pt idx="67">
                  <c:v>1.01893398279999E-13</c:v>
                </c:pt>
                <c:pt idx="68">
                  <c:v>9.8368438885391598E-14</c:v>
                </c:pt>
                <c:pt idx="69">
                  <c:v>9.3344800149690096E-14</c:v>
                </c:pt>
                <c:pt idx="70">
                  <c:v>8.9206754006731606E-14</c:v>
                </c:pt>
                <c:pt idx="71">
                  <c:v>8.5204422006569701E-14</c:v>
                </c:pt>
                <c:pt idx="72">
                  <c:v>8.1339325064947006E-14</c:v>
                </c:pt>
                <c:pt idx="73">
                  <c:v>7.7611359640624297E-14</c:v>
                </c:pt>
                <c:pt idx="74">
                  <c:v>7.4019059066889796E-14</c:v>
                </c:pt>
                <c:pt idx="75">
                  <c:v>7.0559833703088504E-14</c:v>
                </c:pt>
                <c:pt idx="76">
                  <c:v>6.7230189291057796E-14</c:v>
                </c:pt>
                <c:pt idx="77">
                  <c:v>6.4025923438631896E-14</c:v>
                </c:pt>
                <c:pt idx="78">
                  <c:v>6.0942300585243794E-14</c:v>
                </c:pt>
                <c:pt idx="79">
                  <c:v>5.7974206145578403E-14</c:v>
                </c:pt>
                <c:pt idx="80">
                  <c:v>5.5116280788034498E-14</c:v>
                </c:pt>
                <c:pt idx="81">
                  <c:v>5.2363035996432701E-14</c:v>
                </c:pt>
                <c:pt idx="82">
                  <c:v>4.9708952196072397E-14</c:v>
                </c:pt>
                <c:pt idx="83">
                  <c:v>4.7148560808115397E-14</c:v>
                </c:pt>
                <c:pt idx="84">
                  <c:v>4.46765116376424E-14</c:v>
                </c:pt>
                <c:pt idx="85">
                  <c:v>4.2287627008018601E-14</c:v>
                </c:pt>
                <c:pt idx="86">
                  <c:v>3.9976944033974098E-14</c:v>
                </c:pt>
                <c:pt idx="87">
                  <c:v>3.7739746383820798E-14</c:v>
                </c:pt>
                <c:pt idx="88">
                  <c:v>3.5571586822509602E-14</c:v>
                </c:pt>
                <c:pt idx="89">
                  <c:v>3.3468301756110201E-14</c:v>
                </c:pt>
                <c:pt idx="90">
                  <c:v>3.1426018918465402E-14</c:v>
                </c:pt>
                <c:pt idx="91">
                  <c:v>2.9441159255368498E-14</c:v>
                </c:pt>
                <c:pt idx="92">
                  <c:v>2.7510433973245002E-14</c:v>
                </c:pt>
                <c:pt idx="93">
                  <c:v>2.563083763015E-14</c:v>
                </c:pt>
                <c:pt idx="94">
                  <c:v>2.37996380586676E-14</c:v>
                </c:pt>
                <c:pt idx="95">
                  <c:v>2.20143638244158E-14</c:v>
                </c:pt>
                <c:pt idx="96">
                  <c:v>2.02727898413998E-14</c:v>
                </c:pt>
                <c:pt idx="97">
                  <c:v>1.8572921687236699E-14</c:v>
                </c:pt>
                <c:pt idx="98">
                  <c:v>1.6912979087867399E-14</c:v>
                </c:pt>
                <c:pt idx="99">
                  <c:v>1.52913789731804E-14</c:v>
                </c:pt>
                <c:pt idx="100">
                  <c:v>1.3706718442198E-14</c:v>
                </c:pt>
                <c:pt idx="101">
                  <c:v>1.21577579192241E-14</c:v>
                </c:pt>
                <c:pt idx="102">
                  <c:v>1.06434047305754E-14</c:v>
                </c:pt>
                <c:pt idx="103">
                  <c:v>9.16269728511935E-15</c:v>
                </c:pt>
                <c:pt idx="104">
                  <c:v>7.7147900006122902E-15</c:v>
                </c:pt>
                <c:pt idx="105">
                  <c:v>6.2989390815473403E-15</c:v>
                </c:pt>
                <c:pt idx="106">
                  <c:v>4.9144892225866899E-15</c:v>
                </c:pt>
                <c:pt idx="107">
                  <c:v>3.5608612843684599E-15</c:v>
                </c:pt>
                <c:pt idx="108">
                  <c:v>2.2375409652123699E-15</c:v>
                </c:pt>
                <c:pt idx="109">
                  <c:v>9.4406847266824002E-16</c:v>
                </c:pt>
                <c:pt idx="110">
                  <c:v>-3.1997081737590301E-16</c:v>
                </c:pt>
                <c:pt idx="111">
                  <c:v>-1.55495473951777E-15</c:v>
                </c:pt>
                <c:pt idx="112">
                  <c:v>-2.7612317915946502E-15</c:v>
                </c:pt>
                <c:pt idx="113">
                  <c:v>-3.9391277054795401E-15</c:v>
                </c:pt>
                <c:pt idx="114">
                  <c:v>-5.0889511860447703E-15</c:v>
                </c:pt>
                <c:pt idx="115">
                  <c:v>-6.21099887260223E-15</c:v>
                </c:pt>
                <c:pt idx="116">
                  <c:v>-7.3055595797425698E-15</c:v>
                </c:pt>
                <c:pt idx="117">
                  <c:v>-8.3729178757665401E-15</c:v>
                </c:pt>
                <c:pt idx="118">
                  <c:v>-9.4133570570525894E-15</c:v>
                </c:pt>
                <c:pt idx="119">
                  <c:v>-1.04271615759221E-14</c:v>
                </c:pt>
                <c:pt idx="120">
                  <c:v>-1.14146189780302E-14</c:v>
                </c:pt>
                <c:pt idx="121">
                  <c:v>-1.2376021403173001E-14</c:v>
                </c:pt>
                <c:pt idx="122">
                  <c:v>-1.33116667008112E-14</c:v>
                </c:pt>
                <c:pt idx="123">
                  <c:v>-1.4221859208671899E-14</c:v>
                </c:pt>
                <c:pt idx="124">
                  <c:v>-1.51069102396224E-14</c:v>
                </c:pt>
                <c:pt idx="125">
                  <c:v>-1.59671383186978E-14</c:v>
                </c:pt>
                <c:pt idx="126">
                  <c:v>-1.6802869208778399E-14</c:v>
                </c:pt>
                <c:pt idx="127">
                  <c:v>-1.76144357600324E-14</c:v>
                </c:pt>
                <c:pt idx="128">
                  <c:v>-1.8402177614898599E-14</c:v>
                </c:pt>
                <c:pt idx="129">
                  <c:v>-1.9166440797144499E-14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FD-4051-BFF3-8571AA4822E0}"/>
            </c:ext>
          </c:extLst>
        </c:ser>
        <c:ser>
          <c:idx val="8"/>
          <c:order val="8"/>
          <c:tx>
            <c:strRef>
              <c:f>'DSGE HVD wo 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FG'!$AH$2:$AH$132</c:f>
              <c:numCache>
                <c:formatCode>0.0000</c:formatCode>
                <c:ptCount val="131"/>
                <c:pt idx="0">
                  <c:v>0.74833267484035781</c:v>
                </c:pt>
                <c:pt idx="1">
                  <c:v>0.74065119651065892</c:v>
                </c:pt>
                <c:pt idx="2">
                  <c:v>0.7330476092546393</c:v>
                </c:pt>
                <c:pt idx="3">
                  <c:v>0.72552111442895206</c:v>
                </c:pt>
                <c:pt idx="4">
                  <c:v>0.71807092201658507</c:v>
                </c:pt>
                <c:pt idx="5">
                  <c:v>0.71069625051687291</c:v>
                </c:pt>
                <c:pt idx="6">
                  <c:v>0.70339632683756614</c:v>
                </c:pt>
                <c:pt idx="7">
                  <c:v>0.69617038618885696</c:v>
                </c:pt>
                <c:pt idx="8">
                  <c:v>0.68901767197935881</c:v>
                </c:pt>
                <c:pt idx="9">
                  <c:v>0.68193743571404564</c:v>
                </c:pt>
                <c:pt idx="10">
                  <c:v>0.67492893689389777</c:v>
                </c:pt>
                <c:pt idx="11">
                  <c:v>0.66799144291744594</c:v>
                </c:pt>
                <c:pt idx="12">
                  <c:v>0.66112422898397338</c:v>
                </c:pt>
                <c:pt idx="13">
                  <c:v>0.65432657799843741</c:v>
                </c:pt>
                <c:pt idx="14">
                  <c:v>0.64759778047800831</c:v>
                </c:pt>
                <c:pt idx="15">
                  <c:v>0.64093713446020184</c:v>
                </c:pt>
                <c:pt idx="16">
                  <c:v>0.63434394541252759</c:v>
                </c:pt>
                <c:pt idx="17">
                  <c:v>0.62781752614368014</c:v>
                </c:pt>
                <c:pt idx="18">
                  <c:v>0.62135719671612843</c:v>
                </c:pt>
                <c:pt idx="19">
                  <c:v>0.61496228436017386</c:v>
                </c:pt>
                <c:pt idx="20">
                  <c:v>0.60863212338933037</c:v>
                </c:pt>
                <c:pt idx="21">
                  <c:v>0.60236605511707686</c:v>
                </c:pt>
                <c:pt idx="22">
                  <c:v>0.59616342777492359</c:v>
                </c:pt>
                <c:pt idx="23">
                  <c:v>0.59002359643170033</c:v>
                </c:pt>
                <c:pt idx="24">
                  <c:v>0.58394592291409952</c:v>
                </c:pt>
                <c:pt idx="25">
                  <c:v>0.57792977572848336</c:v>
                </c:pt>
                <c:pt idx="26">
                  <c:v>0.57197452998374221</c:v>
                </c:pt>
                <c:pt idx="27">
                  <c:v>0.56607956731540821</c:v>
                </c:pt>
                <c:pt idx="28">
                  <c:v>0.56024427581084224</c:v>
                </c:pt>
                <c:pt idx="29">
                  <c:v>0.55446804993554089</c:v>
                </c:pt>
                <c:pt idx="30">
                  <c:v>0.54875029046043144</c:v>
                </c:pt>
                <c:pt idx="31">
                  <c:v>0.54309040439032075</c:v>
                </c:pt>
                <c:pt idx="32">
                  <c:v>0.53748780489328463</c:v>
                </c:pt>
                <c:pt idx="33">
                  <c:v>0.53194191123110612</c:v>
                </c:pt>
                <c:pt idx="34">
                  <c:v>0.52645214869061963</c:v>
                </c:pt>
                <c:pt idx="35">
                  <c:v>0.52101794851610483</c:v>
                </c:pt>
                <c:pt idx="36">
                  <c:v>0.51563874784254393</c:v>
                </c:pt>
                <c:pt idx="37">
                  <c:v>0.51031398962982666</c:v>
                </c:pt>
                <c:pt idx="38">
                  <c:v>0.50504312259785034</c:v>
                </c:pt>
                <c:pt idx="39">
                  <c:v>0.49982560116250269</c:v>
                </c:pt>
                <c:pt idx="40">
                  <c:v>0.49466088537249059</c:v>
                </c:pt>
                <c:pt idx="41">
                  <c:v>0.48954844084705301</c:v>
                </c:pt>
                <c:pt idx="42">
                  <c:v>0.48448773871447665</c:v>
                </c:pt>
                <c:pt idx="43">
                  <c:v>0.47947825555142237</c:v>
                </c:pt>
                <c:pt idx="44">
                  <c:v>0.47451947332308198</c:v>
                </c:pt>
                <c:pt idx="45">
                  <c:v>0.46961087932409407</c:v>
                </c:pt>
                <c:pt idx="46">
                  <c:v>0.46475196612023945</c:v>
                </c:pt>
                <c:pt idx="47">
                  <c:v>0.45994223149090807</c:v>
                </c:pt>
                <c:pt idx="48">
                  <c:v>0.45518117837228472</c:v>
                </c:pt>
                <c:pt idx="49">
                  <c:v>0.45046831480128313</c:v>
                </c:pt>
                <c:pt idx="50">
                  <c:v>0.44580315386019331</c:v>
                </c:pt>
                <c:pt idx="51">
                  <c:v>0.44118521362202634</c:v>
                </c:pt>
                <c:pt idx="52">
                  <c:v>0.43661401709670322</c:v>
                </c:pt>
                <c:pt idx="53">
                  <c:v>0.43208909217738606</c:v>
                </c:pt>
                <c:pt idx="54">
                  <c:v>0.42760997158826952</c:v>
                </c:pt>
                <c:pt idx="55">
                  <c:v>0.42317619283244456</c:v>
                </c:pt>
                <c:pt idx="56">
                  <c:v>0.41878729814087018</c:v>
                </c:pt>
                <c:pt idx="57">
                  <c:v>0.41444283442134616</c:v>
                </c:pt>
                <c:pt idx="58">
                  <c:v>0.41014235320861414</c:v>
                </c:pt>
                <c:pt idx="59">
                  <c:v>0.40588541061498334</c:v>
                </c:pt>
                <c:pt idx="60">
                  <c:v>0.40167156728154224</c:v>
                </c:pt>
                <c:pt idx="61">
                  <c:v>0.39750038832983409</c:v>
                </c:pt>
                <c:pt idx="62">
                  <c:v>0.39337144331429647</c:v>
                </c:pt>
                <c:pt idx="63">
                  <c:v>0.38928430617516224</c:v>
                </c:pt>
                <c:pt idx="64">
                  <c:v>0.38523855519201849</c:v>
                </c:pt>
                <c:pt idx="65">
                  <c:v>0.38123377293782651</c:v>
                </c:pt>
                <c:pt idx="66">
                  <c:v>0.37726954623354536</c:v>
                </c:pt>
                <c:pt idx="67">
                  <c:v>0.3733454661032975</c:v>
                </c:pt>
                <c:pt idx="68">
                  <c:v>0.36946112773007</c:v>
                </c:pt>
                <c:pt idx="69">
                  <c:v>0.36561613041186908</c:v>
                </c:pt>
                <c:pt idx="70">
                  <c:v>0.36181007751851263</c:v>
                </c:pt>
                <c:pt idx="71">
                  <c:v>0.35804257644882626</c:v>
                </c:pt>
                <c:pt idx="72">
                  <c:v>0.35431323858838004</c:v>
                </c:pt>
                <c:pt idx="73">
                  <c:v>0.35062167926771776</c:v>
                </c:pt>
                <c:pt idx="74">
                  <c:v>0.34696751772106166</c:v>
                </c:pt>
                <c:pt idx="75">
                  <c:v>0.34335037704550359</c:v>
                </c:pt>
                <c:pt idx="76">
                  <c:v>0.33976988416066078</c:v>
                </c:pt>
                <c:pt idx="77">
                  <c:v>0.33622566976879098</c:v>
                </c:pt>
                <c:pt idx="78">
                  <c:v>0.33271736831537951</c:v>
                </c:pt>
                <c:pt idx="79">
                  <c:v>0.32924461795015431</c:v>
                </c:pt>
                <c:pt idx="80">
                  <c:v>0.32580706048856728</c:v>
                </c:pt>
                <c:pt idx="81">
                  <c:v>0.32240434137369267</c:v>
                </c:pt>
                <c:pt idx="82">
                  <c:v>0.31903610963857149</c:v>
                </c:pt>
                <c:pt idx="83">
                  <c:v>0.31570201786896862</c:v>
                </c:pt>
                <c:pt idx="84">
                  <c:v>0.3124017221665612</c:v>
                </c:pt>
                <c:pt idx="85">
                  <c:v>0.30913488211252721</c:v>
                </c:pt>
                <c:pt idx="86">
                  <c:v>0.30590116073154777</c:v>
                </c:pt>
                <c:pt idx="87">
                  <c:v>0.30270022445621386</c:v>
                </c:pt>
                <c:pt idx="88">
                  <c:v>0.29953174309182051</c:v>
                </c:pt>
                <c:pt idx="89">
                  <c:v>0.29639538978156182</c:v>
                </c:pt>
                <c:pt idx="90">
                  <c:v>0.29329084097209968</c:v>
                </c:pt>
                <c:pt idx="91">
                  <c:v>0.29021777637952312</c:v>
                </c:pt>
                <c:pt idx="92">
                  <c:v>0.28717587895567831</c:v>
                </c:pt>
                <c:pt idx="93">
                  <c:v>0.2841648348548671</c:v>
                </c:pt>
                <c:pt idx="94">
                  <c:v>0.28118433340091065</c:v>
                </c:pt>
                <c:pt idx="95">
                  <c:v>0.27823406705457898</c:v>
                </c:pt>
                <c:pt idx="96">
                  <c:v>0.27531373138137094</c:v>
                </c:pt>
                <c:pt idx="97">
                  <c:v>0.27242302501964388</c:v>
                </c:pt>
                <c:pt idx="98">
                  <c:v>0.2695616496490974</c:v>
                </c:pt>
                <c:pt idx="99">
                  <c:v>0.26672930995958871</c:v>
                </c:pt>
                <c:pt idx="100">
                  <c:v>0.26392571362029382</c:v>
                </c:pt>
                <c:pt idx="101">
                  <c:v>0.26115057124919877</c:v>
                </c:pt>
                <c:pt idx="102">
                  <c:v>0.25840359638292154</c:v>
                </c:pt>
                <c:pt idx="103">
                  <c:v>0.25568450544685706</c:v>
                </c:pt>
                <c:pt idx="104">
                  <c:v>0.25299301772564248</c:v>
                </c:pt>
                <c:pt idx="105">
                  <c:v>0.25032885533394478</c:v>
                </c:pt>
                <c:pt idx="106">
                  <c:v>0.2476917431875518</c:v>
                </c:pt>
                <c:pt idx="107">
                  <c:v>0.24508140897478475</c:v>
                </c:pt>
                <c:pt idx="108">
                  <c:v>0.24249758312820355</c:v>
                </c:pt>
                <c:pt idx="109">
                  <c:v>0.23993999879662214</c:v>
                </c:pt>
                <c:pt idx="110">
                  <c:v>0.23740839181741974</c:v>
                </c:pt>
                <c:pt idx="111">
                  <c:v>0.23490250068914514</c:v>
                </c:pt>
                <c:pt idx="112">
                  <c:v>0.23242206654441039</c:v>
                </c:pt>
                <c:pt idx="113">
                  <c:v>0.22996683312307456</c:v>
                </c:pt>
                <c:pt idx="114">
                  <c:v>0.22753654674571458</c:v>
                </c:pt>
                <c:pt idx="115">
                  <c:v>0.22513095628736549</c:v>
                </c:pt>
                <c:pt idx="116">
                  <c:v>0.22274981315154732</c:v>
                </c:pt>
                <c:pt idx="117">
                  <c:v>0.22039287124456702</c:v>
                </c:pt>
                <c:pt idx="118">
                  <c:v>0.21805988695008066</c:v>
                </c:pt>
                <c:pt idx="119">
                  <c:v>0.21575061910393217</c:v>
                </c:pt>
                <c:pt idx="120">
                  <c:v>0.21346482896925359</c:v>
                </c:pt>
                <c:pt idx="121">
                  <c:v>0.21120228021182799</c:v>
                </c:pt>
                <c:pt idx="122">
                  <c:v>0.20896273887570321</c:v>
                </c:pt>
                <c:pt idx="123">
                  <c:v>0.20674597335907435</c:v>
                </c:pt>
                <c:pt idx="124">
                  <c:v>0.20455175439040246</c:v>
                </c:pt>
                <c:pt idx="125">
                  <c:v>0.20237985500479752</c:v>
                </c:pt>
                <c:pt idx="126">
                  <c:v>0.20023005052063644</c:v>
                </c:pt>
                <c:pt idx="127">
                  <c:v>0.19810211851642834</c:v>
                </c:pt>
                <c:pt idx="128">
                  <c:v>0.19599583880792812</c:v>
                </c:pt>
                <c:pt idx="129">
                  <c:v>0.19391099342547388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FD-4051-BFF3-8571AA482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wo 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wo FG'!$AI$2:$AI$132</c:f>
              <c:numCache>
                <c:formatCode>0.0000</c:formatCode>
                <c:ptCount val="131"/>
                <c:pt idx="0">
                  <c:v>0.68502631906305078</c:v>
                </c:pt>
                <c:pt idx="1">
                  <c:v>1.1097567099166556</c:v>
                </c:pt>
                <c:pt idx="2">
                  <c:v>1.199753461233708</c:v>
                </c:pt>
                <c:pt idx="3">
                  <c:v>1.220382881533205</c:v>
                </c:pt>
                <c:pt idx="4">
                  <c:v>1.1692199952262572</c:v>
                </c:pt>
                <c:pt idx="5">
                  <c:v>1.2437466762453946</c:v>
                </c:pt>
                <c:pt idx="6">
                  <c:v>1.3390358599770167</c:v>
                </c:pt>
                <c:pt idx="7">
                  <c:v>0.23533001360383721</c:v>
                </c:pt>
                <c:pt idx="8">
                  <c:v>-0.25924181404269397</c:v>
                </c:pt>
                <c:pt idx="9">
                  <c:v>-0.39744341069008893</c:v>
                </c:pt>
                <c:pt idx="10">
                  <c:v>-0.37380633742344127</c:v>
                </c:pt>
                <c:pt idx="11">
                  <c:v>-0.45778044866921974</c:v>
                </c:pt>
                <c:pt idx="12">
                  <c:v>-0.32610200760310326</c:v>
                </c:pt>
                <c:pt idx="13">
                  <c:v>-0.51825461102165915</c:v>
                </c:pt>
                <c:pt idx="14">
                  <c:v>-0.63192865144317512</c:v>
                </c:pt>
                <c:pt idx="15">
                  <c:v>-0.64253858029302047</c:v>
                </c:pt>
                <c:pt idx="16">
                  <c:v>-0.50540293652092394</c:v>
                </c:pt>
                <c:pt idx="17">
                  <c:v>-0.41195875059895848</c:v>
                </c:pt>
                <c:pt idx="18">
                  <c:v>-0.60193453637089056</c:v>
                </c:pt>
                <c:pt idx="19">
                  <c:v>-0.7391910873093297</c:v>
                </c:pt>
                <c:pt idx="20">
                  <c:v>-0.97455513967074059</c:v>
                </c:pt>
                <c:pt idx="21">
                  <c:v>-1.0518285214724887</c:v>
                </c:pt>
                <c:pt idx="22">
                  <c:v>-1.2687819735852819</c:v>
                </c:pt>
                <c:pt idx="23">
                  <c:v>-1.5733328439425875</c:v>
                </c:pt>
                <c:pt idx="24">
                  <c:v>-1.3885177446014272</c:v>
                </c:pt>
                <c:pt idx="25">
                  <c:v>-1.4580447430465413</c:v>
                </c:pt>
                <c:pt idx="26">
                  <c:v>-1.3864415585116276</c:v>
                </c:pt>
                <c:pt idx="27">
                  <c:v>-1.4343972114351797</c:v>
                </c:pt>
                <c:pt idx="28">
                  <c:v>-1.5455584172157679</c:v>
                </c:pt>
                <c:pt idx="29">
                  <c:v>-1.7297262486962293</c:v>
                </c:pt>
                <c:pt idx="30">
                  <c:v>-1.8254466727212102</c:v>
                </c:pt>
                <c:pt idx="31">
                  <c:v>-1.9635138791620617</c:v>
                </c:pt>
                <c:pt idx="32">
                  <c:v>-2.178957970680671</c:v>
                </c:pt>
                <c:pt idx="33">
                  <c:v>-2.2526209571069762</c:v>
                </c:pt>
                <c:pt idx="34">
                  <c:v>-1.9936934897666787</c:v>
                </c:pt>
                <c:pt idx="35">
                  <c:v>-2.2637880139955904</c:v>
                </c:pt>
                <c:pt idx="36">
                  <c:v>-2.2766453711453707</c:v>
                </c:pt>
                <c:pt idx="37">
                  <c:v>-2.1804138415303504</c:v>
                </c:pt>
                <c:pt idx="38">
                  <c:v>-2.2767455672112704</c:v>
                </c:pt>
                <c:pt idx="39">
                  <c:v>-2.0394882302991615</c:v>
                </c:pt>
                <c:pt idx="40">
                  <c:v>-1.8594867750609887</c:v>
                </c:pt>
                <c:pt idx="41">
                  <c:v>-2.1512610344177907</c:v>
                </c:pt>
                <c:pt idx="42">
                  <c:v>-1.9253198525562276</c:v>
                </c:pt>
                <c:pt idx="43">
                  <c:v>-1.9513636386535349</c:v>
                </c:pt>
                <c:pt idx="44">
                  <c:v>-1.85647213481489</c:v>
                </c:pt>
                <c:pt idx="45">
                  <c:v>-1.8205581793149814</c:v>
                </c:pt>
                <c:pt idx="46">
                  <c:v>-1.7704618636045186</c:v>
                </c:pt>
                <c:pt idx="47">
                  <c:v>-1.7750087854511931</c:v>
                </c:pt>
                <c:pt idx="48">
                  <c:v>-1.8037765520370341</c:v>
                </c:pt>
                <c:pt idx="49">
                  <c:v>-1.9946400413499732</c:v>
                </c:pt>
                <c:pt idx="50">
                  <c:v>-2.0287175072452563</c:v>
                </c:pt>
                <c:pt idx="51">
                  <c:v>-2.3691567996942577</c:v>
                </c:pt>
                <c:pt idx="52">
                  <c:v>-1.0288822817830725</c:v>
                </c:pt>
                <c:pt idx="53">
                  <c:v>0.15348662346784453</c:v>
                </c:pt>
                <c:pt idx="54">
                  <c:v>1.2111308483957655</c:v>
                </c:pt>
                <c:pt idx="55">
                  <c:v>0.88906738914095529</c:v>
                </c:pt>
                <c:pt idx="56">
                  <c:v>0.97114988710044692</c:v>
                </c:pt>
                <c:pt idx="57">
                  <c:v>1.5899637934651065</c:v>
                </c:pt>
                <c:pt idx="58">
                  <c:v>1.8528658844753565</c:v>
                </c:pt>
                <c:pt idx="59">
                  <c:v>1.8116894662854057</c:v>
                </c:pt>
                <c:pt idx="60">
                  <c:v>2.1261628035461899</c:v>
                </c:pt>
                <c:pt idx="61">
                  <c:v>2.6210820495138929</c:v>
                </c:pt>
                <c:pt idx="62">
                  <c:v>2.9237812520819659</c:v>
                </c:pt>
                <c:pt idx="63">
                  <c:v>3.2116076143013963</c:v>
                </c:pt>
                <c:pt idx="64">
                  <c:v>3.3390220694662989</c:v>
                </c:pt>
                <c:pt idx="65">
                  <c:v>3.6145556496323454</c:v>
                </c:pt>
                <c:pt idx="66">
                  <c:v>3.8937367244232624</c:v>
                </c:pt>
                <c:pt idx="67">
                  <c:v>3.8895923054483741</c:v>
                </c:pt>
                <c:pt idx="68">
                  <c:v>3.9083943267431693</c:v>
                </c:pt>
                <c:pt idx="69">
                  <c:v>3.9370651446222391</c:v>
                </c:pt>
                <c:pt idx="70">
                  <c:v>3.8737355550766717</c:v>
                </c:pt>
                <c:pt idx="71">
                  <c:v>3.8131081167644867</c:v>
                </c:pt>
                <c:pt idx="72">
                  <c:v>3.7550417114437327</c:v>
                </c:pt>
                <c:pt idx="73">
                  <c:v>3.6993973465263061</c:v>
                </c:pt>
                <c:pt idx="74">
                  <c:v>3.6460383064341917</c:v>
                </c:pt>
                <c:pt idx="75">
                  <c:v>3.5948303983492531</c:v>
                </c:pt>
                <c:pt idx="76">
                  <c:v>3.5456422715237168</c:v>
                </c:pt>
                <c:pt idx="77">
                  <c:v>3.4983457864421927</c:v>
                </c:pt>
                <c:pt idx="78">
                  <c:v>3.4528164101649361</c:v>
                </c:pt>
                <c:pt idx="79">
                  <c:v>3.408933616046443</c:v>
                </c:pt>
                <c:pt idx="80">
                  <c:v>3.3665812689270629</c:v>
                </c:pt>
                <c:pt idx="81">
                  <c:v>3.3256479802869756</c:v>
                </c:pt>
                <c:pt idx="82">
                  <c:v>3.2860274213556373</c:v>
                </c:pt>
                <c:pt idx="83">
                  <c:v>3.2476185855397017</c:v>
                </c:pt>
                <c:pt idx="84">
                  <c:v>3.2103259946195655</c:v>
                </c:pt>
                <c:pt idx="85">
                  <c:v>3.1740598458831344</c:v>
                </c:pt>
                <c:pt idx="86">
                  <c:v>3.1387360996805618</c:v>
                </c:pt>
                <c:pt idx="87">
                  <c:v>3.1042765087904343</c:v>
                </c:pt>
                <c:pt idx="88">
                  <c:v>3.070608592502488</c:v>
                </c:pt>
                <c:pt idx="89">
                  <c:v>3.0376655594745943</c:v>
                </c:pt>
                <c:pt idx="90">
                  <c:v>3.0053861842493403</c:v>
                </c:pt>
                <c:pt idx="91">
                  <c:v>2.9737146428579169</c:v>
                </c:pt>
                <c:pt idx="92">
                  <c:v>2.9426003132385072</c:v>
                </c:pt>
                <c:pt idx="93">
                  <c:v>2.9119975462905976</c:v>
                </c:pt>
                <c:pt idx="94">
                  <c:v>2.8818654133153268</c:v>
                </c:pt>
                <c:pt idx="95">
                  <c:v>2.8521674353874924</c:v>
                </c:pt>
                <c:pt idx="96">
                  <c:v>2.8228712998983063</c:v>
                </c:pt>
                <c:pt idx="97">
                  <c:v>2.793948569126969</c:v>
                </c:pt>
                <c:pt idx="98">
                  <c:v>2.7653743852663739</c:v>
                </c:pt>
                <c:pt idx="99">
                  <c:v>2.7371271758635491</c:v>
                </c:pt>
                <c:pt idx="100">
                  <c:v>2.709188363156986</c:v>
                </c:pt>
                <c:pt idx="101">
                  <c:v>2.6815420803117633</c:v>
                </c:pt>
                <c:pt idx="102">
                  <c:v>2.65417489708405</c:v>
                </c:pt>
                <c:pt idx="103">
                  <c:v>2.6270755569946349</c:v>
                </c:pt>
                <c:pt idx="104">
                  <c:v>2.60023472766493</c:v>
                </c:pt>
                <c:pt idx="105">
                  <c:v>2.5736447655732757</c:v>
                </c:pt>
                <c:pt idx="106">
                  <c:v>2.5472994961264614</c:v>
                </c:pt>
                <c:pt idx="107">
                  <c:v>2.5211940096144407</c:v>
                </c:pt>
                <c:pt idx="108">
                  <c:v>2.4953244733247613</c:v>
                </c:pt>
                <c:pt idx="109">
                  <c:v>2.4696879598384727</c:v>
                </c:pt>
                <c:pt idx="110">
                  <c:v>2.4442822913090114</c:v>
                </c:pt>
                <c:pt idx="111">
                  <c:v>2.4191058993397707</c:v>
                </c:pt>
                <c:pt idx="112">
                  <c:v>2.3941576999217666</c:v>
                </c:pt>
                <c:pt idx="113">
                  <c:v>2.3694369827684176</c:v>
                </c:pt>
                <c:pt idx="114">
                  <c:v>2.3449433142878582</c:v>
                </c:pt>
                <c:pt idx="115">
                  <c:v>2.3206764533609325</c:v>
                </c:pt>
                <c:pt idx="116">
                  <c:v>2.2966362790438639</c:v>
                </c:pt>
                <c:pt idx="117">
                  <c:v>2.2728227292846661</c:v>
                </c:pt>
                <c:pt idx="118">
                  <c:v>2.2492357497302531</c:v>
                </c:pt>
                <c:pt idx="119">
                  <c:v>2.2258752517040303</c:v>
                </c:pt>
                <c:pt idx="120">
                  <c:v>2.2027410784487254</c:v>
                </c:pt>
                <c:pt idx="121">
                  <c:v>2.1798329787556221</c:v>
                </c:pt>
                <c:pt idx="122">
                  <c:v>2.1571505871357961</c:v>
                </c:pt>
                <c:pt idx="123">
                  <c:v>2.1346934097298798</c:v>
                </c:pt>
                <c:pt idx="124">
                  <c:v>2.1124608151997557</c:v>
                </c:pt>
                <c:pt idx="125">
                  <c:v>2.0904520298954155</c:v>
                </c:pt>
                <c:pt idx="126">
                  <c:v>2.0686661366425381</c:v>
                </c:pt>
                <c:pt idx="127">
                  <c:v>2.0471020765501549</c:v>
                </c:pt>
                <c:pt idx="128">
                  <c:v>2.0257586532914402</c:v>
                </c:pt>
                <c:pt idx="129">
                  <c:v>2.0046345393640443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2FD-4051-BFF3-8571AA482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1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crossAx val="1190122384"/>
        <c:crosses val="max"/>
        <c:crossBetween val="between"/>
      </c:valAx>
      <c:valAx>
        <c:axId val="1698837999"/>
        <c:scaling>
          <c:orientation val="minMax"/>
          <c:max val="8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EA Natural Rate of Interest (r*) with and without Forward Guidance, 1999–2024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rstar'!$B$2:$B$260</c:f>
              <c:numCache>
                <c:formatCode>General</c:formatCode>
                <c:ptCount val="259"/>
                <c:pt idx="7">
                  <c:v>3.14761880805034</c:v>
                </c:pt>
                <c:pt idx="8">
                  <c:v>3.5682680471886199</c:v>
                </c:pt>
                <c:pt idx="9">
                  <c:v>4.1189410071419204</c:v>
                </c:pt>
                <c:pt idx="10">
                  <c:v>4.1264489394585304</c:v>
                </c:pt>
                <c:pt idx="11">
                  <c:v>4.9982210531085398</c:v>
                </c:pt>
                <c:pt idx="12">
                  <c:v>5.6544468588395302</c:v>
                </c:pt>
                <c:pt idx="13">
                  <c:v>6.2505009827671802</c:v>
                </c:pt>
                <c:pt idx="14">
                  <c:v>6.1698592693812904</c:v>
                </c:pt>
                <c:pt idx="15">
                  <c:v>6.6736939093281897</c:v>
                </c:pt>
                <c:pt idx="16">
                  <c:v>6.4995516473080599</c:v>
                </c:pt>
                <c:pt idx="17">
                  <c:v>6.0196359963466604</c:v>
                </c:pt>
                <c:pt idx="18">
                  <c:v>5.18747815156539</c:v>
                </c:pt>
                <c:pt idx="19">
                  <c:v>4.8131498682088099</c:v>
                </c:pt>
                <c:pt idx="20">
                  <c:v>4.58813951631255</c:v>
                </c:pt>
                <c:pt idx="21">
                  <c:v>4.7655493256328203</c:v>
                </c:pt>
                <c:pt idx="22">
                  <c:v>5.0725819098786902</c:v>
                </c:pt>
                <c:pt idx="23">
                  <c:v>5.4649777152978798</c:v>
                </c:pt>
                <c:pt idx="24">
                  <c:v>5.8796603604701696</c:v>
                </c:pt>
                <c:pt idx="25">
                  <c:v>6.0006740249469397</c:v>
                </c:pt>
                <c:pt idx="26">
                  <c:v>6.2182062054461102</c:v>
                </c:pt>
                <c:pt idx="27">
                  <c:v>6.05255634338502</c:v>
                </c:pt>
                <c:pt idx="28">
                  <c:v>5.9670209203595697</c:v>
                </c:pt>
                <c:pt idx="29">
                  <c:v>5.9355112765988203</c:v>
                </c:pt>
                <c:pt idx="30">
                  <c:v>5.33125058730859</c:v>
                </c:pt>
                <c:pt idx="31">
                  <c:v>5.4170139056844802</c:v>
                </c:pt>
                <c:pt idx="32">
                  <c:v>6.0002271862956897</c:v>
                </c:pt>
                <c:pt idx="33">
                  <c:v>6.0942033251406196</c:v>
                </c:pt>
                <c:pt idx="34">
                  <c:v>5.6427043351332298</c:v>
                </c:pt>
                <c:pt idx="35">
                  <c:v>6.4903916103643002</c:v>
                </c:pt>
                <c:pt idx="36">
                  <c:v>6.9319978445055197</c:v>
                </c:pt>
                <c:pt idx="37">
                  <c:v>8.0038502285682593</c:v>
                </c:pt>
                <c:pt idx="38">
                  <c:v>8.1689235624585397</c:v>
                </c:pt>
                <c:pt idx="39">
                  <c:v>8.0853391509109098</c:v>
                </c:pt>
                <c:pt idx="40">
                  <c:v>7.9493460767137201</c:v>
                </c:pt>
                <c:pt idx="41">
                  <c:v>8.3395535397320906</c:v>
                </c:pt>
                <c:pt idx="42">
                  <c:v>8.6113735352428904</c:v>
                </c:pt>
                <c:pt idx="43">
                  <c:v>9.6981124671936794</c:v>
                </c:pt>
                <c:pt idx="44">
                  <c:v>10.003199830853401</c:v>
                </c:pt>
                <c:pt idx="45">
                  <c:v>9.7371405196880794</c:v>
                </c:pt>
                <c:pt idx="46">
                  <c:v>9.0139496342245593</c:v>
                </c:pt>
                <c:pt idx="47">
                  <c:v>8.9158665936907209</c:v>
                </c:pt>
                <c:pt idx="48">
                  <c:v>8.43259704954081</c:v>
                </c:pt>
                <c:pt idx="49">
                  <c:v>8.1490110936523497</c:v>
                </c:pt>
                <c:pt idx="50">
                  <c:v>7.5699170057885103</c:v>
                </c:pt>
                <c:pt idx="51">
                  <c:v>7.6459315663953804</c:v>
                </c:pt>
                <c:pt idx="52">
                  <c:v>7.6961798812797904</c:v>
                </c:pt>
                <c:pt idx="53">
                  <c:v>7.8278728826340398</c:v>
                </c:pt>
                <c:pt idx="54">
                  <c:v>7.42761664473504</c:v>
                </c:pt>
                <c:pt idx="55">
                  <c:v>7.0132301565481701</c:v>
                </c:pt>
                <c:pt idx="56">
                  <c:v>6.7211455030803702</c:v>
                </c:pt>
                <c:pt idx="57">
                  <c:v>6.5696742466551097</c:v>
                </c:pt>
                <c:pt idx="58">
                  <c:v>6.4985685320918298</c:v>
                </c:pt>
                <c:pt idx="59">
                  <c:v>6.3354129190929198</c:v>
                </c:pt>
                <c:pt idx="60">
                  <c:v>6.0431981852612999</c:v>
                </c:pt>
                <c:pt idx="61">
                  <c:v>5.6262743250811997</c:v>
                </c:pt>
                <c:pt idx="62">
                  <c:v>5.4414067022429098</c:v>
                </c:pt>
                <c:pt idx="63">
                  <c:v>4.9792849499795402</c:v>
                </c:pt>
                <c:pt idx="64">
                  <c:v>4.7803609088797199</c:v>
                </c:pt>
                <c:pt idx="65">
                  <c:v>4.9742273237608101</c:v>
                </c:pt>
                <c:pt idx="66">
                  <c:v>5.0093012132205397</c:v>
                </c:pt>
                <c:pt idx="67">
                  <c:v>5.3305459363709797</c:v>
                </c:pt>
                <c:pt idx="68">
                  <c:v>5.4548648024592001</c:v>
                </c:pt>
                <c:pt idx="69">
                  <c:v>5.3806170047855701</c:v>
                </c:pt>
                <c:pt idx="70">
                  <c:v>4.6628297983706597</c:v>
                </c:pt>
                <c:pt idx="71">
                  <c:v>4.6533613662333604</c:v>
                </c:pt>
                <c:pt idx="72">
                  <c:v>5.1300544400344199</c:v>
                </c:pt>
                <c:pt idx="73">
                  <c:v>5.15100041495878</c:v>
                </c:pt>
                <c:pt idx="74">
                  <c:v>5.70356423516865</c:v>
                </c:pt>
                <c:pt idx="75">
                  <c:v>5.8612491505009903</c:v>
                </c:pt>
                <c:pt idx="76">
                  <c:v>6.1005107672609302</c:v>
                </c:pt>
                <c:pt idx="77">
                  <c:v>6.4055285741853698</c:v>
                </c:pt>
                <c:pt idx="78">
                  <c:v>6.5599055946105</c:v>
                </c:pt>
                <c:pt idx="79">
                  <c:v>6.3855614772294897</c:v>
                </c:pt>
                <c:pt idx="80">
                  <c:v>6.5094118512843</c:v>
                </c:pt>
                <c:pt idx="81">
                  <c:v>6.8030956791226602</c:v>
                </c:pt>
                <c:pt idx="82">
                  <c:v>6.6468878848021902</c:v>
                </c:pt>
                <c:pt idx="83">
                  <c:v>6.4111636852635501</c:v>
                </c:pt>
                <c:pt idx="84">
                  <c:v>6.3959752776977696</c:v>
                </c:pt>
                <c:pt idx="85">
                  <c:v>6.5745090638937604</c:v>
                </c:pt>
                <c:pt idx="86">
                  <c:v>6.60279172037826</c:v>
                </c:pt>
                <c:pt idx="87">
                  <c:v>6.6747615286384603</c:v>
                </c:pt>
                <c:pt idx="88">
                  <c:v>7.1838866621569801</c:v>
                </c:pt>
                <c:pt idx="89">
                  <c:v>7.0191192619864804</c:v>
                </c:pt>
                <c:pt idx="90">
                  <c:v>6.1209265229102501</c:v>
                </c:pt>
                <c:pt idx="91">
                  <c:v>5.4699530271660803</c:v>
                </c:pt>
                <c:pt idx="92">
                  <c:v>4.8597569097836901</c:v>
                </c:pt>
                <c:pt idx="93">
                  <c:v>4.4170137358675801</c:v>
                </c:pt>
                <c:pt idx="94">
                  <c:v>4.0537471207668698</c:v>
                </c:pt>
                <c:pt idx="95">
                  <c:v>3.9502121180571002</c:v>
                </c:pt>
                <c:pt idx="96">
                  <c:v>4.0736471947814401</c:v>
                </c:pt>
                <c:pt idx="97">
                  <c:v>4.0208041254810096</c:v>
                </c:pt>
                <c:pt idx="98">
                  <c:v>4.3688770645768003</c:v>
                </c:pt>
                <c:pt idx="99">
                  <c:v>4.4094416684370303</c:v>
                </c:pt>
                <c:pt idx="100">
                  <c:v>3.9375869970623998</c:v>
                </c:pt>
                <c:pt idx="101">
                  <c:v>3.7881011617705398</c:v>
                </c:pt>
                <c:pt idx="102">
                  <c:v>3.4891551437909998</c:v>
                </c:pt>
                <c:pt idx="103">
                  <c:v>3.0813410058597901</c:v>
                </c:pt>
                <c:pt idx="104">
                  <c:v>3.1090862045263199</c:v>
                </c:pt>
                <c:pt idx="105">
                  <c:v>2.8250364517966302</c:v>
                </c:pt>
                <c:pt idx="106">
                  <c:v>2.8231934156006302</c:v>
                </c:pt>
                <c:pt idx="107">
                  <c:v>2.66557974958805</c:v>
                </c:pt>
                <c:pt idx="108">
                  <c:v>2.6107937285526899</c:v>
                </c:pt>
                <c:pt idx="109">
                  <c:v>2.5667840402893001</c:v>
                </c:pt>
                <c:pt idx="110">
                  <c:v>2.3441763250965399</c:v>
                </c:pt>
                <c:pt idx="111">
                  <c:v>2.2567052658531801</c:v>
                </c:pt>
                <c:pt idx="112">
                  <c:v>2.1173832007203401</c:v>
                </c:pt>
                <c:pt idx="113">
                  <c:v>1.7648260077331099</c:v>
                </c:pt>
                <c:pt idx="114">
                  <c:v>1.52357566748589</c:v>
                </c:pt>
                <c:pt idx="115">
                  <c:v>1.5593003757485999</c:v>
                </c:pt>
                <c:pt idx="116">
                  <c:v>1.78804946443474</c:v>
                </c:pt>
                <c:pt idx="117">
                  <c:v>2.0514160976529001</c:v>
                </c:pt>
                <c:pt idx="118">
                  <c:v>2.1811393028488699</c:v>
                </c:pt>
                <c:pt idx="119">
                  <c:v>2.47444256532411</c:v>
                </c:pt>
                <c:pt idx="120">
                  <c:v>2.57550207767293</c:v>
                </c:pt>
                <c:pt idx="121">
                  <c:v>2.6006161323777599</c:v>
                </c:pt>
                <c:pt idx="122">
                  <c:v>2.4392259041163902</c:v>
                </c:pt>
                <c:pt idx="123">
                  <c:v>2.4041117391956801</c:v>
                </c:pt>
                <c:pt idx="124">
                  <c:v>2.1344723634654801</c:v>
                </c:pt>
                <c:pt idx="125">
                  <c:v>1.6026891604086799</c:v>
                </c:pt>
                <c:pt idx="126">
                  <c:v>1.5831762426687099</c:v>
                </c:pt>
                <c:pt idx="127">
                  <c:v>1.6870550899718799</c:v>
                </c:pt>
                <c:pt idx="128">
                  <c:v>1.5185572623406201</c:v>
                </c:pt>
                <c:pt idx="129">
                  <c:v>1.4346126448434799</c:v>
                </c:pt>
                <c:pt idx="130">
                  <c:v>1.2102955549882899</c:v>
                </c:pt>
                <c:pt idx="131">
                  <c:v>0.98487130814097801</c:v>
                </c:pt>
                <c:pt idx="132">
                  <c:v>1.03365252571942</c:v>
                </c:pt>
                <c:pt idx="133">
                  <c:v>1.0831738079558499</c:v>
                </c:pt>
                <c:pt idx="134">
                  <c:v>1.0486952050103899</c:v>
                </c:pt>
                <c:pt idx="135">
                  <c:v>1.0518485886681701</c:v>
                </c:pt>
                <c:pt idx="136">
                  <c:v>1.0689605281267101</c:v>
                </c:pt>
                <c:pt idx="137">
                  <c:v>1.1076290480500099</c:v>
                </c:pt>
                <c:pt idx="138">
                  <c:v>1.1295091370685799</c:v>
                </c:pt>
                <c:pt idx="139">
                  <c:v>1.0748288680373199</c:v>
                </c:pt>
                <c:pt idx="140">
                  <c:v>1.09301286726317</c:v>
                </c:pt>
                <c:pt idx="141">
                  <c:v>1.18160498258012</c:v>
                </c:pt>
                <c:pt idx="142">
                  <c:v>1.46210462437246</c:v>
                </c:pt>
                <c:pt idx="143">
                  <c:v>1.6722110314241101</c:v>
                </c:pt>
                <c:pt idx="144">
                  <c:v>1.8339214528525201</c:v>
                </c:pt>
                <c:pt idx="145">
                  <c:v>2.01851966862501</c:v>
                </c:pt>
                <c:pt idx="146">
                  <c:v>2.1005167173930799</c:v>
                </c:pt>
                <c:pt idx="147">
                  <c:v>2.5873473870952899</c:v>
                </c:pt>
                <c:pt idx="148">
                  <c:v>2.7483288489766098</c:v>
                </c:pt>
                <c:pt idx="149">
                  <c:v>2.8502045406077601</c:v>
                </c:pt>
                <c:pt idx="150">
                  <c:v>2.8922316705044202</c:v>
                </c:pt>
                <c:pt idx="151">
                  <c:v>3.0741155021697302</c:v>
                </c:pt>
                <c:pt idx="152">
                  <c:v>3.2944247871889001</c:v>
                </c:pt>
                <c:pt idx="153">
                  <c:v>2.6033206653166401</c:v>
                </c:pt>
                <c:pt idx="154">
                  <c:v>2.6518572322160798</c:v>
                </c:pt>
                <c:pt idx="155">
                  <c:v>2.3234279207682902</c:v>
                </c:pt>
                <c:pt idx="156">
                  <c:v>2.1380333519918699</c:v>
                </c:pt>
                <c:pt idx="157">
                  <c:v>2.33241477256104</c:v>
                </c:pt>
                <c:pt idx="158">
                  <c:v>2.0383394863620099</c:v>
                </c:pt>
                <c:pt idx="159">
                  <c:v>1.4769843880801501</c:v>
                </c:pt>
                <c:pt idx="160">
                  <c:v>1.65403067676162</c:v>
                </c:pt>
                <c:pt idx="161">
                  <c:v>2.3152986726778599</c:v>
                </c:pt>
                <c:pt idx="162">
                  <c:v>3.35740533649532</c:v>
                </c:pt>
                <c:pt idx="163">
                  <c:v>4.1811987726222402</c:v>
                </c:pt>
                <c:pt idx="164">
                  <c:v>2.1053258997637401</c:v>
                </c:pt>
                <c:pt idx="165">
                  <c:v>0.84836904398383395</c:v>
                </c:pt>
                <c:pt idx="166">
                  <c:v>0.20306969941410499</c:v>
                </c:pt>
                <c:pt idx="167">
                  <c:v>-0.20660849736054501</c:v>
                </c:pt>
                <c:pt idx="168">
                  <c:v>-0.85933331801987101</c:v>
                </c:pt>
                <c:pt idx="169">
                  <c:v>-0.99743245474066999</c:v>
                </c:pt>
                <c:pt idx="170">
                  <c:v>-0.78518470571071297</c:v>
                </c:pt>
                <c:pt idx="171">
                  <c:v>-0.93682125310169795</c:v>
                </c:pt>
                <c:pt idx="172">
                  <c:v>-0.61523930848132402</c:v>
                </c:pt>
                <c:pt idx="173">
                  <c:v>-0.70882155920905099</c:v>
                </c:pt>
                <c:pt idx="174">
                  <c:v>-0.90072382184798305</c:v>
                </c:pt>
                <c:pt idx="175">
                  <c:v>-0.99917397626097804</c:v>
                </c:pt>
                <c:pt idx="176">
                  <c:v>-1.3626062625578299</c:v>
                </c:pt>
                <c:pt idx="177">
                  <c:v>-1.5263894200800201</c:v>
                </c:pt>
                <c:pt idx="178">
                  <c:v>-1.8319766579394201</c:v>
                </c:pt>
                <c:pt idx="179">
                  <c:v>-1.90047119030337</c:v>
                </c:pt>
                <c:pt idx="180">
                  <c:v>-1.8310935184335599</c:v>
                </c:pt>
                <c:pt idx="181">
                  <c:v>-2.3054414488725801</c:v>
                </c:pt>
                <c:pt idx="182">
                  <c:v>-2.6341454175724301</c:v>
                </c:pt>
                <c:pt idx="183">
                  <c:v>-2.67368742342369</c:v>
                </c:pt>
                <c:pt idx="184">
                  <c:v>-2.7811863640499901</c:v>
                </c:pt>
                <c:pt idx="185">
                  <c:v>-2.4640239327216098</c:v>
                </c:pt>
                <c:pt idx="186">
                  <c:v>-2.2927145117701602</c:v>
                </c:pt>
                <c:pt idx="187">
                  <c:v>-2.4637397584024501</c:v>
                </c:pt>
                <c:pt idx="188">
                  <c:v>-2.2341110187227899</c:v>
                </c:pt>
                <c:pt idx="189">
                  <c:v>-2.3373999957025902</c:v>
                </c:pt>
                <c:pt idx="190">
                  <c:v>-2.2395750468340001</c:v>
                </c:pt>
                <c:pt idx="191">
                  <c:v>-2.28032242370546</c:v>
                </c:pt>
                <c:pt idx="192">
                  <c:v>-2.3150968443931901</c:v>
                </c:pt>
                <c:pt idx="193">
                  <c:v>-2.3516634232534099</c:v>
                </c:pt>
                <c:pt idx="194">
                  <c:v>-2.2904915679695401</c:v>
                </c:pt>
                <c:pt idx="195">
                  <c:v>-2.6436379492045199</c:v>
                </c:pt>
                <c:pt idx="196">
                  <c:v>-2.9588117840078998</c:v>
                </c:pt>
                <c:pt idx="197">
                  <c:v>-3.0277893814066799</c:v>
                </c:pt>
                <c:pt idx="198">
                  <c:v>-3.2667220043087002</c:v>
                </c:pt>
                <c:pt idx="199">
                  <c:v>-3.4729558824865601</c:v>
                </c:pt>
                <c:pt idx="200">
                  <c:v>-3.3459148033241899</c:v>
                </c:pt>
                <c:pt idx="201">
                  <c:v>-3.7690268584575199</c:v>
                </c:pt>
                <c:pt idx="202">
                  <c:v>-3.56750498533389</c:v>
                </c:pt>
                <c:pt idx="203">
                  <c:v>-3.0443164282031701</c:v>
                </c:pt>
                <c:pt idx="204">
                  <c:v>-2.8394912980586899</c:v>
                </c:pt>
                <c:pt idx="205">
                  <c:v>-2.92794466845233</c:v>
                </c:pt>
                <c:pt idx="206">
                  <c:v>-2.5328178973388402</c:v>
                </c:pt>
                <c:pt idx="207">
                  <c:v>-1.73199395840604</c:v>
                </c:pt>
                <c:pt idx="208">
                  <c:v>-1.2280337834508599</c:v>
                </c:pt>
                <c:pt idx="209">
                  <c:v>-0.78684347891671402</c:v>
                </c:pt>
                <c:pt idx="210">
                  <c:v>-0.53859143379626195</c:v>
                </c:pt>
                <c:pt idx="211">
                  <c:v>-0.162821122818925</c:v>
                </c:pt>
                <c:pt idx="212">
                  <c:v>0.202906821301131</c:v>
                </c:pt>
                <c:pt idx="213">
                  <c:v>0.27174217648740001</c:v>
                </c:pt>
                <c:pt idx="214">
                  <c:v>0.34889491137955098</c:v>
                </c:pt>
                <c:pt idx="215">
                  <c:v>0.42043325522565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'Chart 3 - rstar'!#REF!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BE4-4D71-9C01-D2C487F45B57}"/>
            </c:ext>
          </c:extLst>
        </c:ser>
        <c:ser>
          <c:idx val="1"/>
          <c:order val="1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rstar'!$C$2:$C$260</c:f>
              <c:numCache>
                <c:formatCode>General</c:formatCode>
                <c:ptCount val="259"/>
                <c:pt idx="7">
                  <c:v>3.0747811160597198</c:v>
                </c:pt>
                <c:pt idx="8">
                  <c:v>3.4950743687323098</c:v>
                </c:pt>
                <c:pt idx="9">
                  <c:v>4.0453651120299901</c:v>
                </c:pt>
                <c:pt idx="10">
                  <c:v>4.0524669209357302</c:v>
                </c:pt>
                <c:pt idx="11">
                  <c:v>4.9238112543225201</c:v>
                </c:pt>
                <c:pt idx="12">
                  <c:v>5.5795897735518096</c:v>
                </c:pt>
                <c:pt idx="13">
                  <c:v>6.1751791375606997</c:v>
                </c:pt>
                <c:pt idx="14">
                  <c:v>6.0940570933194902</c:v>
                </c:pt>
                <c:pt idx="15">
                  <c:v>6.5973975959559503</c:v>
                </c:pt>
                <c:pt idx="16">
                  <c:v>6.42274901303107</c:v>
                </c:pt>
                <c:pt idx="17">
                  <c:v>5.9423163385236002</c:v>
                </c:pt>
                <c:pt idx="18">
                  <c:v>5.1096321090517201</c:v>
                </c:pt>
                <c:pt idx="19">
                  <c:v>4.7347692865770403</c:v>
                </c:pt>
                <c:pt idx="20">
                  <c:v>4.5092173195270702</c:v>
                </c:pt>
                <c:pt idx="21">
                  <c:v>4.6860793955681501</c:v>
                </c:pt>
                <c:pt idx="22">
                  <c:v>4.9925589747327397</c:v>
                </c:pt>
                <c:pt idx="23">
                  <c:v>5.3843972476618802</c:v>
                </c:pt>
                <c:pt idx="24">
                  <c:v>5.7985184855705603</c:v>
                </c:pt>
                <c:pt idx="25">
                  <c:v>5.9189674393685499</c:v>
                </c:pt>
                <c:pt idx="26">
                  <c:v>6.1359321064775996</c:v>
                </c:pt>
                <c:pt idx="27">
                  <c:v>5.96971236899362</c:v>
                </c:pt>
                <c:pt idx="28">
                  <c:v>5.88360509970172</c:v>
                </c:pt>
                <c:pt idx="29">
                  <c:v>5.8515219909033096</c:v>
                </c:pt>
                <c:pt idx="30">
                  <c:v>5.2466865409287902</c:v>
                </c:pt>
                <c:pt idx="31">
                  <c:v>5.3318741071052802</c:v>
                </c:pt>
                <c:pt idx="32">
                  <c:v>5.9145109388992196</c:v>
                </c:pt>
                <c:pt idx="33">
                  <c:v>6.0079102275835599</c:v>
                </c:pt>
                <c:pt idx="34">
                  <c:v>5.5558342912703198</c:v>
                </c:pt>
                <c:pt idx="35">
                  <c:v>6.4029448487710399</c:v>
                </c:pt>
                <c:pt idx="36">
                  <c:v>6.8439749478146803</c:v>
                </c:pt>
                <c:pt idx="37">
                  <c:v>7.91525217304791</c:v>
                </c:pt>
                <c:pt idx="38">
                  <c:v>8.0797517685364397</c:v>
                </c:pt>
                <c:pt idx="39">
                  <c:v>7.99559554570786</c:v>
                </c:pt>
                <c:pt idx="40">
                  <c:v>7.8590331701094103</c:v>
                </c:pt>
                <c:pt idx="41">
                  <c:v>8.2486745160821204</c:v>
                </c:pt>
                <c:pt idx="42">
                  <c:v>8.5199323636348492</c:v>
                </c:pt>
                <c:pt idx="43">
                  <c:v>9.6061140341287192</c:v>
                </c:pt>
                <c:pt idx="44">
                  <c:v>9.9106501005386907</c:v>
                </c:pt>
                <c:pt idx="45">
                  <c:v>9.6440467288209106</c:v>
                </c:pt>
                <c:pt idx="46">
                  <c:v>8.9203205303692403</c:v>
                </c:pt>
                <c:pt idx="47">
                  <c:v>8.8217127292557205</c:v>
                </c:pt>
                <c:pt idx="48">
                  <c:v>8.3379311471880904</c:v>
                </c:pt>
                <c:pt idx="49">
                  <c:v>8.0538485039935992</c:v>
                </c:pt>
                <c:pt idx="50">
                  <c:v>7.4742762848347404</c:v>
                </c:pt>
                <c:pt idx="51">
                  <c:v>7.5498352089204603</c:v>
                </c:pt>
                <c:pt idx="52">
                  <c:v>7.5996552576671004</c:v>
                </c:pt>
                <c:pt idx="53">
                  <c:v>7.73095344165512</c:v>
                </c:pt>
                <c:pt idx="54">
                  <c:v>7.3303434638207996</c:v>
                </c:pt>
                <c:pt idx="55">
                  <c:v>6.91565394474281</c:v>
                </c:pt>
                <c:pt idx="56">
                  <c:v>6.6233291882382401</c:v>
                </c:pt>
                <c:pt idx="57">
                  <c:v>6.4716962994570997</c:v>
                </c:pt>
                <c:pt idx="58">
                  <c:v>6.4005271760703604</c:v>
                </c:pt>
                <c:pt idx="59">
                  <c:v>6.2374614890473197</c:v>
                </c:pt>
                <c:pt idx="60">
                  <c:v>5.9452980985412003</c:v>
                </c:pt>
                <c:pt idx="61">
                  <c:v>5.5283912379664901</c:v>
                </c:pt>
                <c:pt idx="62">
                  <c:v>5.3435098646936101</c:v>
                </c:pt>
                <c:pt idx="63">
                  <c:v>4.88134678806518</c:v>
                </c:pt>
                <c:pt idx="64">
                  <c:v>4.6823566994450196</c:v>
                </c:pt>
                <c:pt idx="65">
                  <c:v>4.8761348789131702</c:v>
                </c:pt>
                <c:pt idx="66">
                  <c:v>4.9111005781893802</c:v>
                </c:pt>
                <c:pt idx="67">
                  <c:v>5.2322191169576397</c:v>
                </c:pt>
                <c:pt idx="68">
                  <c:v>5.3563955274582504</c:v>
                </c:pt>
                <c:pt idx="69">
                  <c:v>5.2819905133767904</c:v>
                </c:pt>
                <c:pt idx="70">
                  <c:v>4.5640326217962999</c:v>
                </c:pt>
                <c:pt idx="71">
                  <c:v>4.5543817318341704</c:v>
                </c:pt>
                <c:pt idx="72">
                  <c:v>5.0308814330129801</c:v>
                </c:pt>
                <c:pt idx="73">
                  <c:v>5.0516241449587396</c:v>
                </c:pt>
                <c:pt idx="74">
                  <c:v>5.6039757354471798</c:v>
                </c:pt>
                <c:pt idx="75">
                  <c:v>5.7614402745627604</c:v>
                </c:pt>
                <c:pt idx="76">
                  <c:v>6.0004740832742796</c:v>
                </c:pt>
                <c:pt idx="77">
                  <c:v>6.3052572562754001</c:v>
                </c:pt>
                <c:pt idx="78">
                  <c:v>6.4593933102411496</c:v>
                </c:pt>
                <c:pt idx="79">
                  <c:v>6.2848022701589699</c:v>
                </c:pt>
                <c:pt idx="80">
                  <c:v>6.4084000197684503</c:v>
                </c:pt>
                <c:pt idx="81">
                  <c:v>6.7018256491305497</c:v>
                </c:pt>
                <c:pt idx="82">
                  <c:v>6.5453540780204298</c:v>
                </c:pt>
                <c:pt idx="83">
                  <c:v>6.3093603816268002</c:v>
                </c:pt>
                <c:pt idx="84">
                  <c:v>6.2938964721130901</c:v>
                </c:pt>
                <c:pt idx="85">
                  <c:v>6.4721483167386902</c:v>
                </c:pt>
                <c:pt idx="86">
                  <c:v>6.5001420012537796</c:v>
                </c:pt>
                <c:pt idx="87">
                  <c:v>6.5718150527496402</c:v>
                </c:pt>
                <c:pt idx="88">
                  <c:v>7.08063471857146</c:v>
                </c:pt>
                <c:pt idx="89">
                  <c:v>6.9155520328726201</c:v>
                </c:pt>
                <c:pt idx="90">
                  <c:v>6.0170328926631296</c:v>
                </c:pt>
                <c:pt idx="91">
                  <c:v>5.3657203800581899</c:v>
                </c:pt>
                <c:pt idx="92">
                  <c:v>4.7551709143789402</c:v>
                </c:pt>
                <c:pt idx="93">
                  <c:v>4.3120581138380096</c:v>
                </c:pt>
                <c:pt idx="94">
                  <c:v>3.9484033968400101</c:v>
                </c:pt>
                <c:pt idx="95">
                  <c:v>3.84445934643397</c:v>
                </c:pt>
                <c:pt idx="96">
                  <c:v>3.9674616552577602</c:v>
                </c:pt>
                <c:pt idx="97">
                  <c:v>3.9141589793213498</c:v>
                </c:pt>
                <c:pt idx="98">
                  <c:v>4.2617419554131102</c:v>
                </c:pt>
                <c:pt idx="99">
                  <c:v>4.3017822463356001</c:v>
                </c:pt>
                <c:pt idx="100">
                  <c:v>3.8293643333461702</c:v>
                </c:pt>
                <c:pt idx="101">
                  <c:v>3.67927100666649</c:v>
                </c:pt>
                <c:pt idx="102">
                  <c:v>3.3796669563761599</c:v>
                </c:pt>
                <c:pt idx="103">
                  <c:v>2.9711366532766599</c:v>
                </c:pt>
                <c:pt idx="104">
                  <c:v>2.9980981815123</c:v>
                </c:pt>
                <c:pt idx="105">
                  <c:v>2.7131854085317699</c:v>
                </c:pt>
                <c:pt idx="106">
                  <c:v>2.7103846998488899</c:v>
                </c:pt>
                <c:pt idx="107">
                  <c:v>2.5516985740822502</c:v>
                </c:pt>
                <c:pt idx="108">
                  <c:v>2.4956984957614501</c:v>
                </c:pt>
                <c:pt idx="109">
                  <c:v>2.4502973628761202</c:v>
                </c:pt>
                <c:pt idx="110">
                  <c:v>2.2262990021433602</c:v>
                </c:pt>
                <c:pt idx="111">
                  <c:v>2.1372200618949702</c:v>
                </c:pt>
                <c:pt idx="112">
                  <c:v>1.99631446328004</c:v>
                </c:pt>
                <c:pt idx="113">
                  <c:v>1.64210906720785</c:v>
                </c:pt>
                <c:pt idx="114">
                  <c:v>1.3990986806607599</c:v>
                </c:pt>
                <c:pt idx="115">
                  <c:v>1.4329152379708401</c:v>
                </c:pt>
                <c:pt idx="116">
                  <c:v>1.6595928660614501</c:v>
                </c:pt>
                <c:pt idx="117">
                  <c:v>1.92070647583068</c:v>
                </c:pt>
                <c:pt idx="118">
                  <c:v>2.0479871132920699</c:v>
                </c:pt>
                <c:pt idx="119">
                  <c:v>2.3386688850150601</c:v>
                </c:pt>
                <c:pt idx="120">
                  <c:v>2.4367027821829002</c:v>
                </c:pt>
                <c:pt idx="121">
                  <c:v>2.4585351368145099</c:v>
                </c:pt>
                <c:pt idx="122">
                  <c:v>2.2935573596962899</c:v>
                </c:pt>
                <c:pt idx="123">
                  <c:v>2.2545026335760801</c:v>
                </c:pt>
                <c:pt idx="124">
                  <c:v>1.9805259182827799</c:v>
                </c:pt>
                <c:pt idx="125">
                  <c:v>1.44395903236423</c:v>
                </c:pt>
                <c:pt idx="126">
                  <c:v>1.41916168368365</c:v>
                </c:pt>
                <c:pt idx="127">
                  <c:v>1.5171935267029699</c:v>
                </c:pt>
                <c:pt idx="128">
                  <c:v>1.34221771432252</c:v>
                </c:pt>
                <c:pt idx="129">
                  <c:v>1.2510855356366199</c:v>
                </c:pt>
                <c:pt idx="130">
                  <c:v>1.0187809091117701</c:v>
                </c:pt>
                <c:pt idx="131">
                  <c:v>0.78446510976838801</c:v>
                </c:pt>
                <c:pt idx="132">
                  <c:v>0.82333095070499496</c:v>
                </c:pt>
                <c:pt idx="133">
                  <c:v>0.86177499620137799</c:v>
                </c:pt>
                <c:pt idx="134">
                  <c:v>0.81489819550025999</c:v>
                </c:pt>
                <c:pt idx="135">
                  <c:v>0.80414898837964799</c:v>
                </c:pt>
                <c:pt idx="136">
                  <c:v>0.80564242607742198</c:v>
                </c:pt>
                <c:pt idx="137">
                  <c:v>0.82673261544050403</c:v>
                </c:pt>
                <c:pt idx="138">
                  <c:v>0.82879327226416999</c:v>
                </c:pt>
                <c:pt idx="139">
                  <c:v>0.75172814923134601</c:v>
                </c:pt>
                <c:pt idx="140">
                  <c:v>0.74458796442936503</c:v>
                </c:pt>
                <c:pt idx="141">
                  <c:v>0.80448555263486998</c:v>
                </c:pt>
                <c:pt idx="142">
                  <c:v>1.05242356900769</c:v>
                </c:pt>
                <c:pt idx="143">
                  <c:v>1.2255288345169599</c:v>
                </c:pt>
                <c:pt idx="144">
                  <c:v>1.34513912147018</c:v>
                </c:pt>
                <c:pt idx="145">
                  <c:v>1.4817785202826499</c:v>
                </c:pt>
                <c:pt idx="146">
                  <c:v>1.5090826784057301</c:v>
                </c:pt>
                <c:pt idx="147">
                  <c:v>1.9334759566126301</c:v>
                </c:pt>
                <c:pt idx="148">
                  <c:v>2.0231026810297799</c:v>
                </c:pt>
                <c:pt idx="149">
                  <c:v>2.04332411078809</c:v>
                </c:pt>
                <c:pt idx="150">
                  <c:v>1.9917085561547501</c:v>
                </c:pt>
                <c:pt idx="151">
                  <c:v>2.0657275952942902</c:v>
                </c:pt>
                <c:pt idx="152">
                  <c:v>2.1604340883628801</c:v>
                </c:pt>
                <c:pt idx="153">
                  <c:v>1.05341103388108</c:v>
                </c:pt>
                <c:pt idx="154">
                  <c:v>0.55648574473012802</c:v>
                </c:pt>
                <c:pt idx="155">
                  <c:v>0.416391505724098</c:v>
                </c:pt>
                <c:pt idx="156">
                  <c:v>0.43839463357687403</c:v>
                </c:pt>
                <c:pt idx="157">
                  <c:v>0.35295346087857699</c:v>
                </c:pt>
                <c:pt idx="158">
                  <c:v>0.48328475459342501</c:v>
                </c:pt>
                <c:pt idx="159">
                  <c:v>0.28986796721965302</c:v>
                </c:pt>
                <c:pt idx="160">
                  <c:v>0.17497193068977901</c:v>
                </c:pt>
                <c:pt idx="161">
                  <c:v>0.16314694202302199</c:v>
                </c:pt>
                <c:pt idx="162">
                  <c:v>0.29904514089788597</c:v>
                </c:pt>
                <c:pt idx="163">
                  <c:v>0.39120376246997601</c:v>
                </c:pt>
                <c:pt idx="164">
                  <c:v>0.19987014905092601</c:v>
                </c:pt>
                <c:pt idx="165">
                  <c:v>6.1159626267097401E-2</c:v>
                </c:pt>
                <c:pt idx="166">
                  <c:v>-0.17577897578901699</c:v>
                </c:pt>
                <c:pt idx="167">
                  <c:v>-0.25477306277537698</c:v>
                </c:pt>
                <c:pt idx="168">
                  <c:v>-0.47362066044830098</c:v>
                </c:pt>
                <c:pt idx="169">
                  <c:v>-0.78026864388385797</c:v>
                </c:pt>
                <c:pt idx="170">
                  <c:v>-0.59778589413745198</c:v>
                </c:pt>
                <c:pt idx="171">
                  <c:v>-0.66991595643825597</c:v>
                </c:pt>
                <c:pt idx="172">
                  <c:v>-0.60122567923008896</c:v>
                </c:pt>
                <c:pt idx="173">
                  <c:v>-0.65244728024113596</c:v>
                </c:pt>
                <c:pt idx="174">
                  <c:v>-0.76727512365101502</c:v>
                </c:pt>
                <c:pt idx="175">
                  <c:v>-0.95556270995207004</c:v>
                </c:pt>
                <c:pt idx="176">
                  <c:v>-1.05591345010812</c:v>
                </c:pt>
                <c:pt idx="177">
                  <c:v>-1.1991840864936201</c:v>
                </c:pt>
                <c:pt idx="178">
                  <c:v>-1.4204722556284399</c:v>
                </c:pt>
                <c:pt idx="179">
                  <c:v>-1.5006920462923401</c:v>
                </c:pt>
                <c:pt idx="180">
                  <c:v>-1.24910987870739</c:v>
                </c:pt>
                <c:pt idx="181">
                  <c:v>-1.52741620380118</c:v>
                </c:pt>
                <c:pt idx="182">
                  <c:v>-1.5494294625028699</c:v>
                </c:pt>
                <c:pt idx="183">
                  <c:v>-1.4633705419451599</c:v>
                </c:pt>
                <c:pt idx="184">
                  <c:v>-1.57095225547629</c:v>
                </c:pt>
                <c:pt idx="185">
                  <c:v>-1.3460620446939999</c:v>
                </c:pt>
                <c:pt idx="186">
                  <c:v>-1.1795548883449301</c:v>
                </c:pt>
                <c:pt idx="187">
                  <c:v>-1.4859343846016999</c:v>
                </c:pt>
                <c:pt idx="188">
                  <c:v>-1.2756156140755499</c:v>
                </c:pt>
                <c:pt idx="189">
                  <c:v>-1.3180396638296701</c:v>
                </c:pt>
                <c:pt idx="190">
                  <c:v>-1.2397550566056199</c:v>
                </c:pt>
                <c:pt idx="191">
                  <c:v>-1.21975076030711</c:v>
                </c:pt>
                <c:pt idx="192">
                  <c:v>-1.1833013277304001</c:v>
                </c:pt>
                <c:pt idx="193">
                  <c:v>-1.2023124309267299</c:v>
                </c:pt>
                <c:pt idx="194">
                  <c:v>-1.24337392152601</c:v>
                </c:pt>
                <c:pt idx="195">
                  <c:v>-1.4367351973042699</c:v>
                </c:pt>
                <c:pt idx="196">
                  <c:v>-1.4466320778256201</c:v>
                </c:pt>
                <c:pt idx="197">
                  <c:v>-1.69570132477044</c:v>
                </c:pt>
                <c:pt idx="198">
                  <c:v>-1.8946928098493001</c:v>
                </c:pt>
                <c:pt idx="199">
                  <c:v>-2.1136101412823698</c:v>
                </c:pt>
                <c:pt idx="200">
                  <c:v>-2.01712337528939</c:v>
                </c:pt>
                <c:pt idx="201">
                  <c:v>-2.4738135670277099</c:v>
                </c:pt>
                <c:pt idx="202">
                  <c:v>-2.4510658818906901</c:v>
                </c:pt>
                <c:pt idx="203">
                  <c:v>-1.8734099558852499</c:v>
                </c:pt>
                <c:pt idx="204">
                  <c:v>-1.6301243246130701</c:v>
                </c:pt>
                <c:pt idx="205">
                  <c:v>-1.6691402042429699</c:v>
                </c:pt>
                <c:pt idx="206">
                  <c:v>-1.3361206929896601</c:v>
                </c:pt>
                <c:pt idx="207">
                  <c:v>-0.81438596788004403</c:v>
                </c:pt>
                <c:pt idx="208">
                  <c:v>-0.482876663477945</c:v>
                </c:pt>
                <c:pt idx="209">
                  <c:v>-0.165957483227758</c:v>
                </c:pt>
                <c:pt idx="210">
                  <c:v>-1.00663330546147E-2</c:v>
                </c:pt>
                <c:pt idx="211">
                  <c:v>0.29235319507526702</c:v>
                </c:pt>
                <c:pt idx="212">
                  <c:v>0.59610518635936105</c:v>
                </c:pt>
                <c:pt idx="213">
                  <c:v>0.61380569302727095</c:v>
                </c:pt>
                <c:pt idx="214">
                  <c:v>0.65177970034164501</c:v>
                </c:pt>
                <c:pt idx="215">
                  <c:v>0.69788483601965601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'Chart 3 - rstar'!#REF!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BE4-4D71-9C01-D2C487F45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658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'Chart 3 - rstar'!$B$1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rstar'!$B$2:$B$260</c:f>
              <c:numCache>
                <c:formatCode>General</c:formatCode>
                <c:ptCount val="259"/>
                <c:pt idx="7">
                  <c:v>3.14761880805034</c:v>
                </c:pt>
                <c:pt idx="8">
                  <c:v>3.5682680471886199</c:v>
                </c:pt>
                <c:pt idx="9">
                  <c:v>4.1189410071419204</c:v>
                </c:pt>
                <c:pt idx="10">
                  <c:v>4.1264489394585304</c:v>
                </c:pt>
                <c:pt idx="11">
                  <c:v>4.9982210531085398</c:v>
                </c:pt>
                <c:pt idx="12">
                  <c:v>5.6544468588395302</c:v>
                </c:pt>
                <c:pt idx="13">
                  <c:v>6.2505009827671802</c:v>
                </c:pt>
                <c:pt idx="14">
                  <c:v>6.1698592693812904</c:v>
                </c:pt>
                <c:pt idx="15">
                  <c:v>6.6736939093281897</c:v>
                </c:pt>
                <c:pt idx="16">
                  <c:v>6.4995516473080599</c:v>
                </c:pt>
                <c:pt idx="17">
                  <c:v>6.0196359963466604</c:v>
                </c:pt>
                <c:pt idx="18">
                  <c:v>5.18747815156539</c:v>
                </c:pt>
                <c:pt idx="19">
                  <c:v>4.8131498682088099</c:v>
                </c:pt>
                <c:pt idx="20">
                  <c:v>4.58813951631255</c:v>
                </c:pt>
                <c:pt idx="21">
                  <c:v>4.7655493256328203</c:v>
                </c:pt>
                <c:pt idx="22">
                  <c:v>5.0725819098786902</c:v>
                </c:pt>
                <c:pt idx="23">
                  <c:v>5.4649777152978798</c:v>
                </c:pt>
                <c:pt idx="24">
                  <c:v>5.8796603604701696</c:v>
                </c:pt>
                <c:pt idx="25">
                  <c:v>6.0006740249469397</c:v>
                </c:pt>
                <c:pt idx="26">
                  <c:v>6.2182062054461102</c:v>
                </c:pt>
                <c:pt idx="27">
                  <c:v>6.05255634338502</c:v>
                </c:pt>
                <c:pt idx="28">
                  <c:v>5.9670209203595697</c:v>
                </c:pt>
                <c:pt idx="29">
                  <c:v>5.9355112765988203</c:v>
                </c:pt>
                <c:pt idx="30">
                  <c:v>5.33125058730859</c:v>
                </c:pt>
                <c:pt idx="31">
                  <c:v>5.4170139056844802</c:v>
                </c:pt>
                <c:pt idx="32">
                  <c:v>6.0002271862956897</c:v>
                </c:pt>
                <c:pt idx="33">
                  <c:v>6.0942033251406196</c:v>
                </c:pt>
                <c:pt idx="34">
                  <c:v>5.6427043351332298</c:v>
                </c:pt>
                <c:pt idx="35">
                  <c:v>6.4903916103643002</c:v>
                </c:pt>
                <c:pt idx="36">
                  <c:v>6.9319978445055197</c:v>
                </c:pt>
                <c:pt idx="37">
                  <c:v>8.0038502285682593</c:v>
                </c:pt>
                <c:pt idx="38">
                  <c:v>8.1689235624585397</c:v>
                </c:pt>
                <c:pt idx="39">
                  <c:v>8.0853391509109098</c:v>
                </c:pt>
                <c:pt idx="40">
                  <c:v>7.9493460767137201</c:v>
                </c:pt>
                <c:pt idx="41">
                  <c:v>8.3395535397320906</c:v>
                </c:pt>
                <c:pt idx="42">
                  <c:v>8.6113735352428904</c:v>
                </c:pt>
                <c:pt idx="43">
                  <c:v>9.6981124671936794</c:v>
                </c:pt>
                <c:pt idx="44">
                  <c:v>10.003199830853401</c:v>
                </c:pt>
                <c:pt idx="45">
                  <c:v>9.7371405196880794</c:v>
                </c:pt>
                <c:pt idx="46">
                  <c:v>9.0139496342245593</c:v>
                </c:pt>
                <c:pt idx="47">
                  <c:v>8.9158665936907209</c:v>
                </c:pt>
                <c:pt idx="48">
                  <c:v>8.43259704954081</c:v>
                </c:pt>
                <c:pt idx="49">
                  <c:v>8.1490110936523497</c:v>
                </c:pt>
                <c:pt idx="50">
                  <c:v>7.5699170057885103</c:v>
                </c:pt>
                <c:pt idx="51">
                  <c:v>7.6459315663953804</c:v>
                </c:pt>
                <c:pt idx="52">
                  <c:v>7.6961798812797904</c:v>
                </c:pt>
                <c:pt idx="53">
                  <c:v>7.8278728826340398</c:v>
                </c:pt>
                <c:pt idx="54">
                  <c:v>7.42761664473504</c:v>
                </c:pt>
                <c:pt idx="55">
                  <c:v>7.0132301565481701</c:v>
                </c:pt>
                <c:pt idx="56">
                  <c:v>6.7211455030803702</c:v>
                </c:pt>
                <c:pt idx="57">
                  <c:v>6.5696742466551097</c:v>
                </c:pt>
                <c:pt idx="58">
                  <c:v>6.4985685320918298</c:v>
                </c:pt>
                <c:pt idx="59">
                  <c:v>6.3354129190929198</c:v>
                </c:pt>
                <c:pt idx="60">
                  <c:v>6.0431981852612999</c:v>
                </c:pt>
                <c:pt idx="61">
                  <c:v>5.6262743250811997</c:v>
                </c:pt>
                <c:pt idx="62">
                  <c:v>5.4414067022429098</c:v>
                </c:pt>
                <c:pt idx="63">
                  <c:v>4.9792849499795402</c:v>
                </c:pt>
                <c:pt idx="64">
                  <c:v>4.7803609088797199</c:v>
                </c:pt>
                <c:pt idx="65">
                  <c:v>4.9742273237608101</c:v>
                </c:pt>
                <c:pt idx="66">
                  <c:v>5.0093012132205397</c:v>
                </c:pt>
                <c:pt idx="67">
                  <c:v>5.3305459363709797</c:v>
                </c:pt>
                <c:pt idx="68">
                  <c:v>5.4548648024592001</c:v>
                </c:pt>
                <c:pt idx="69">
                  <c:v>5.3806170047855701</c:v>
                </c:pt>
                <c:pt idx="70">
                  <c:v>4.6628297983706597</c:v>
                </c:pt>
                <c:pt idx="71">
                  <c:v>4.6533613662333604</c:v>
                </c:pt>
                <c:pt idx="72">
                  <c:v>5.1300544400344199</c:v>
                </c:pt>
                <c:pt idx="73">
                  <c:v>5.15100041495878</c:v>
                </c:pt>
                <c:pt idx="74">
                  <c:v>5.70356423516865</c:v>
                </c:pt>
                <c:pt idx="75">
                  <c:v>5.8612491505009903</c:v>
                </c:pt>
                <c:pt idx="76">
                  <c:v>6.1005107672609302</c:v>
                </c:pt>
                <c:pt idx="77">
                  <c:v>6.4055285741853698</c:v>
                </c:pt>
                <c:pt idx="78">
                  <c:v>6.5599055946105</c:v>
                </c:pt>
                <c:pt idx="79">
                  <c:v>6.3855614772294897</c:v>
                </c:pt>
                <c:pt idx="80">
                  <c:v>6.5094118512843</c:v>
                </c:pt>
                <c:pt idx="81">
                  <c:v>6.8030956791226602</c:v>
                </c:pt>
                <c:pt idx="82">
                  <c:v>6.6468878848021902</c:v>
                </c:pt>
                <c:pt idx="83">
                  <c:v>6.4111636852635501</c:v>
                </c:pt>
                <c:pt idx="84">
                  <c:v>6.3959752776977696</c:v>
                </c:pt>
                <c:pt idx="85">
                  <c:v>6.5745090638937604</c:v>
                </c:pt>
                <c:pt idx="86">
                  <c:v>6.60279172037826</c:v>
                </c:pt>
                <c:pt idx="87">
                  <c:v>6.6747615286384603</c:v>
                </c:pt>
                <c:pt idx="88">
                  <c:v>7.1838866621569801</c:v>
                </c:pt>
                <c:pt idx="89">
                  <c:v>7.0191192619864804</c:v>
                </c:pt>
                <c:pt idx="90">
                  <c:v>6.1209265229102501</c:v>
                </c:pt>
                <c:pt idx="91">
                  <c:v>5.4699530271660803</c:v>
                </c:pt>
                <c:pt idx="92">
                  <c:v>4.8597569097836901</c:v>
                </c:pt>
                <c:pt idx="93">
                  <c:v>4.4170137358675801</c:v>
                </c:pt>
                <c:pt idx="94">
                  <c:v>4.0537471207668698</c:v>
                </c:pt>
                <c:pt idx="95">
                  <c:v>3.9502121180571002</c:v>
                </c:pt>
                <c:pt idx="96">
                  <c:v>4.0736471947814401</c:v>
                </c:pt>
                <c:pt idx="97">
                  <c:v>4.0208041254810096</c:v>
                </c:pt>
                <c:pt idx="98">
                  <c:v>4.3688770645768003</c:v>
                </c:pt>
                <c:pt idx="99">
                  <c:v>4.4094416684370303</c:v>
                </c:pt>
                <c:pt idx="100">
                  <c:v>3.9375869970623998</c:v>
                </c:pt>
                <c:pt idx="101">
                  <c:v>3.7881011617705398</c:v>
                </c:pt>
                <c:pt idx="102">
                  <c:v>3.4891551437909998</c:v>
                </c:pt>
                <c:pt idx="103">
                  <c:v>3.0813410058597901</c:v>
                </c:pt>
                <c:pt idx="104">
                  <c:v>3.1090862045263199</c:v>
                </c:pt>
                <c:pt idx="105">
                  <c:v>2.8250364517966302</c:v>
                </c:pt>
                <c:pt idx="106">
                  <c:v>2.8231934156006302</c:v>
                </c:pt>
                <c:pt idx="107">
                  <c:v>2.66557974958805</c:v>
                </c:pt>
                <c:pt idx="108">
                  <c:v>2.6107937285526899</c:v>
                </c:pt>
                <c:pt idx="109">
                  <c:v>2.5667840402893001</c:v>
                </c:pt>
                <c:pt idx="110">
                  <c:v>2.3441763250965399</c:v>
                </c:pt>
                <c:pt idx="111">
                  <c:v>2.2567052658531801</c:v>
                </c:pt>
                <c:pt idx="112">
                  <c:v>2.1173832007203401</c:v>
                </c:pt>
                <c:pt idx="113">
                  <c:v>1.7648260077331099</c:v>
                </c:pt>
                <c:pt idx="114">
                  <c:v>1.52357566748589</c:v>
                </c:pt>
                <c:pt idx="115">
                  <c:v>1.5593003757485999</c:v>
                </c:pt>
                <c:pt idx="116">
                  <c:v>1.78804946443474</c:v>
                </c:pt>
                <c:pt idx="117">
                  <c:v>2.0514160976529001</c:v>
                </c:pt>
                <c:pt idx="118">
                  <c:v>2.1811393028488699</c:v>
                </c:pt>
                <c:pt idx="119">
                  <c:v>2.47444256532411</c:v>
                </c:pt>
                <c:pt idx="120">
                  <c:v>2.57550207767293</c:v>
                </c:pt>
                <c:pt idx="121">
                  <c:v>2.6006161323777599</c:v>
                </c:pt>
                <c:pt idx="122">
                  <c:v>2.4392259041163902</c:v>
                </c:pt>
                <c:pt idx="123">
                  <c:v>2.4041117391956801</c:v>
                </c:pt>
                <c:pt idx="124">
                  <c:v>2.1344723634654801</c:v>
                </c:pt>
                <c:pt idx="125">
                  <c:v>1.6026891604086799</c:v>
                </c:pt>
                <c:pt idx="126">
                  <c:v>1.5831762426687099</c:v>
                </c:pt>
                <c:pt idx="127">
                  <c:v>1.6870550899718799</c:v>
                </c:pt>
                <c:pt idx="128">
                  <c:v>1.5185572623406201</c:v>
                </c:pt>
                <c:pt idx="129">
                  <c:v>1.4346126448434799</c:v>
                </c:pt>
                <c:pt idx="130">
                  <c:v>1.2102955549882899</c:v>
                </c:pt>
                <c:pt idx="131">
                  <c:v>0.98487130814097801</c:v>
                </c:pt>
                <c:pt idx="132">
                  <c:v>1.03365252571942</c:v>
                </c:pt>
                <c:pt idx="133">
                  <c:v>1.0831738079558499</c:v>
                </c:pt>
                <c:pt idx="134">
                  <c:v>1.0486952050103899</c:v>
                </c:pt>
                <c:pt idx="135">
                  <c:v>1.0518485886681701</c:v>
                </c:pt>
                <c:pt idx="136">
                  <c:v>1.0689605281267101</c:v>
                </c:pt>
                <c:pt idx="137">
                  <c:v>1.1076290480500099</c:v>
                </c:pt>
                <c:pt idx="138">
                  <c:v>1.1295091370685799</c:v>
                </c:pt>
                <c:pt idx="139">
                  <c:v>1.0748288680373199</c:v>
                </c:pt>
                <c:pt idx="140">
                  <c:v>1.09301286726317</c:v>
                </c:pt>
                <c:pt idx="141">
                  <c:v>1.18160498258012</c:v>
                </c:pt>
                <c:pt idx="142">
                  <c:v>1.46210462437246</c:v>
                </c:pt>
                <c:pt idx="143">
                  <c:v>1.6722110314241101</c:v>
                </c:pt>
                <c:pt idx="144">
                  <c:v>1.8339214528525201</c:v>
                </c:pt>
                <c:pt idx="145">
                  <c:v>2.01851966862501</c:v>
                </c:pt>
                <c:pt idx="146">
                  <c:v>2.1005167173930799</c:v>
                </c:pt>
                <c:pt idx="147">
                  <c:v>2.5873473870952899</c:v>
                </c:pt>
                <c:pt idx="148">
                  <c:v>2.7483288489766098</c:v>
                </c:pt>
                <c:pt idx="149">
                  <c:v>2.8502045406077601</c:v>
                </c:pt>
                <c:pt idx="150">
                  <c:v>2.8922316705044202</c:v>
                </c:pt>
                <c:pt idx="151">
                  <c:v>3.0741155021697302</c:v>
                </c:pt>
                <c:pt idx="152">
                  <c:v>3.2944247871889001</c:v>
                </c:pt>
                <c:pt idx="153">
                  <c:v>2.6033206653166401</c:v>
                </c:pt>
                <c:pt idx="154">
                  <c:v>2.6518572322160798</c:v>
                </c:pt>
                <c:pt idx="155">
                  <c:v>2.3234279207682902</c:v>
                </c:pt>
                <c:pt idx="156">
                  <c:v>2.1380333519918699</c:v>
                </c:pt>
                <c:pt idx="157">
                  <c:v>2.33241477256104</c:v>
                </c:pt>
                <c:pt idx="158">
                  <c:v>2.0383394863620099</c:v>
                </c:pt>
                <c:pt idx="159">
                  <c:v>1.4769843880801501</c:v>
                </c:pt>
                <c:pt idx="160">
                  <c:v>1.65403067676162</c:v>
                </c:pt>
                <c:pt idx="161">
                  <c:v>2.3152986726778599</c:v>
                </c:pt>
                <c:pt idx="162">
                  <c:v>3.35740533649532</c:v>
                </c:pt>
                <c:pt idx="163">
                  <c:v>4.1811987726222402</c:v>
                </c:pt>
                <c:pt idx="164">
                  <c:v>2.1053258997637401</c:v>
                </c:pt>
                <c:pt idx="165">
                  <c:v>0.84836904398383395</c:v>
                </c:pt>
                <c:pt idx="166">
                  <c:v>0.20306969941410499</c:v>
                </c:pt>
                <c:pt idx="167">
                  <c:v>-0.20660849736054501</c:v>
                </c:pt>
                <c:pt idx="168">
                  <c:v>-0.85933331801987101</c:v>
                </c:pt>
                <c:pt idx="169">
                  <c:v>-0.99743245474066999</c:v>
                </c:pt>
                <c:pt idx="170">
                  <c:v>-0.78518470571071297</c:v>
                </c:pt>
                <c:pt idx="171">
                  <c:v>-0.93682125310169795</c:v>
                </c:pt>
                <c:pt idx="172">
                  <c:v>-0.61523930848132402</c:v>
                </c:pt>
                <c:pt idx="173">
                  <c:v>-0.70882155920905099</c:v>
                </c:pt>
                <c:pt idx="174">
                  <c:v>-0.90072382184798305</c:v>
                </c:pt>
                <c:pt idx="175">
                  <c:v>-0.99917397626097804</c:v>
                </c:pt>
                <c:pt idx="176">
                  <c:v>-1.3626062625578299</c:v>
                </c:pt>
                <c:pt idx="177">
                  <c:v>-1.5263894200800201</c:v>
                </c:pt>
                <c:pt idx="178">
                  <c:v>-1.8319766579394201</c:v>
                </c:pt>
                <c:pt idx="179">
                  <c:v>-1.90047119030337</c:v>
                </c:pt>
                <c:pt idx="180">
                  <c:v>-1.8310935184335599</c:v>
                </c:pt>
                <c:pt idx="181">
                  <c:v>-2.3054414488725801</c:v>
                </c:pt>
                <c:pt idx="182">
                  <c:v>-2.6341454175724301</c:v>
                </c:pt>
                <c:pt idx="183">
                  <c:v>-2.67368742342369</c:v>
                </c:pt>
                <c:pt idx="184">
                  <c:v>-2.7811863640499901</c:v>
                </c:pt>
                <c:pt idx="185">
                  <c:v>-2.4640239327216098</c:v>
                </c:pt>
                <c:pt idx="186">
                  <c:v>-2.2927145117701602</c:v>
                </c:pt>
                <c:pt idx="187">
                  <c:v>-2.4637397584024501</c:v>
                </c:pt>
                <c:pt idx="188">
                  <c:v>-2.2341110187227899</c:v>
                </c:pt>
                <c:pt idx="189">
                  <c:v>-2.3373999957025902</c:v>
                </c:pt>
                <c:pt idx="190">
                  <c:v>-2.2395750468340001</c:v>
                </c:pt>
                <c:pt idx="191">
                  <c:v>-2.28032242370546</c:v>
                </c:pt>
                <c:pt idx="192">
                  <c:v>-2.3150968443931901</c:v>
                </c:pt>
                <c:pt idx="193">
                  <c:v>-2.3516634232534099</c:v>
                </c:pt>
                <c:pt idx="194">
                  <c:v>-2.2904915679695401</c:v>
                </c:pt>
                <c:pt idx="195">
                  <c:v>-2.6436379492045199</c:v>
                </c:pt>
                <c:pt idx="196">
                  <c:v>-2.9588117840078998</c:v>
                </c:pt>
                <c:pt idx="197">
                  <c:v>-3.0277893814066799</c:v>
                </c:pt>
                <c:pt idx="198">
                  <c:v>-3.2667220043087002</c:v>
                </c:pt>
                <c:pt idx="199">
                  <c:v>-3.4729558824865601</c:v>
                </c:pt>
                <c:pt idx="200">
                  <c:v>-3.3459148033241899</c:v>
                </c:pt>
                <c:pt idx="201">
                  <c:v>-3.7690268584575199</c:v>
                </c:pt>
                <c:pt idx="202">
                  <c:v>-3.56750498533389</c:v>
                </c:pt>
                <c:pt idx="203">
                  <c:v>-3.0443164282031701</c:v>
                </c:pt>
                <c:pt idx="204">
                  <c:v>-2.8394912980586899</c:v>
                </c:pt>
                <c:pt idx="205">
                  <c:v>-2.92794466845233</c:v>
                </c:pt>
                <c:pt idx="206">
                  <c:v>-2.5328178973388402</c:v>
                </c:pt>
                <c:pt idx="207">
                  <c:v>-1.73199395840604</c:v>
                </c:pt>
                <c:pt idx="208">
                  <c:v>-1.2280337834508599</c:v>
                </c:pt>
                <c:pt idx="209">
                  <c:v>-0.78684347891671402</c:v>
                </c:pt>
                <c:pt idx="210">
                  <c:v>-0.53859143379626195</c:v>
                </c:pt>
                <c:pt idx="211">
                  <c:v>-0.162821122818925</c:v>
                </c:pt>
                <c:pt idx="212">
                  <c:v>0.202906821301131</c:v>
                </c:pt>
                <c:pt idx="213">
                  <c:v>0.27174217648740001</c:v>
                </c:pt>
                <c:pt idx="214">
                  <c:v>0.34889491137955098</c:v>
                </c:pt>
                <c:pt idx="215">
                  <c:v>0.42043325522565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AF-4114-8CA0-1DDC10C55C8B}"/>
            </c:ext>
          </c:extLst>
        </c:ser>
        <c:ser>
          <c:idx val="1"/>
          <c:order val="1"/>
          <c:tx>
            <c:strRef>
              <c:f>'Chart 3 - rstar'!$C$1</c:f>
              <c:strCache>
                <c:ptCount val="1"/>
                <c:pt idx="0">
                  <c:v>DSGE r* (without FG)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rstar'!$C$2:$C$260</c:f>
              <c:numCache>
                <c:formatCode>General</c:formatCode>
                <c:ptCount val="259"/>
                <c:pt idx="7">
                  <c:v>3.0747811160597198</c:v>
                </c:pt>
                <c:pt idx="8">
                  <c:v>3.4950743687323098</c:v>
                </c:pt>
                <c:pt idx="9">
                  <c:v>4.0453651120299901</c:v>
                </c:pt>
                <c:pt idx="10">
                  <c:v>4.0524669209357302</c:v>
                </c:pt>
                <c:pt idx="11">
                  <c:v>4.9238112543225201</c:v>
                </c:pt>
                <c:pt idx="12">
                  <c:v>5.5795897735518096</c:v>
                </c:pt>
                <c:pt idx="13">
                  <c:v>6.1751791375606997</c:v>
                </c:pt>
                <c:pt idx="14">
                  <c:v>6.0940570933194902</c:v>
                </c:pt>
                <c:pt idx="15">
                  <c:v>6.5973975959559503</c:v>
                </c:pt>
                <c:pt idx="16">
                  <c:v>6.42274901303107</c:v>
                </c:pt>
                <c:pt idx="17">
                  <c:v>5.9423163385236002</c:v>
                </c:pt>
                <c:pt idx="18">
                  <c:v>5.1096321090517201</c:v>
                </c:pt>
                <c:pt idx="19">
                  <c:v>4.7347692865770403</c:v>
                </c:pt>
                <c:pt idx="20">
                  <c:v>4.5092173195270702</c:v>
                </c:pt>
                <c:pt idx="21">
                  <c:v>4.6860793955681501</c:v>
                </c:pt>
                <c:pt idx="22">
                  <c:v>4.9925589747327397</c:v>
                </c:pt>
                <c:pt idx="23">
                  <c:v>5.3843972476618802</c:v>
                </c:pt>
                <c:pt idx="24">
                  <c:v>5.7985184855705603</c:v>
                </c:pt>
                <c:pt idx="25">
                  <c:v>5.9189674393685499</c:v>
                </c:pt>
                <c:pt idx="26">
                  <c:v>6.1359321064775996</c:v>
                </c:pt>
                <c:pt idx="27">
                  <c:v>5.96971236899362</c:v>
                </c:pt>
                <c:pt idx="28">
                  <c:v>5.88360509970172</c:v>
                </c:pt>
                <c:pt idx="29">
                  <c:v>5.8515219909033096</c:v>
                </c:pt>
                <c:pt idx="30">
                  <c:v>5.2466865409287902</c:v>
                </c:pt>
                <c:pt idx="31">
                  <c:v>5.3318741071052802</c:v>
                </c:pt>
                <c:pt idx="32">
                  <c:v>5.9145109388992196</c:v>
                </c:pt>
                <c:pt idx="33">
                  <c:v>6.0079102275835599</c:v>
                </c:pt>
                <c:pt idx="34">
                  <c:v>5.5558342912703198</c:v>
                </c:pt>
                <c:pt idx="35">
                  <c:v>6.4029448487710399</c:v>
                </c:pt>
                <c:pt idx="36">
                  <c:v>6.8439749478146803</c:v>
                </c:pt>
                <c:pt idx="37">
                  <c:v>7.91525217304791</c:v>
                </c:pt>
                <c:pt idx="38">
                  <c:v>8.0797517685364397</c:v>
                </c:pt>
                <c:pt idx="39">
                  <c:v>7.99559554570786</c:v>
                </c:pt>
                <c:pt idx="40">
                  <c:v>7.8590331701094103</c:v>
                </c:pt>
                <c:pt idx="41">
                  <c:v>8.2486745160821204</c:v>
                </c:pt>
                <c:pt idx="42">
                  <c:v>8.5199323636348492</c:v>
                </c:pt>
                <c:pt idx="43">
                  <c:v>9.6061140341287192</c:v>
                </c:pt>
                <c:pt idx="44">
                  <c:v>9.9106501005386907</c:v>
                </c:pt>
                <c:pt idx="45">
                  <c:v>9.6440467288209106</c:v>
                </c:pt>
                <c:pt idx="46">
                  <c:v>8.9203205303692403</c:v>
                </c:pt>
                <c:pt idx="47">
                  <c:v>8.8217127292557205</c:v>
                </c:pt>
                <c:pt idx="48">
                  <c:v>8.3379311471880904</c:v>
                </c:pt>
                <c:pt idx="49">
                  <c:v>8.0538485039935992</c:v>
                </c:pt>
                <c:pt idx="50">
                  <c:v>7.4742762848347404</c:v>
                </c:pt>
                <c:pt idx="51">
                  <c:v>7.5498352089204603</c:v>
                </c:pt>
                <c:pt idx="52">
                  <c:v>7.5996552576671004</c:v>
                </c:pt>
                <c:pt idx="53">
                  <c:v>7.73095344165512</c:v>
                </c:pt>
                <c:pt idx="54">
                  <c:v>7.3303434638207996</c:v>
                </c:pt>
                <c:pt idx="55">
                  <c:v>6.91565394474281</c:v>
                </c:pt>
                <c:pt idx="56">
                  <c:v>6.6233291882382401</c:v>
                </c:pt>
                <c:pt idx="57">
                  <c:v>6.4716962994570997</c:v>
                </c:pt>
                <c:pt idx="58">
                  <c:v>6.4005271760703604</c:v>
                </c:pt>
                <c:pt idx="59">
                  <c:v>6.2374614890473197</c:v>
                </c:pt>
                <c:pt idx="60">
                  <c:v>5.9452980985412003</c:v>
                </c:pt>
                <c:pt idx="61">
                  <c:v>5.5283912379664901</c:v>
                </c:pt>
                <c:pt idx="62">
                  <c:v>5.3435098646936101</c:v>
                </c:pt>
                <c:pt idx="63">
                  <c:v>4.88134678806518</c:v>
                </c:pt>
                <c:pt idx="64">
                  <c:v>4.6823566994450196</c:v>
                </c:pt>
                <c:pt idx="65">
                  <c:v>4.8761348789131702</c:v>
                </c:pt>
                <c:pt idx="66">
                  <c:v>4.9111005781893802</c:v>
                </c:pt>
                <c:pt idx="67">
                  <c:v>5.2322191169576397</c:v>
                </c:pt>
                <c:pt idx="68">
                  <c:v>5.3563955274582504</c:v>
                </c:pt>
                <c:pt idx="69">
                  <c:v>5.2819905133767904</c:v>
                </c:pt>
                <c:pt idx="70">
                  <c:v>4.5640326217962999</c:v>
                </c:pt>
                <c:pt idx="71">
                  <c:v>4.5543817318341704</c:v>
                </c:pt>
                <c:pt idx="72">
                  <c:v>5.0308814330129801</c:v>
                </c:pt>
                <c:pt idx="73">
                  <c:v>5.0516241449587396</c:v>
                </c:pt>
                <c:pt idx="74">
                  <c:v>5.6039757354471798</c:v>
                </c:pt>
                <c:pt idx="75">
                  <c:v>5.7614402745627604</c:v>
                </c:pt>
                <c:pt idx="76">
                  <c:v>6.0004740832742796</c:v>
                </c:pt>
                <c:pt idx="77">
                  <c:v>6.3052572562754001</c:v>
                </c:pt>
                <c:pt idx="78">
                  <c:v>6.4593933102411496</c:v>
                </c:pt>
                <c:pt idx="79">
                  <c:v>6.2848022701589699</c:v>
                </c:pt>
                <c:pt idx="80">
                  <c:v>6.4084000197684503</c:v>
                </c:pt>
                <c:pt idx="81">
                  <c:v>6.7018256491305497</c:v>
                </c:pt>
                <c:pt idx="82">
                  <c:v>6.5453540780204298</c:v>
                </c:pt>
                <c:pt idx="83">
                  <c:v>6.3093603816268002</c:v>
                </c:pt>
                <c:pt idx="84">
                  <c:v>6.2938964721130901</c:v>
                </c:pt>
                <c:pt idx="85">
                  <c:v>6.4721483167386902</c:v>
                </c:pt>
                <c:pt idx="86">
                  <c:v>6.5001420012537796</c:v>
                </c:pt>
                <c:pt idx="87">
                  <c:v>6.5718150527496402</c:v>
                </c:pt>
                <c:pt idx="88">
                  <c:v>7.08063471857146</c:v>
                </c:pt>
                <c:pt idx="89">
                  <c:v>6.9155520328726201</c:v>
                </c:pt>
                <c:pt idx="90">
                  <c:v>6.0170328926631296</c:v>
                </c:pt>
                <c:pt idx="91">
                  <c:v>5.3657203800581899</c:v>
                </c:pt>
                <c:pt idx="92">
                  <c:v>4.7551709143789402</c:v>
                </c:pt>
                <c:pt idx="93">
                  <c:v>4.3120581138380096</c:v>
                </c:pt>
                <c:pt idx="94">
                  <c:v>3.9484033968400101</c:v>
                </c:pt>
                <c:pt idx="95">
                  <c:v>3.84445934643397</c:v>
                </c:pt>
                <c:pt idx="96">
                  <c:v>3.9674616552577602</c:v>
                </c:pt>
                <c:pt idx="97">
                  <c:v>3.9141589793213498</c:v>
                </c:pt>
                <c:pt idx="98">
                  <c:v>4.2617419554131102</c:v>
                </c:pt>
                <c:pt idx="99">
                  <c:v>4.3017822463356001</c:v>
                </c:pt>
                <c:pt idx="100">
                  <c:v>3.8293643333461702</c:v>
                </c:pt>
                <c:pt idx="101">
                  <c:v>3.67927100666649</c:v>
                </c:pt>
                <c:pt idx="102">
                  <c:v>3.3796669563761599</c:v>
                </c:pt>
                <c:pt idx="103">
                  <c:v>2.9711366532766599</c:v>
                </c:pt>
                <c:pt idx="104">
                  <c:v>2.9980981815123</c:v>
                </c:pt>
                <c:pt idx="105">
                  <c:v>2.7131854085317699</c:v>
                </c:pt>
                <c:pt idx="106">
                  <c:v>2.7103846998488899</c:v>
                </c:pt>
                <c:pt idx="107">
                  <c:v>2.5516985740822502</c:v>
                </c:pt>
                <c:pt idx="108">
                  <c:v>2.4956984957614501</c:v>
                </c:pt>
                <c:pt idx="109">
                  <c:v>2.4502973628761202</c:v>
                </c:pt>
                <c:pt idx="110">
                  <c:v>2.2262990021433602</c:v>
                </c:pt>
                <c:pt idx="111">
                  <c:v>2.1372200618949702</c:v>
                </c:pt>
                <c:pt idx="112">
                  <c:v>1.99631446328004</c:v>
                </c:pt>
                <c:pt idx="113">
                  <c:v>1.64210906720785</c:v>
                </c:pt>
                <c:pt idx="114">
                  <c:v>1.3990986806607599</c:v>
                </c:pt>
                <c:pt idx="115">
                  <c:v>1.4329152379708401</c:v>
                </c:pt>
                <c:pt idx="116">
                  <c:v>1.6595928660614501</c:v>
                </c:pt>
                <c:pt idx="117">
                  <c:v>1.92070647583068</c:v>
                </c:pt>
                <c:pt idx="118">
                  <c:v>2.0479871132920699</c:v>
                </c:pt>
                <c:pt idx="119">
                  <c:v>2.3386688850150601</c:v>
                </c:pt>
                <c:pt idx="120">
                  <c:v>2.4367027821829002</c:v>
                </c:pt>
                <c:pt idx="121">
                  <c:v>2.4585351368145099</c:v>
                </c:pt>
                <c:pt idx="122">
                  <c:v>2.2935573596962899</c:v>
                </c:pt>
                <c:pt idx="123">
                  <c:v>2.2545026335760801</c:v>
                </c:pt>
                <c:pt idx="124">
                  <c:v>1.9805259182827799</c:v>
                </c:pt>
                <c:pt idx="125">
                  <c:v>1.44395903236423</c:v>
                </c:pt>
                <c:pt idx="126">
                  <c:v>1.41916168368365</c:v>
                </c:pt>
                <c:pt idx="127">
                  <c:v>1.5171935267029699</c:v>
                </c:pt>
                <c:pt idx="128">
                  <c:v>1.34221771432252</c:v>
                </c:pt>
                <c:pt idx="129">
                  <c:v>1.2510855356366199</c:v>
                </c:pt>
                <c:pt idx="130">
                  <c:v>1.0187809091117701</c:v>
                </c:pt>
                <c:pt idx="131">
                  <c:v>0.78446510976838801</c:v>
                </c:pt>
                <c:pt idx="132">
                  <c:v>0.82333095070499496</c:v>
                </c:pt>
                <c:pt idx="133">
                  <c:v>0.86177499620137799</c:v>
                </c:pt>
                <c:pt idx="134">
                  <c:v>0.81489819550025999</c:v>
                </c:pt>
                <c:pt idx="135">
                  <c:v>0.80414898837964799</c:v>
                </c:pt>
                <c:pt idx="136">
                  <c:v>0.80564242607742198</c:v>
                </c:pt>
                <c:pt idx="137">
                  <c:v>0.82673261544050403</c:v>
                </c:pt>
                <c:pt idx="138">
                  <c:v>0.82879327226416999</c:v>
                </c:pt>
                <c:pt idx="139">
                  <c:v>0.75172814923134601</c:v>
                </c:pt>
                <c:pt idx="140">
                  <c:v>0.74458796442936503</c:v>
                </c:pt>
                <c:pt idx="141">
                  <c:v>0.80448555263486998</c:v>
                </c:pt>
                <c:pt idx="142">
                  <c:v>1.05242356900769</c:v>
                </c:pt>
                <c:pt idx="143">
                  <c:v>1.2255288345169599</c:v>
                </c:pt>
                <c:pt idx="144">
                  <c:v>1.34513912147018</c:v>
                </c:pt>
                <c:pt idx="145">
                  <c:v>1.4817785202826499</c:v>
                </c:pt>
                <c:pt idx="146">
                  <c:v>1.5090826784057301</c:v>
                </c:pt>
                <c:pt idx="147">
                  <c:v>1.9334759566126301</c:v>
                </c:pt>
                <c:pt idx="148">
                  <c:v>2.0231026810297799</c:v>
                </c:pt>
                <c:pt idx="149">
                  <c:v>2.04332411078809</c:v>
                </c:pt>
                <c:pt idx="150">
                  <c:v>1.9917085561547501</c:v>
                </c:pt>
                <c:pt idx="151">
                  <c:v>2.0657275952942902</c:v>
                </c:pt>
                <c:pt idx="152">
                  <c:v>2.1604340883628801</c:v>
                </c:pt>
                <c:pt idx="153">
                  <c:v>1.05341103388108</c:v>
                </c:pt>
                <c:pt idx="154">
                  <c:v>0.55648574473012802</c:v>
                </c:pt>
                <c:pt idx="155">
                  <c:v>0.416391505724098</c:v>
                </c:pt>
                <c:pt idx="156">
                  <c:v>0.43839463357687403</c:v>
                </c:pt>
                <c:pt idx="157">
                  <c:v>0.35295346087857699</c:v>
                </c:pt>
                <c:pt idx="158">
                  <c:v>0.48328475459342501</c:v>
                </c:pt>
                <c:pt idx="159">
                  <c:v>0.28986796721965302</c:v>
                </c:pt>
                <c:pt idx="160">
                  <c:v>0.17497193068977901</c:v>
                </c:pt>
                <c:pt idx="161">
                  <c:v>0.16314694202302199</c:v>
                </c:pt>
                <c:pt idx="162">
                  <c:v>0.29904514089788597</c:v>
                </c:pt>
                <c:pt idx="163">
                  <c:v>0.39120376246997601</c:v>
                </c:pt>
                <c:pt idx="164">
                  <c:v>0.19987014905092601</c:v>
                </c:pt>
                <c:pt idx="165">
                  <c:v>6.1159626267097401E-2</c:v>
                </c:pt>
                <c:pt idx="166">
                  <c:v>-0.17577897578901699</c:v>
                </c:pt>
                <c:pt idx="167">
                  <c:v>-0.25477306277537698</c:v>
                </c:pt>
                <c:pt idx="168">
                  <c:v>-0.47362066044830098</c:v>
                </c:pt>
                <c:pt idx="169">
                  <c:v>-0.78026864388385797</c:v>
                </c:pt>
                <c:pt idx="170">
                  <c:v>-0.59778589413745198</c:v>
                </c:pt>
                <c:pt idx="171">
                  <c:v>-0.66991595643825597</c:v>
                </c:pt>
                <c:pt idx="172">
                  <c:v>-0.60122567923008896</c:v>
                </c:pt>
                <c:pt idx="173">
                  <c:v>-0.65244728024113596</c:v>
                </c:pt>
                <c:pt idx="174">
                  <c:v>-0.76727512365101502</c:v>
                </c:pt>
                <c:pt idx="175">
                  <c:v>-0.95556270995207004</c:v>
                </c:pt>
                <c:pt idx="176">
                  <c:v>-1.05591345010812</c:v>
                </c:pt>
                <c:pt idx="177">
                  <c:v>-1.1991840864936201</c:v>
                </c:pt>
                <c:pt idx="178">
                  <c:v>-1.4204722556284399</c:v>
                </c:pt>
                <c:pt idx="179">
                  <c:v>-1.5006920462923401</c:v>
                </c:pt>
                <c:pt idx="180">
                  <c:v>-1.24910987870739</c:v>
                </c:pt>
                <c:pt idx="181">
                  <c:v>-1.52741620380118</c:v>
                </c:pt>
                <c:pt idx="182">
                  <c:v>-1.5494294625028699</c:v>
                </c:pt>
                <c:pt idx="183">
                  <c:v>-1.4633705419451599</c:v>
                </c:pt>
                <c:pt idx="184">
                  <c:v>-1.57095225547629</c:v>
                </c:pt>
                <c:pt idx="185">
                  <c:v>-1.3460620446939999</c:v>
                </c:pt>
                <c:pt idx="186">
                  <c:v>-1.1795548883449301</c:v>
                </c:pt>
                <c:pt idx="187">
                  <c:v>-1.4859343846016999</c:v>
                </c:pt>
                <c:pt idx="188">
                  <c:v>-1.2756156140755499</c:v>
                </c:pt>
                <c:pt idx="189">
                  <c:v>-1.3180396638296701</c:v>
                </c:pt>
                <c:pt idx="190">
                  <c:v>-1.2397550566056199</c:v>
                </c:pt>
                <c:pt idx="191">
                  <c:v>-1.21975076030711</c:v>
                </c:pt>
                <c:pt idx="192">
                  <c:v>-1.1833013277304001</c:v>
                </c:pt>
                <c:pt idx="193">
                  <c:v>-1.2023124309267299</c:v>
                </c:pt>
                <c:pt idx="194">
                  <c:v>-1.24337392152601</c:v>
                </c:pt>
                <c:pt idx="195">
                  <c:v>-1.4367351973042699</c:v>
                </c:pt>
                <c:pt idx="196">
                  <c:v>-1.4466320778256201</c:v>
                </c:pt>
                <c:pt idx="197">
                  <c:v>-1.69570132477044</c:v>
                </c:pt>
                <c:pt idx="198">
                  <c:v>-1.8946928098493001</c:v>
                </c:pt>
                <c:pt idx="199">
                  <c:v>-2.1136101412823698</c:v>
                </c:pt>
                <c:pt idx="200">
                  <c:v>-2.01712337528939</c:v>
                </c:pt>
                <c:pt idx="201">
                  <c:v>-2.4738135670277099</c:v>
                </c:pt>
                <c:pt idx="202">
                  <c:v>-2.4510658818906901</c:v>
                </c:pt>
                <c:pt idx="203">
                  <c:v>-1.8734099558852499</c:v>
                </c:pt>
                <c:pt idx="204">
                  <c:v>-1.6301243246130701</c:v>
                </c:pt>
                <c:pt idx="205">
                  <c:v>-1.6691402042429699</c:v>
                </c:pt>
                <c:pt idx="206">
                  <c:v>-1.3361206929896601</c:v>
                </c:pt>
                <c:pt idx="207">
                  <c:v>-0.81438596788004403</c:v>
                </c:pt>
                <c:pt idx="208">
                  <c:v>-0.482876663477945</c:v>
                </c:pt>
                <c:pt idx="209">
                  <c:v>-0.165957483227758</c:v>
                </c:pt>
                <c:pt idx="210">
                  <c:v>-1.00663330546147E-2</c:v>
                </c:pt>
                <c:pt idx="211">
                  <c:v>0.29235319507526702</c:v>
                </c:pt>
                <c:pt idx="212">
                  <c:v>0.59610518635936105</c:v>
                </c:pt>
                <c:pt idx="213">
                  <c:v>0.61380569302727095</c:v>
                </c:pt>
                <c:pt idx="214">
                  <c:v>0.65177970034164501</c:v>
                </c:pt>
                <c:pt idx="215">
                  <c:v>0.69788483601965601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AF-4114-8CA0-1DDC10C55C8B}"/>
            </c:ext>
          </c:extLst>
        </c:ser>
        <c:ser>
          <c:idx val="2"/>
          <c:order val="2"/>
          <c:tx>
            <c:strRef>
              <c:f>'Chart 3 - rstar'!$D$1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'Chart 3 - rstar'!$D$2:$D$217</c:f>
              <c:numCache>
                <c:formatCode>General</c:formatCode>
                <c:ptCount val="216"/>
                <c:pt idx="6">
                  <c:v>3.3300189223639101</c:v>
                </c:pt>
                <c:pt idx="7">
                  <c:v>2.4490056642150102</c:v>
                </c:pt>
                <c:pt idx="8">
                  <c:v>2.5608332384135002</c:v>
                </c:pt>
                <c:pt idx="9">
                  <c:v>2.7266096563117501</c:v>
                </c:pt>
                <c:pt idx="10">
                  <c:v>3.3224769777010201</c:v>
                </c:pt>
                <c:pt idx="11">
                  <c:v>3.0202808351170098</c:v>
                </c:pt>
                <c:pt idx="12">
                  <c:v>3.1229459956583399</c:v>
                </c:pt>
                <c:pt idx="13">
                  <c:v>3.0329605319995698</c:v>
                </c:pt>
                <c:pt idx="14">
                  <c:v>3.0124850325983799</c:v>
                </c:pt>
                <c:pt idx="15">
                  <c:v>2.7563143282342599</c:v>
                </c:pt>
                <c:pt idx="16">
                  <c:v>2.85770721706974</c:v>
                </c:pt>
                <c:pt idx="17">
                  <c:v>2.07845562628783</c:v>
                </c:pt>
                <c:pt idx="18">
                  <c:v>1.9763977781434701</c:v>
                </c:pt>
                <c:pt idx="19">
                  <c:v>2.1776488206634399</c:v>
                </c:pt>
                <c:pt idx="20">
                  <c:v>2.3233135191012599</c:v>
                </c:pt>
                <c:pt idx="21">
                  <c:v>2.38809065928133</c:v>
                </c:pt>
                <c:pt idx="22">
                  <c:v>2.56250445677914</c:v>
                </c:pt>
                <c:pt idx="23">
                  <c:v>2.59840665720106</c:v>
                </c:pt>
                <c:pt idx="24">
                  <c:v>2.5083010985394401</c:v>
                </c:pt>
                <c:pt idx="25">
                  <c:v>2.7171259282698799</c:v>
                </c:pt>
                <c:pt idx="26">
                  <c:v>2.5606338781103202</c:v>
                </c:pt>
                <c:pt idx="27">
                  <c:v>2.43579602061169</c:v>
                </c:pt>
                <c:pt idx="28">
                  <c:v>2.34819490603839</c:v>
                </c:pt>
                <c:pt idx="29">
                  <c:v>2.46644275127611</c:v>
                </c:pt>
                <c:pt idx="30">
                  <c:v>2.3784081374822699</c:v>
                </c:pt>
                <c:pt idx="31">
                  <c:v>2.4915396596360799</c:v>
                </c:pt>
                <c:pt idx="32">
                  <c:v>2.4008199899551101</c:v>
                </c:pt>
                <c:pt idx="33">
                  <c:v>2.4899399723153701</c:v>
                </c:pt>
                <c:pt idx="34">
                  <c:v>2.4775486379184599</c:v>
                </c:pt>
                <c:pt idx="35">
                  <c:v>2.6865684401104102</c:v>
                </c:pt>
                <c:pt idx="36">
                  <c:v>2.7006262605582001</c:v>
                </c:pt>
                <c:pt idx="37">
                  <c:v>2.8104311343501198</c:v>
                </c:pt>
                <c:pt idx="38">
                  <c:v>2.9609257940085798</c:v>
                </c:pt>
                <c:pt idx="39">
                  <c:v>2.6944260197581</c:v>
                </c:pt>
                <c:pt idx="40">
                  <c:v>2.6215690519759098</c:v>
                </c:pt>
                <c:pt idx="41">
                  <c:v>2.6009883004016801</c:v>
                </c:pt>
                <c:pt idx="42">
                  <c:v>2.63751448778455</c:v>
                </c:pt>
                <c:pt idx="43">
                  <c:v>2.6055577864303299</c:v>
                </c:pt>
                <c:pt idx="44">
                  <c:v>2.6149606046885898</c:v>
                </c:pt>
                <c:pt idx="45">
                  <c:v>2.6068277983569401</c:v>
                </c:pt>
                <c:pt idx="46">
                  <c:v>2.4600737357757501</c:v>
                </c:pt>
                <c:pt idx="47">
                  <c:v>2.4265016491106501</c:v>
                </c:pt>
                <c:pt idx="48">
                  <c:v>2.2025154725114202</c:v>
                </c:pt>
                <c:pt idx="49">
                  <c:v>2.1215877234979401</c:v>
                </c:pt>
                <c:pt idx="50">
                  <c:v>2.0957690873897499</c:v>
                </c:pt>
                <c:pt idx="51">
                  <c:v>2.0840541449037402</c:v>
                </c:pt>
                <c:pt idx="52">
                  <c:v>2.0474675021056199</c:v>
                </c:pt>
                <c:pt idx="53">
                  <c:v>2.1162118706436299</c:v>
                </c:pt>
                <c:pt idx="54">
                  <c:v>2.0563743155485898</c:v>
                </c:pt>
                <c:pt idx="55">
                  <c:v>1.77532542180116</c:v>
                </c:pt>
                <c:pt idx="56">
                  <c:v>1.8031111532618</c:v>
                </c:pt>
                <c:pt idx="57">
                  <c:v>1.79232673862097</c:v>
                </c:pt>
                <c:pt idx="58">
                  <c:v>1.7717633333815199</c:v>
                </c:pt>
                <c:pt idx="59">
                  <c:v>1.85137935280253</c:v>
                </c:pt>
                <c:pt idx="60">
                  <c:v>1.6226693621558099</c:v>
                </c:pt>
                <c:pt idx="61">
                  <c:v>1.6161691980833299</c:v>
                </c:pt>
                <c:pt idx="62">
                  <c:v>1.28630289260269</c:v>
                </c:pt>
                <c:pt idx="63">
                  <c:v>1.43501658423283</c:v>
                </c:pt>
                <c:pt idx="64">
                  <c:v>1.3610549791104001</c:v>
                </c:pt>
                <c:pt idx="65">
                  <c:v>1.2763870159614701</c:v>
                </c:pt>
                <c:pt idx="66">
                  <c:v>1.23527283659322</c:v>
                </c:pt>
                <c:pt idx="67">
                  <c:v>1.53613655569578</c:v>
                </c:pt>
                <c:pt idx="68">
                  <c:v>1.6259027822452301</c:v>
                </c:pt>
                <c:pt idx="69">
                  <c:v>1.7066898349750499</c:v>
                </c:pt>
                <c:pt idx="70">
                  <c:v>1.6467943944116199</c:v>
                </c:pt>
                <c:pt idx="71">
                  <c:v>1.70840452076868</c:v>
                </c:pt>
                <c:pt idx="72">
                  <c:v>1.88948319153269</c:v>
                </c:pt>
                <c:pt idx="73">
                  <c:v>1.9739352639675001</c:v>
                </c:pt>
                <c:pt idx="74">
                  <c:v>2.1023712303405202</c:v>
                </c:pt>
                <c:pt idx="75">
                  <c:v>2.2148947157913201</c:v>
                </c:pt>
                <c:pt idx="76">
                  <c:v>2.1643471025794501</c:v>
                </c:pt>
                <c:pt idx="77">
                  <c:v>2.3055191586950801</c:v>
                </c:pt>
                <c:pt idx="78">
                  <c:v>2.4876874191773402</c:v>
                </c:pt>
                <c:pt idx="79">
                  <c:v>2.4120468193634901</c:v>
                </c:pt>
                <c:pt idx="80">
                  <c:v>2.45318459609897</c:v>
                </c:pt>
                <c:pt idx="81">
                  <c:v>2.54911387260911</c:v>
                </c:pt>
                <c:pt idx="82">
                  <c:v>2.5998975605974599</c:v>
                </c:pt>
                <c:pt idx="83">
                  <c:v>2.6483373281396401</c:v>
                </c:pt>
                <c:pt idx="84">
                  <c:v>2.6961974419338701</c:v>
                </c:pt>
                <c:pt idx="85">
                  <c:v>2.7379376339596702</c:v>
                </c:pt>
                <c:pt idx="86">
                  <c:v>2.8914353140886799</c:v>
                </c:pt>
                <c:pt idx="87">
                  <c:v>2.5904227536915898</c:v>
                </c:pt>
                <c:pt idx="88">
                  <c:v>2.3992347621727999</c:v>
                </c:pt>
                <c:pt idx="89">
                  <c:v>2.3518497937485598</c:v>
                </c:pt>
                <c:pt idx="90">
                  <c:v>2.3283162138740199</c:v>
                </c:pt>
                <c:pt idx="91">
                  <c:v>2.3061427578870002</c:v>
                </c:pt>
                <c:pt idx="92">
                  <c:v>2.3568602124489302</c:v>
                </c:pt>
                <c:pt idx="93">
                  <c:v>2.3023666667012201</c:v>
                </c:pt>
                <c:pt idx="94">
                  <c:v>2.2842839465438498</c:v>
                </c:pt>
                <c:pt idx="95">
                  <c:v>2.3057662572108701</c:v>
                </c:pt>
                <c:pt idx="96">
                  <c:v>2.3618899308918402</c:v>
                </c:pt>
                <c:pt idx="97">
                  <c:v>2.3631344957893599</c:v>
                </c:pt>
                <c:pt idx="98">
                  <c:v>2.3236330194741801</c:v>
                </c:pt>
                <c:pt idx="99">
                  <c:v>2.3356335821934899</c:v>
                </c:pt>
                <c:pt idx="100">
                  <c:v>2.2615816315053601</c:v>
                </c:pt>
                <c:pt idx="101">
                  <c:v>2.1659029326159698</c:v>
                </c:pt>
                <c:pt idx="102">
                  <c:v>2.1398357122630798</c:v>
                </c:pt>
                <c:pt idx="103">
                  <c:v>2.2238708663043001</c:v>
                </c:pt>
                <c:pt idx="104">
                  <c:v>2.0033358523307099</c:v>
                </c:pt>
                <c:pt idx="105">
                  <c:v>1.99898560710172</c:v>
                </c:pt>
                <c:pt idx="106">
                  <c:v>1.9818329583857599</c:v>
                </c:pt>
                <c:pt idx="107">
                  <c:v>2.0524057169244299</c:v>
                </c:pt>
                <c:pt idx="108">
                  <c:v>2.1397531495618298</c:v>
                </c:pt>
                <c:pt idx="109">
                  <c:v>2.2178606904162099</c:v>
                </c:pt>
                <c:pt idx="110">
                  <c:v>2.1231220905780299</c:v>
                </c:pt>
                <c:pt idx="111">
                  <c:v>2.2039939253259901</c:v>
                </c:pt>
                <c:pt idx="112">
                  <c:v>2.1295202772811601</c:v>
                </c:pt>
                <c:pt idx="113">
                  <c:v>1.95539614551356</c:v>
                </c:pt>
                <c:pt idx="114">
                  <c:v>2.03974480637982</c:v>
                </c:pt>
                <c:pt idx="115">
                  <c:v>1.9503562845570499</c:v>
                </c:pt>
                <c:pt idx="116">
                  <c:v>2.0710452108444901</c:v>
                </c:pt>
                <c:pt idx="117">
                  <c:v>2.1547917651308102</c:v>
                </c:pt>
                <c:pt idx="118">
                  <c:v>2.23762265923523</c:v>
                </c:pt>
                <c:pt idx="119">
                  <c:v>2.2334308929124802</c:v>
                </c:pt>
                <c:pt idx="120">
                  <c:v>2.4008055238960599</c:v>
                </c:pt>
                <c:pt idx="121">
                  <c:v>2.4230371217270998</c:v>
                </c:pt>
                <c:pt idx="122">
                  <c:v>2.5933818042644101</c:v>
                </c:pt>
                <c:pt idx="123">
                  <c:v>2.8344035985945299</c:v>
                </c:pt>
                <c:pt idx="124">
                  <c:v>2.5941830875851499</c:v>
                </c:pt>
                <c:pt idx="125">
                  <c:v>2.5176276664792501</c:v>
                </c:pt>
                <c:pt idx="126">
                  <c:v>2.6105547900098398</c:v>
                </c:pt>
                <c:pt idx="127">
                  <c:v>2.3992578480398801</c:v>
                </c:pt>
                <c:pt idx="128">
                  <c:v>2.33454348659905</c:v>
                </c:pt>
                <c:pt idx="129">
                  <c:v>2.22843305886129</c:v>
                </c:pt>
                <c:pt idx="130">
                  <c:v>2.08113155307041</c:v>
                </c:pt>
                <c:pt idx="131">
                  <c:v>2.0760674379322399</c:v>
                </c:pt>
                <c:pt idx="132">
                  <c:v>2.1434148742043702</c:v>
                </c:pt>
                <c:pt idx="133">
                  <c:v>2.1518054987118198</c:v>
                </c:pt>
                <c:pt idx="134">
                  <c:v>2.12098866021344</c:v>
                </c:pt>
                <c:pt idx="135">
                  <c:v>2.1355763545782001</c:v>
                </c:pt>
                <c:pt idx="136">
                  <c:v>1.9474551813268399</c:v>
                </c:pt>
                <c:pt idx="137">
                  <c:v>1.8489089275147701</c:v>
                </c:pt>
                <c:pt idx="138">
                  <c:v>1.7780618732094799</c:v>
                </c:pt>
                <c:pt idx="139">
                  <c:v>1.77423340110168</c:v>
                </c:pt>
                <c:pt idx="140">
                  <c:v>1.8042338081439599</c:v>
                </c:pt>
                <c:pt idx="141">
                  <c:v>1.8914947734943901</c:v>
                </c:pt>
                <c:pt idx="142">
                  <c:v>1.87475557224973</c:v>
                </c:pt>
                <c:pt idx="143">
                  <c:v>2.0650960501004501</c:v>
                </c:pt>
                <c:pt idx="144">
                  <c:v>2.07293316318736</c:v>
                </c:pt>
                <c:pt idx="145">
                  <c:v>2.17364896705462</c:v>
                </c:pt>
                <c:pt idx="146">
                  <c:v>2.1718000367196599</c:v>
                </c:pt>
                <c:pt idx="147">
                  <c:v>2.19140582708792</c:v>
                </c:pt>
                <c:pt idx="148">
                  <c:v>2.1445684437369099</c:v>
                </c:pt>
                <c:pt idx="149">
                  <c:v>2.3394086589439098</c:v>
                </c:pt>
                <c:pt idx="150">
                  <c:v>2.4457063772030501</c:v>
                </c:pt>
                <c:pt idx="151">
                  <c:v>2.0553135585211</c:v>
                </c:pt>
                <c:pt idx="152">
                  <c:v>1.93223281861689</c:v>
                </c:pt>
                <c:pt idx="153">
                  <c:v>1.4113230627159401</c:v>
                </c:pt>
                <c:pt idx="154">
                  <c:v>0.725371286728836</c:v>
                </c:pt>
                <c:pt idx="155">
                  <c:v>0.79042797255309205</c:v>
                </c:pt>
                <c:pt idx="156">
                  <c:v>0.86453257020739804</c:v>
                </c:pt>
                <c:pt idx="157">
                  <c:v>0.92931053428561095</c:v>
                </c:pt>
                <c:pt idx="158">
                  <c:v>0.98586774304987101</c:v>
                </c:pt>
                <c:pt idx="159">
                  <c:v>1.10556539540365</c:v>
                </c:pt>
                <c:pt idx="160">
                  <c:v>1.17749731517268</c:v>
                </c:pt>
                <c:pt idx="161">
                  <c:v>1.15864162678995</c:v>
                </c:pt>
                <c:pt idx="162">
                  <c:v>1.3236580224177299</c:v>
                </c:pt>
                <c:pt idx="163">
                  <c:v>1.3167006708409099</c:v>
                </c:pt>
                <c:pt idx="164">
                  <c:v>1.0690962288721499</c:v>
                </c:pt>
                <c:pt idx="165">
                  <c:v>1.13555021285234</c:v>
                </c:pt>
                <c:pt idx="166">
                  <c:v>0.94104575600295004</c:v>
                </c:pt>
                <c:pt idx="167">
                  <c:v>0.88576790921514903</c:v>
                </c:pt>
                <c:pt idx="168">
                  <c:v>0.70520264241486996</c:v>
                </c:pt>
                <c:pt idx="169">
                  <c:v>0.73095503236640202</c:v>
                </c:pt>
                <c:pt idx="170">
                  <c:v>0.49829181605327899</c:v>
                </c:pt>
                <c:pt idx="171">
                  <c:v>0.59105362759128399</c:v>
                </c:pt>
                <c:pt idx="172">
                  <c:v>0.48990140298634299</c:v>
                </c:pt>
                <c:pt idx="173">
                  <c:v>0.31256462296979898</c:v>
                </c:pt>
                <c:pt idx="174">
                  <c:v>0.395204258408973</c:v>
                </c:pt>
                <c:pt idx="175">
                  <c:v>0.210505414114106</c:v>
                </c:pt>
                <c:pt idx="176">
                  <c:v>0.26844637712647901</c:v>
                </c:pt>
                <c:pt idx="177">
                  <c:v>0.28313929297930901</c:v>
                </c:pt>
                <c:pt idx="178">
                  <c:v>0.402148793268088</c:v>
                </c:pt>
                <c:pt idx="179">
                  <c:v>0.48646417505068601</c:v>
                </c:pt>
                <c:pt idx="180">
                  <c:v>0.44113349538163499</c:v>
                </c:pt>
                <c:pt idx="181">
                  <c:v>0.50189423379980602</c:v>
                </c:pt>
                <c:pt idx="182">
                  <c:v>0.343855297573608</c:v>
                </c:pt>
                <c:pt idx="183">
                  <c:v>0.35888812843495899</c:v>
                </c:pt>
                <c:pt idx="184">
                  <c:v>0.42336170132438999</c:v>
                </c:pt>
                <c:pt idx="185">
                  <c:v>0.487468829493863</c:v>
                </c:pt>
                <c:pt idx="186">
                  <c:v>0.63992876672422205</c:v>
                </c:pt>
                <c:pt idx="187">
                  <c:v>0.65284310106325105</c:v>
                </c:pt>
                <c:pt idx="188">
                  <c:v>0.675146624657599</c:v>
                </c:pt>
                <c:pt idx="189">
                  <c:v>0.65327759155154297</c:v>
                </c:pt>
                <c:pt idx="190">
                  <c:v>0.60842030351444198</c:v>
                </c:pt>
                <c:pt idx="191">
                  <c:v>0.65054787951672899</c:v>
                </c:pt>
                <c:pt idx="192">
                  <c:v>0.52817103765362305</c:v>
                </c:pt>
                <c:pt idx="193">
                  <c:v>0.49378243780055903</c:v>
                </c:pt>
                <c:pt idx="194">
                  <c:v>0.50311032176308201</c:v>
                </c:pt>
                <c:pt idx="195">
                  <c:v>0.60218300558428395</c:v>
                </c:pt>
                <c:pt idx="196">
                  <c:v>0.58502737659814297</c:v>
                </c:pt>
                <c:pt idx="197">
                  <c:v>0.47145847557468901</c:v>
                </c:pt>
                <c:pt idx="198">
                  <c:v>0.20430834960833899</c:v>
                </c:pt>
                <c:pt idx="199">
                  <c:v>0.19464647649234601</c:v>
                </c:pt>
                <c:pt idx="200">
                  <c:v>0.20790535849948599</c:v>
                </c:pt>
                <c:pt idx="201">
                  <c:v>0.20292863282413201</c:v>
                </c:pt>
                <c:pt idx="202">
                  <c:v>0.41567633517915498</c:v>
                </c:pt>
                <c:pt idx="203">
                  <c:v>0.30782177275518502</c:v>
                </c:pt>
                <c:pt idx="204">
                  <c:v>0.27513323432748299</c:v>
                </c:pt>
                <c:pt idx="205">
                  <c:v>0.38287619536978401</c:v>
                </c:pt>
                <c:pt idx="206">
                  <c:v>0.58024409505782304</c:v>
                </c:pt>
                <c:pt idx="207">
                  <c:v>0.57334561088881397</c:v>
                </c:pt>
                <c:pt idx="208">
                  <c:v>0.74547927844808004</c:v>
                </c:pt>
                <c:pt idx="209">
                  <c:v>0.85532776760132201</c:v>
                </c:pt>
                <c:pt idx="210">
                  <c:v>0.82271152269910897</c:v>
                </c:pt>
                <c:pt idx="211">
                  <c:v>0.63548755480782604</c:v>
                </c:pt>
                <c:pt idx="212">
                  <c:v>0.44592225313665601</c:v>
                </c:pt>
                <c:pt idx="213">
                  <c:v>0.27738340314572901</c:v>
                </c:pt>
                <c:pt idx="214">
                  <c:v>0.29474497163679297</c:v>
                </c:pt>
                <c:pt idx="215">
                  <c:v>0.14579322816350701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B-4490-A1FE-36332DF27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62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5"/>
          <c:min val="-4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'Chart 3 - rstar'!$B$1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rstar'!$B$2:$B$260</c:f>
              <c:numCache>
                <c:formatCode>General</c:formatCode>
                <c:ptCount val="259"/>
                <c:pt idx="7">
                  <c:v>3.14761880805034</c:v>
                </c:pt>
                <c:pt idx="8">
                  <c:v>3.5682680471886199</c:v>
                </c:pt>
                <c:pt idx="9">
                  <c:v>4.1189410071419204</c:v>
                </c:pt>
                <c:pt idx="10">
                  <c:v>4.1264489394585304</c:v>
                </c:pt>
                <c:pt idx="11">
                  <c:v>4.9982210531085398</c:v>
                </c:pt>
                <c:pt idx="12">
                  <c:v>5.6544468588395302</c:v>
                </c:pt>
                <c:pt idx="13">
                  <c:v>6.2505009827671802</c:v>
                </c:pt>
                <c:pt idx="14">
                  <c:v>6.1698592693812904</c:v>
                </c:pt>
                <c:pt idx="15">
                  <c:v>6.6736939093281897</c:v>
                </c:pt>
                <c:pt idx="16">
                  <c:v>6.4995516473080599</c:v>
                </c:pt>
                <c:pt idx="17">
                  <c:v>6.0196359963466604</c:v>
                </c:pt>
                <c:pt idx="18">
                  <c:v>5.18747815156539</c:v>
                </c:pt>
                <c:pt idx="19">
                  <c:v>4.8131498682088099</c:v>
                </c:pt>
                <c:pt idx="20">
                  <c:v>4.58813951631255</c:v>
                </c:pt>
                <c:pt idx="21">
                  <c:v>4.7655493256328203</c:v>
                </c:pt>
                <c:pt idx="22">
                  <c:v>5.0725819098786902</c:v>
                </c:pt>
                <c:pt idx="23">
                  <c:v>5.4649777152978798</c:v>
                </c:pt>
                <c:pt idx="24">
                  <c:v>5.8796603604701696</c:v>
                </c:pt>
                <c:pt idx="25">
                  <c:v>6.0006740249469397</c:v>
                </c:pt>
                <c:pt idx="26">
                  <c:v>6.2182062054461102</c:v>
                </c:pt>
                <c:pt idx="27">
                  <c:v>6.05255634338502</c:v>
                </c:pt>
                <c:pt idx="28">
                  <c:v>5.9670209203595697</c:v>
                </c:pt>
                <c:pt idx="29">
                  <c:v>5.9355112765988203</c:v>
                </c:pt>
                <c:pt idx="30">
                  <c:v>5.33125058730859</c:v>
                </c:pt>
                <c:pt idx="31">
                  <c:v>5.4170139056844802</c:v>
                </c:pt>
                <c:pt idx="32">
                  <c:v>6.0002271862956897</c:v>
                </c:pt>
                <c:pt idx="33">
                  <c:v>6.0942033251406196</c:v>
                </c:pt>
                <c:pt idx="34">
                  <c:v>5.6427043351332298</c:v>
                </c:pt>
                <c:pt idx="35">
                  <c:v>6.4903916103643002</c:v>
                </c:pt>
                <c:pt idx="36">
                  <c:v>6.9319978445055197</c:v>
                </c:pt>
                <c:pt idx="37">
                  <c:v>8.0038502285682593</c:v>
                </c:pt>
                <c:pt idx="38">
                  <c:v>8.1689235624585397</c:v>
                </c:pt>
                <c:pt idx="39">
                  <c:v>8.0853391509109098</c:v>
                </c:pt>
                <c:pt idx="40">
                  <c:v>7.9493460767137201</c:v>
                </c:pt>
                <c:pt idx="41">
                  <c:v>8.3395535397320906</c:v>
                </c:pt>
                <c:pt idx="42">
                  <c:v>8.6113735352428904</c:v>
                </c:pt>
                <c:pt idx="43">
                  <c:v>9.6981124671936794</c:v>
                </c:pt>
                <c:pt idx="44">
                  <c:v>10.003199830853401</c:v>
                </c:pt>
                <c:pt idx="45">
                  <c:v>9.7371405196880794</c:v>
                </c:pt>
                <c:pt idx="46">
                  <c:v>9.0139496342245593</c:v>
                </c:pt>
                <c:pt idx="47">
                  <c:v>8.9158665936907209</c:v>
                </c:pt>
                <c:pt idx="48">
                  <c:v>8.43259704954081</c:v>
                </c:pt>
                <c:pt idx="49">
                  <c:v>8.1490110936523497</c:v>
                </c:pt>
                <c:pt idx="50">
                  <c:v>7.5699170057885103</c:v>
                </c:pt>
                <c:pt idx="51">
                  <c:v>7.6459315663953804</c:v>
                </c:pt>
                <c:pt idx="52">
                  <c:v>7.6961798812797904</c:v>
                </c:pt>
                <c:pt idx="53">
                  <c:v>7.8278728826340398</c:v>
                </c:pt>
                <c:pt idx="54">
                  <c:v>7.42761664473504</c:v>
                </c:pt>
                <c:pt idx="55">
                  <c:v>7.0132301565481701</c:v>
                </c:pt>
                <c:pt idx="56">
                  <c:v>6.7211455030803702</c:v>
                </c:pt>
                <c:pt idx="57">
                  <c:v>6.5696742466551097</c:v>
                </c:pt>
                <c:pt idx="58">
                  <c:v>6.4985685320918298</c:v>
                </c:pt>
                <c:pt idx="59">
                  <c:v>6.3354129190929198</c:v>
                </c:pt>
                <c:pt idx="60">
                  <c:v>6.0431981852612999</c:v>
                </c:pt>
                <c:pt idx="61">
                  <c:v>5.6262743250811997</c:v>
                </c:pt>
                <c:pt idx="62">
                  <c:v>5.4414067022429098</c:v>
                </c:pt>
                <c:pt idx="63">
                  <c:v>4.9792849499795402</c:v>
                </c:pt>
                <c:pt idx="64">
                  <c:v>4.7803609088797199</c:v>
                </c:pt>
                <c:pt idx="65">
                  <c:v>4.9742273237608101</c:v>
                </c:pt>
                <c:pt idx="66">
                  <c:v>5.0093012132205397</c:v>
                </c:pt>
                <c:pt idx="67">
                  <c:v>5.3305459363709797</c:v>
                </c:pt>
                <c:pt idx="68">
                  <c:v>5.4548648024592001</c:v>
                </c:pt>
                <c:pt idx="69">
                  <c:v>5.3806170047855701</c:v>
                </c:pt>
                <c:pt idx="70">
                  <c:v>4.6628297983706597</c:v>
                </c:pt>
                <c:pt idx="71">
                  <c:v>4.6533613662333604</c:v>
                </c:pt>
                <c:pt idx="72">
                  <c:v>5.1300544400344199</c:v>
                </c:pt>
                <c:pt idx="73">
                  <c:v>5.15100041495878</c:v>
                </c:pt>
                <c:pt idx="74">
                  <c:v>5.70356423516865</c:v>
                </c:pt>
                <c:pt idx="75">
                  <c:v>5.8612491505009903</c:v>
                </c:pt>
                <c:pt idx="76">
                  <c:v>6.1005107672609302</c:v>
                </c:pt>
                <c:pt idx="77">
                  <c:v>6.4055285741853698</c:v>
                </c:pt>
                <c:pt idx="78">
                  <c:v>6.5599055946105</c:v>
                </c:pt>
                <c:pt idx="79">
                  <c:v>6.3855614772294897</c:v>
                </c:pt>
                <c:pt idx="80">
                  <c:v>6.5094118512843</c:v>
                </c:pt>
                <c:pt idx="81">
                  <c:v>6.8030956791226602</c:v>
                </c:pt>
                <c:pt idx="82">
                  <c:v>6.6468878848021902</c:v>
                </c:pt>
                <c:pt idx="83">
                  <c:v>6.4111636852635501</c:v>
                </c:pt>
                <c:pt idx="84">
                  <c:v>6.3959752776977696</c:v>
                </c:pt>
                <c:pt idx="85">
                  <c:v>6.5745090638937604</c:v>
                </c:pt>
                <c:pt idx="86">
                  <c:v>6.60279172037826</c:v>
                </c:pt>
                <c:pt idx="87">
                  <c:v>6.6747615286384603</c:v>
                </c:pt>
                <c:pt idx="88">
                  <c:v>7.1838866621569801</c:v>
                </c:pt>
                <c:pt idx="89">
                  <c:v>7.0191192619864804</c:v>
                </c:pt>
                <c:pt idx="90">
                  <c:v>6.1209265229102501</c:v>
                </c:pt>
                <c:pt idx="91">
                  <c:v>5.4699530271660803</c:v>
                </c:pt>
                <c:pt idx="92">
                  <c:v>4.8597569097836901</c:v>
                </c:pt>
                <c:pt idx="93">
                  <c:v>4.4170137358675801</c:v>
                </c:pt>
                <c:pt idx="94">
                  <c:v>4.0537471207668698</c:v>
                </c:pt>
                <c:pt idx="95">
                  <c:v>3.9502121180571002</c:v>
                </c:pt>
                <c:pt idx="96">
                  <c:v>4.0736471947814401</c:v>
                </c:pt>
                <c:pt idx="97">
                  <c:v>4.0208041254810096</c:v>
                </c:pt>
                <c:pt idx="98">
                  <c:v>4.3688770645768003</c:v>
                </c:pt>
                <c:pt idx="99">
                  <c:v>4.4094416684370303</c:v>
                </c:pt>
                <c:pt idx="100">
                  <c:v>3.9375869970623998</c:v>
                </c:pt>
                <c:pt idx="101">
                  <c:v>3.7881011617705398</c:v>
                </c:pt>
                <c:pt idx="102">
                  <c:v>3.4891551437909998</c:v>
                </c:pt>
                <c:pt idx="103">
                  <c:v>3.0813410058597901</c:v>
                </c:pt>
                <c:pt idx="104">
                  <c:v>3.1090862045263199</c:v>
                </c:pt>
                <c:pt idx="105">
                  <c:v>2.8250364517966302</c:v>
                </c:pt>
                <c:pt idx="106">
                  <c:v>2.8231934156006302</c:v>
                </c:pt>
                <c:pt idx="107">
                  <c:v>2.66557974958805</c:v>
                </c:pt>
                <c:pt idx="108">
                  <c:v>2.6107937285526899</c:v>
                </c:pt>
                <c:pt idx="109">
                  <c:v>2.5667840402893001</c:v>
                </c:pt>
                <c:pt idx="110">
                  <c:v>2.3441763250965399</c:v>
                </c:pt>
                <c:pt idx="111">
                  <c:v>2.2567052658531801</c:v>
                </c:pt>
                <c:pt idx="112">
                  <c:v>2.1173832007203401</c:v>
                </c:pt>
                <c:pt idx="113">
                  <c:v>1.7648260077331099</c:v>
                </c:pt>
                <c:pt idx="114">
                  <c:v>1.52357566748589</c:v>
                </c:pt>
                <c:pt idx="115">
                  <c:v>1.5593003757485999</c:v>
                </c:pt>
                <c:pt idx="116">
                  <c:v>1.78804946443474</c:v>
                </c:pt>
                <c:pt idx="117">
                  <c:v>2.0514160976529001</c:v>
                </c:pt>
                <c:pt idx="118">
                  <c:v>2.1811393028488699</c:v>
                </c:pt>
                <c:pt idx="119">
                  <c:v>2.47444256532411</c:v>
                </c:pt>
                <c:pt idx="120">
                  <c:v>2.57550207767293</c:v>
                </c:pt>
                <c:pt idx="121">
                  <c:v>2.6006161323777599</c:v>
                </c:pt>
                <c:pt idx="122">
                  <c:v>2.4392259041163902</c:v>
                </c:pt>
                <c:pt idx="123">
                  <c:v>2.4041117391956801</c:v>
                </c:pt>
                <c:pt idx="124">
                  <c:v>2.1344723634654801</c:v>
                </c:pt>
                <c:pt idx="125">
                  <c:v>1.6026891604086799</c:v>
                </c:pt>
                <c:pt idx="126">
                  <c:v>1.5831762426687099</c:v>
                </c:pt>
                <c:pt idx="127">
                  <c:v>1.6870550899718799</c:v>
                </c:pt>
                <c:pt idx="128">
                  <c:v>1.5185572623406201</c:v>
                </c:pt>
                <c:pt idx="129">
                  <c:v>1.4346126448434799</c:v>
                </c:pt>
                <c:pt idx="130">
                  <c:v>1.2102955549882899</c:v>
                </c:pt>
                <c:pt idx="131">
                  <c:v>0.98487130814097801</c:v>
                </c:pt>
                <c:pt idx="132">
                  <c:v>1.03365252571942</c:v>
                </c:pt>
                <c:pt idx="133">
                  <c:v>1.0831738079558499</c:v>
                </c:pt>
                <c:pt idx="134">
                  <c:v>1.0486952050103899</c:v>
                </c:pt>
                <c:pt idx="135">
                  <c:v>1.0518485886681701</c:v>
                </c:pt>
                <c:pt idx="136">
                  <c:v>1.0689605281267101</c:v>
                </c:pt>
                <c:pt idx="137">
                  <c:v>1.1076290480500099</c:v>
                </c:pt>
                <c:pt idx="138">
                  <c:v>1.1295091370685799</c:v>
                </c:pt>
                <c:pt idx="139">
                  <c:v>1.0748288680373199</c:v>
                </c:pt>
                <c:pt idx="140">
                  <c:v>1.09301286726317</c:v>
                </c:pt>
                <c:pt idx="141">
                  <c:v>1.18160498258012</c:v>
                </c:pt>
                <c:pt idx="142">
                  <c:v>1.46210462437246</c:v>
                </c:pt>
                <c:pt idx="143">
                  <c:v>1.6722110314241101</c:v>
                </c:pt>
                <c:pt idx="144">
                  <c:v>1.8339214528525201</c:v>
                </c:pt>
                <c:pt idx="145">
                  <c:v>2.01851966862501</c:v>
                </c:pt>
                <c:pt idx="146">
                  <c:v>2.1005167173930799</c:v>
                </c:pt>
                <c:pt idx="147">
                  <c:v>2.5873473870952899</c:v>
                </c:pt>
                <c:pt idx="148">
                  <c:v>2.7483288489766098</c:v>
                </c:pt>
                <c:pt idx="149">
                  <c:v>2.8502045406077601</c:v>
                </c:pt>
                <c:pt idx="150">
                  <c:v>2.8922316705044202</c:v>
                </c:pt>
                <c:pt idx="151">
                  <c:v>3.0741155021697302</c:v>
                </c:pt>
                <c:pt idx="152">
                  <c:v>3.2944247871889001</c:v>
                </c:pt>
                <c:pt idx="153">
                  <c:v>2.6033206653166401</c:v>
                </c:pt>
                <c:pt idx="154">
                  <c:v>2.6518572322160798</c:v>
                </c:pt>
                <c:pt idx="155">
                  <c:v>2.3234279207682902</c:v>
                </c:pt>
                <c:pt idx="156">
                  <c:v>2.1380333519918699</c:v>
                </c:pt>
                <c:pt idx="157">
                  <c:v>2.33241477256104</c:v>
                </c:pt>
                <c:pt idx="158">
                  <c:v>2.0383394863620099</c:v>
                </c:pt>
                <c:pt idx="159">
                  <c:v>1.4769843880801501</c:v>
                </c:pt>
                <c:pt idx="160">
                  <c:v>1.65403067676162</c:v>
                </c:pt>
                <c:pt idx="161">
                  <c:v>2.3152986726778599</c:v>
                </c:pt>
                <c:pt idx="162">
                  <c:v>3.35740533649532</c:v>
                </c:pt>
                <c:pt idx="163">
                  <c:v>4.1811987726222402</c:v>
                </c:pt>
                <c:pt idx="164">
                  <c:v>2.1053258997637401</c:v>
                </c:pt>
                <c:pt idx="165">
                  <c:v>0.84836904398383395</c:v>
                </c:pt>
                <c:pt idx="166">
                  <c:v>0.20306969941410499</c:v>
                </c:pt>
                <c:pt idx="167">
                  <c:v>-0.20660849736054501</c:v>
                </c:pt>
                <c:pt idx="168">
                  <c:v>-0.85933331801987101</c:v>
                </c:pt>
                <c:pt idx="169">
                  <c:v>-0.99743245474066999</c:v>
                </c:pt>
                <c:pt idx="170">
                  <c:v>-0.78518470571071297</c:v>
                </c:pt>
                <c:pt idx="171">
                  <c:v>-0.93682125310169795</c:v>
                </c:pt>
                <c:pt idx="172">
                  <c:v>-0.61523930848132402</c:v>
                </c:pt>
                <c:pt idx="173">
                  <c:v>-0.70882155920905099</c:v>
                </c:pt>
                <c:pt idx="174">
                  <c:v>-0.90072382184798305</c:v>
                </c:pt>
                <c:pt idx="175">
                  <c:v>-0.99917397626097804</c:v>
                </c:pt>
                <c:pt idx="176">
                  <c:v>-1.3626062625578299</c:v>
                </c:pt>
                <c:pt idx="177">
                  <c:v>-1.5263894200800201</c:v>
                </c:pt>
                <c:pt idx="178">
                  <c:v>-1.8319766579394201</c:v>
                </c:pt>
                <c:pt idx="179">
                  <c:v>-1.90047119030337</c:v>
                </c:pt>
                <c:pt idx="180">
                  <c:v>-1.8310935184335599</c:v>
                </c:pt>
                <c:pt idx="181">
                  <c:v>-2.3054414488725801</c:v>
                </c:pt>
                <c:pt idx="182">
                  <c:v>-2.6341454175724301</c:v>
                </c:pt>
                <c:pt idx="183">
                  <c:v>-2.67368742342369</c:v>
                </c:pt>
                <c:pt idx="184">
                  <c:v>-2.7811863640499901</c:v>
                </c:pt>
                <c:pt idx="185">
                  <c:v>-2.4640239327216098</c:v>
                </c:pt>
                <c:pt idx="186">
                  <c:v>-2.2927145117701602</c:v>
                </c:pt>
                <c:pt idx="187">
                  <c:v>-2.4637397584024501</c:v>
                </c:pt>
                <c:pt idx="188">
                  <c:v>-2.2341110187227899</c:v>
                </c:pt>
                <c:pt idx="189">
                  <c:v>-2.3373999957025902</c:v>
                </c:pt>
                <c:pt idx="190">
                  <c:v>-2.2395750468340001</c:v>
                </c:pt>
                <c:pt idx="191">
                  <c:v>-2.28032242370546</c:v>
                </c:pt>
                <c:pt idx="192">
                  <c:v>-2.3150968443931901</c:v>
                </c:pt>
                <c:pt idx="193">
                  <c:v>-2.3516634232534099</c:v>
                </c:pt>
                <c:pt idx="194">
                  <c:v>-2.2904915679695401</c:v>
                </c:pt>
                <c:pt idx="195">
                  <c:v>-2.6436379492045199</c:v>
                </c:pt>
                <c:pt idx="196">
                  <c:v>-2.9588117840078998</c:v>
                </c:pt>
                <c:pt idx="197">
                  <c:v>-3.0277893814066799</c:v>
                </c:pt>
                <c:pt idx="198">
                  <c:v>-3.2667220043087002</c:v>
                </c:pt>
                <c:pt idx="199">
                  <c:v>-3.4729558824865601</c:v>
                </c:pt>
                <c:pt idx="200">
                  <c:v>-3.3459148033241899</c:v>
                </c:pt>
                <c:pt idx="201">
                  <c:v>-3.7690268584575199</c:v>
                </c:pt>
                <c:pt idx="202">
                  <c:v>-3.56750498533389</c:v>
                </c:pt>
                <c:pt idx="203">
                  <c:v>-3.0443164282031701</c:v>
                </c:pt>
                <c:pt idx="204">
                  <c:v>-2.8394912980586899</c:v>
                </c:pt>
                <c:pt idx="205">
                  <c:v>-2.92794466845233</c:v>
                </c:pt>
                <c:pt idx="206">
                  <c:v>-2.5328178973388402</c:v>
                </c:pt>
                <c:pt idx="207">
                  <c:v>-1.73199395840604</c:v>
                </c:pt>
                <c:pt idx="208">
                  <c:v>-1.2280337834508599</c:v>
                </c:pt>
                <c:pt idx="209">
                  <c:v>-0.78684347891671402</c:v>
                </c:pt>
                <c:pt idx="210">
                  <c:v>-0.53859143379626195</c:v>
                </c:pt>
                <c:pt idx="211">
                  <c:v>-0.162821122818925</c:v>
                </c:pt>
                <c:pt idx="212">
                  <c:v>0.202906821301131</c:v>
                </c:pt>
                <c:pt idx="213">
                  <c:v>0.27174217648740001</c:v>
                </c:pt>
                <c:pt idx="214">
                  <c:v>0.34889491137955098</c:v>
                </c:pt>
                <c:pt idx="215">
                  <c:v>0.42043325522565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1-4D47-AC3E-994E3D18793E}"/>
            </c:ext>
          </c:extLst>
        </c:ser>
        <c:ser>
          <c:idx val="1"/>
          <c:order val="1"/>
          <c:tx>
            <c:strRef>
              <c:f>'Chart 3 - rstar'!$C$1</c:f>
              <c:strCache>
                <c:ptCount val="1"/>
                <c:pt idx="0">
                  <c:v>DSGE r* (without FG)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rstar'!$C$2:$C$260</c:f>
              <c:numCache>
                <c:formatCode>General</c:formatCode>
                <c:ptCount val="259"/>
                <c:pt idx="7">
                  <c:v>3.0747811160597198</c:v>
                </c:pt>
                <c:pt idx="8">
                  <c:v>3.4950743687323098</c:v>
                </c:pt>
                <c:pt idx="9">
                  <c:v>4.0453651120299901</c:v>
                </c:pt>
                <c:pt idx="10">
                  <c:v>4.0524669209357302</c:v>
                </c:pt>
                <c:pt idx="11">
                  <c:v>4.9238112543225201</c:v>
                </c:pt>
                <c:pt idx="12">
                  <c:v>5.5795897735518096</c:v>
                </c:pt>
                <c:pt idx="13">
                  <c:v>6.1751791375606997</c:v>
                </c:pt>
                <c:pt idx="14">
                  <c:v>6.0940570933194902</c:v>
                </c:pt>
                <c:pt idx="15">
                  <c:v>6.5973975959559503</c:v>
                </c:pt>
                <c:pt idx="16">
                  <c:v>6.42274901303107</c:v>
                </c:pt>
                <c:pt idx="17">
                  <c:v>5.9423163385236002</c:v>
                </c:pt>
                <c:pt idx="18">
                  <c:v>5.1096321090517201</c:v>
                </c:pt>
                <c:pt idx="19">
                  <c:v>4.7347692865770403</c:v>
                </c:pt>
                <c:pt idx="20">
                  <c:v>4.5092173195270702</c:v>
                </c:pt>
                <c:pt idx="21">
                  <c:v>4.6860793955681501</c:v>
                </c:pt>
                <c:pt idx="22">
                  <c:v>4.9925589747327397</c:v>
                </c:pt>
                <c:pt idx="23">
                  <c:v>5.3843972476618802</c:v>
                </c:pt>
                <c:pt idx="24">
                  <c:v>5.7985184855705603</c:v>
                </c:pt>
                <c:pt idx="25">
                  <c:v>5.9189674393685499</c:v>
                </c:pt>
                <c:pt idx="26">
                  <c:v>6.1359321064775996</c:v>
                </c:pt>
                <c:pt idx="27">
                  <c:v>5.96971236899362</c:v>
                </c:pt>
                <c:pt idx="28">
                  <c:v>5.88360509970172</c:v>
                </c:pt>
                <c:pt idx="29">
                  <c:v>5.8515219909033096</c:v>
                </c:pt>
                <c:pt idx="30">
                  <c:v>5.2466865409287902</c:v>
                </c:pt>
                <c:pt idx="31">
                  <c:v>5.3318741071052802</c:v>
                </c:pt>
                <c:pt idx="32">
                  <c:v>5.9145109388992196</c:v>
                </c:pt>
                <c:pt idx="33">
                  <c:v>6.0079102275835599</c:v>
                </c:pt>
                <c:pt idx="34">
                  <c:v>5.5558342912703198</c:v>
                </c:pt>
                <c:pt idx="35">
                  <c:v>6.4029448487710399</c:v>
                </c:pt>
                <c:pt idx="36">
                  <c:v>6.8439749478146803</c:v>
                </c:pt>
                <c:pt idx="37">
                  <c:v>7.91525217304791</c:v>
                </c:pt>
                <c:pt idx="38">
                  <c:v>8.0797517685364397</c:v>
                </c:pt>
                <c:pt idx="39">
                  <c:v>7.99559554570786</c:v>
                </c:pt>
                <c:pt idx="40">
                  <c:v>7.8590331701094103</c:v>
                </c:pt>
                <c:pt idx="41">
                  <c:v>8.2486745160821204</c:v>
                </c:pt>
                <c:pt idx="42">
                  <c:v>8.5199323636348492</c:v>
                </c:pt>
                <c:pt idx="43">
                  <c:v>9.6061140341287192</c:v>
                </c:pt>
                <c:pt idx="44">
                  <c:v>9.9106501005386907</c:v>
                </c:pt>
                <c:pt idx="45">
                  <c:v>9.6440467288209106</c:v>
                </c:pt>
                <c:pt idx="46">
                  <c:v>8.9203205303692403</c:v>
                </c:pt>
                <c:pt idx="47">
                  <c:v>8.8217127292557205</c:v>
                </c:pt>
                <c:pt idx="48">
                  <c:v>8.3379311471880904</c:v>
                </c:pt>
                <c:pt idx="49">
                  <c:v>8.0538485039935992</c:v>
                </c:pt>
                <c:pt idx="50">
                  <c:v>7.4742762848347404</c:v>
                </c:pt>
                <c:pt idx="51">
                  <c:v>7.5498352089204603</c:v>
                </c:pt>
                <c:pt idx="52">
                  <c:v>7.5996552576671004</c:v>
                </c:pt>
                <c:pt idx="53">
                  <c:v>7.73095344165512</c:v>
                </c:pt>
                <c:pt idx="54">
                  <c:v>7.3303434638207996</c:v>
                </c:pt>
                <c:pt idx="55">
                  <c:v>6.91565394474281</c:v>
                </c:pt>
                <c:pt idx="56">
                  <c:v>6.6233291882382401</c:v>
                </c:pt>
                <c:pt idx="57">
                  <c:v>6.4716962994570997</c:v>
                </c:pt>
                <c:pt idx="58">
                  <c:v>6.4005271760703604</c:v>
                </c:pt>
                <c:pt idx="59">
                  <c:v>6.2374614890473197</c:v>
                </c:pt>
                <c:pt idx="60">
                  <c:v>5.9452980985412003</c:v>
                </c:pt>
                <c:pt idx="61">
                  <c:v>5.5283912379664901</c:v>
                </c:pt>
                <c:pt idx="62">
                  <c:v>5.3435098646936101</c:v>
                </c:pt>
                <c:pt idx="63">
                  <c:v>4.88134678806518</c:v>
                </c:pt>
                <c:pt idx="64">
                  <c:v>4.6823566994450196</c:v>
                </c:pt>
                <c:pt idx="65">
                  <c:v>4.8761348789131702</c:v>
                </c:pt>
                <c:pt idx="66">
                  <c:v>4.9111005781893802</c:v>
                </c:pt>
                <c:pt idx="67">
                  <c:v>5.2322191169576397</c:v>
                </c:pt>
                <c:pt idx="68">
                  <c:v>5.3563955274582504</c:v>
                </c:pt>
                <c:pt idx="69">
                  <c:v>5.2819905133767904</c:v>
                </c:pt>
                <c:pt idx="70">
                  <c:v>4.5640326217962999</c:v>
                </c:pt>
                <c:pt idx="71">
                  <c:v>4.5543817318341704</c:v>
                </c:pt>
                <c:pt idx="72">
                  <c:v>5.0308814330129801</c:v>
                </c:pt>
                <c:pt idx="73">
                  <c:v>5.0516241449587396</c:v>
                </c:pt>
                <c:pt idx="74">
                  <c:v>5.6039757354471798</c:v>
                </c:pt>
                <c:pt idx="75">
                  <c:v>5.7614402745627604</c:v>
                </c:pt>
                <c:pt idx="76">
                  <c:v>6.0004740832742796</c:v>
                </c:pt>
                <c:pt idx="77">
                  <c:v>6.3052572562754001</c:v>
                </c:pt>
                <c:pt idx="78">
                  <c:v>6.4593933102411496</c:v>
                </c:pt>
                <c:pt idx="79">
                  <c:v>6.2848022701589699</c:v>
                </c:pt>
                <c:pt idx="80">
                  <c:v>6.4084000197684503</c:v>
                </c:pt>
                <c:pt idx="81">
                  <c:v>6.7018256491305497</c:v>
                </c:pt>
                <c:pt idx="82">
                  <c:v>6.5453540780204298</c:v>
                </c:pt>
                <c:pt idx="83">
                  <c:v>6.3093603816268002</c:v>
                </c:pt>
                <c:pt idx="84">
                  <c:v>6.2938964721130901</c:v>
                </c:pt>
                <c:pt idx="85">
                  <c:v>6.4721483167386902</c:v>
                </c:pt>
                <c:pt idx="86">
                  <c:v>6.5001420012537796</c:v>
                </c:pt>
                <c:pt idx="87">
                  <c:v>6.5718150527496402</c:v>
                </c:pt>
                <c:pt idx="88">
                  <c:v>7.08063471857146</c:v>
                </c:pt>
                <c:pt idx="89">
                  <c:v>6.9155520328726201</c:v>
                </c:pt>
                <c:pt idx="90">
                  <c:v>6.0170328926631296</c:v>
                </c:pt>
                <c:pt idx="91">
                  <c:v>5.3657203800581899</c:v>
                </c:pt>
                <c:pt idx="92">
                  <c:v>4.7551709143789402</c:v>
                </c:pt>
                <c:pt idx="93">
                  <c:v>4.3120581138380096</c:v>
                </c:pt>
                <c:pt idx="94">
                  <c:v>3.9484033968400101</c:v>
                </c:pt>
                <c:pt idx="95">
                  <c:v>3.84445934643397</c:v>
                </c:pt>
                <c:pt idx="96">
                  <c:v>3.9674616552577602</c:v>
                </c:pt>
                <c:pt idx="97">
                  <c:v>3.9141589793213498</c:v>
                </c:pt>
                <c:pt idx="98">
                  <c:v>4.2617419554131102</c:v>
                </c:pt>
                <c:pt idx="99">
                  <c:v>4.3017822463356001</c:v>
                </c:pt>
                <c:pt idx="100">
                  <c:v>3.8293643333461702</c:v>
                </c:pt>
                <c:pt idx="101">
                  <c:v>3.67927100666649</c:v>
                </c:pt>
                <c:pt idx="102">
                  <c:v>3.3796669563761599</c:v>
                </c:pt>
                <c:pt idx="103">
                  <c:v>2.9711366532766599</c:v>
                </c:pt>
                <c:pt idx="104">
                  <c:v>2.9980981815123</c:v>
                </c:pt>
                <c:pt idx="105">
                  <c:v>2.7131854085317699</c:v>
                </c:pt>
                <c:pt idx="106">
                  <c:v>2.7103846998488899</c:v>
                </c:pt>
                <c:pt idx="107">
                  <c:v>2.5516985740822502</c:v>
                </c:pt>
                <c:pt idx="108">
                  <c:v>2.4956984957614501</c:v>
                </c:pt>
                <c:pt idx="109">
                  <c:v>2.4502973628761202</c:v>
                </c:pt>
                <c:pt idx="110">
                  <c:v>2.2262990021433602</c:v>
                </c:pt>
                <c:pt idx="111">
                  <c:v>2.1372200618949702</c:v>
                </c:pt>
                <c:pt idx="112">
                  <c:v>1.99631446328004</c:v>
                </c:pt>
                <c:pt idx="113">
                  <c:v>1.64210906720785</c:v>
                </c:pt>
                <c:pt idx="114">
                  <c:v>1.3990986806607599</c:v>
                </c:pt>
                <c:pt idx="115">
                  <c:v>1.4329152379708401</c:v>
                </c:pt>
                <c:pt idx="116">
                  <c:v>1.6595928660614501</c:v>
                </c:pt>
                <c:pt idx="117">
                  <c:v>1.92070647583068</c:v>
                </c:pt>
                <c:pt idx="118">
                  <c:v>2.0479871132920699</c:v>
                </c:pt>
                <c:pt idx="119">
                  <c:v>2.3386688850150601</c:v>
                </c:pt>
                <c:pt idx="120">
                  <c:v>2.4367027821829002</c:v>
                </c:pt>
                <c:pt idx="121">
                  <c:v>2.4585351368145099</c:v>
                </c:pt>
                <c:pt idx="122">
                  <c:v>2.2935573596962899</c:v>
                </c:pt>
                <c:pt idx="123">
                  <c:v>2.2545026335760801</c:v>
                </c:pt>
                <c:pt idx="124">
                  <c:v>1.9805259182827799</c:v>
                </c:pt>
                <c:pt idx="125">
                  <c:v>1.44395903236423</c:v>
                </c:pt>
                <c:pt idx="126">
                  <c:v>1.41916168368365</c:v>
                </c:pt>
                <c:pt idx="127">
                  <c:v>1.5171935267029699</c:v>
                </c:pt>
                <c:pt idx="128">
                  <c:v>1.34221771432252</c:v>
                </c:pt>
                <c:pt idx="129">
                  <c:v>1.2510855356366199</c:v>
                </c:pt>
                <c:pt idx="130">
                  <c:v>1.0187809091117701</c:v>
                </c:pt>
                <c:pt idx="131">
                  <c:v>0.78446510976838801</c:v>
                </c:pt>
                <c:pt idx="132">
                  <c:v>0.82333095070499496</c:v>
                </c:pt>
                <c:pt idx="133">
                  <c:v>0.86177499620137799</c:v>
                </c:pt>
                <c:pt idx="134">
                  <c:v>0.81489819550025999</c:v>
                </c:pt>
                <c:pt idx="135">
                  <c:v>0.80414898837964799</c:v>
                </c:pt>
                <c:pt idx="136">
                  <c:v>0.80564242607742198</c:v>
                </c:pt>
                <c:pt idx="137">
                  <c:v>0.82673261544050403</c:v>
                </c:pt>
                <c:pt idx="138">
                  <c:v>0.82879327226416999</c:v>
                </c:pt>
                <c:pt idx="139">
                  <c:v>0.75172814923134601</c:v>
                </c:pt>
                <c:pt idx="140">
                  <c:v>0.74458796442936503</c:v>
                </c:pt>
                <c:pt idx="141">
                  <c:v>0.80448555263486998</c:v>
                </c:pt>
                <c:pt idx="142">
                  <c:v>1.05242356900769</c:v>
                </c:pt>
                <c:pt idx="143">
                  <c:v>1.2255288345169599</c:v>
                </c:pt>
                <c:pt idx="144">
                  <c:v>1.34513912147018</c:v>
                </c:pt>
                <c:pt idx="145">
                  <c:v>1.4817785202826499</c:v>
                </c:pt>
                <c:pt idx="146">
                  <c:v>1.5090826784057301</c:v>
                </c:pt>
                <c:pt idx="147">
                  <c:v>1.9334759566126301</c:v>
                </c:pt>
                <c:pt idx="148">
                  <c:v>2.0231026810297799</c:v>
                </c:pt>
                <c:pt idx="149">
                  <c:v>2.04332411078809</c:v>
                </c:pt>
                <c:pt idx="150">
                  <c:v>1.9917085561547501</c:v>
                </c:pt>
                <c:pt idx="151">
                  <c:v>2.0657275952942902</c:v>
                </c:pt>
                <c:pt idx="152">
                  <c:v>2.1604340883628801</c:v>
                </c:pt>
                <c:pt idx="153">
                  <c:v>1.05341103388108</c:v>
                </c:pt>
                <c:pt idx="154">
                  <c:v>0.55648574473012802</c:v>
                </c:pt>
                <c:pt idx="155">
                  <c:v>0.416391505724098</c:v>
                </c:pt>
                <c:pt idx="156">
                  <c:v>0.43839463357687403</c:v>
                </c:pt>
                <c:pt idx="157">
                  <c:v>0.35295346087857699</c:v>
                </c:pt>
                <c:pt idx="158">
                  <c:v>0.48328475459342501</c:v>
                </c:pt>
                <c:pt idx="159">
                  <c:v>0.28986796721965302</c:v>
                </c:pt>
                <c:pt idx="160">
                  <c:v>0.17497193068977901</c:v>
                </c:pt>
                <c:pt idx="161">
                  <c:v>0.16314694202302199</c:v>
                </c:pt>
                <c:pt idx="162">
                  <c:v>0.29904514089788597</c:v>
                </c:pt>
                <c:pt idx="163">
                  <c:v>0.39120376246997601</c:v>
                </c:pt>
                <c:pt idx="164">
                  <c:v>0.19987014905092601</c:v>
                </c:pt>
                <c:pt idx="165">
                  <c:v>6.1159626267097401E-2</c:v>
                </c:pt>
                <c:pt idx="166">
                  <c:v>-0.17577897578901699</c:v>
                </c:pt>
                <c:pt idx="167">
                  <c:v>-0.25477306277537698</c:v>
                </c:pt>
                <c:pt idx="168">
                  <c:v>-0.47362066044830098</c:v>
                </c:pt>
                <c:pt idx="169">
                  <c:v>-0.78026864388385797</c:v>
                </c:pt>
                <c:pt idx="170">
                  <c:v>-0.59778589413745198</c:v>
                </c:pt>
                <c:pt idx="171">
                  <c:v>-0.66991595643825597</c:v>
                </c:pt>
                <c:pt idx="172">
                  <c:v>-0.60122567923008896</c:v>
                </c:pt>
                <c:pt idx="173">
                  <c:v>-0.65244728024113596</c:v>
                </c:pt>
                <c:pt idx="174">
                  <c:v>-0.76727512365101502</c:v>
                </c:pt>
                <c:pt idx="175">
                  <c:v>-0.95556270995207004</c:v>
                </c:pt>
                <c:pt idx="176">
                  <c:v>-1.05591345010812</c:v>
                </c:pt>
                <c:pt idx="177">
                  <c:v>-1.1991840864936201</c:v>
                </c:pt>
                <c:pt idx="178">
                  <c:v>-1.4204722556284399</c:v>
                </c:pt>
                <c:pt idx="179">
                  <c:v>-1.5006920462923401</c:v>
                </c:pt>
                <c:pt idx="180">
                  <c:v>-1.24910987870739</c:v>
                </c:pt>
                <c:pt idx="181">
                  <c:v>-1.52741620380118</c:v>
                </c:pt>
                <c:pt idx="182">
                  <c:v>-1.5494294625028699</c:v>
                </c:pt>
                <c:pt idx="183">
                  <c:v>-1.4633705419451599</c:v>
                </c:pt>
                <c:pt idx="184">
                  <c:v>-1.57095225547629</c:v>
                </c:pt>
                <c:pt idx="185">
                  <c:v>-1.3460620446939999</c:v>
                </c:pt>
                <c:pt idx="186">
                  <c:v>-1.1795548883449301</c:v>
                </c:pt>
                <c:pt idx="187">
                  <c:v>-1.4859343846016999</c:v>
                </c:pt>
                <c:pt idx="188">
                  <c:v>-1.2756156140755499</c:v>
                </c:pt>
                <c:pt idx="189">
                  <c:v>-1.3180396638296701</c:v>
                </c:pt>
                <c:pt idx="190">
                  <c:v>-1.2397550566056199</c:v>
                </c:pt>
                <c:pt idx="191">
                  <c:v>-1.21975076030711</c:v>
                </c:pt>
                <c:pt idx="192">
                  <c:v>-1.1833013277304001</c:v>
                </c:pt>
                <c:pt idx="193">
                  <c:v>-1.2023124309267299</c:v>
                </c:pt>
                <c:pt idx="194">
                  <c:v>-1.24337392152601</c:v>
                </c:pt>
                <c:pt idx="195">
                  <c:v>-1.4367351973042699</c:v>
                </c:pt>
                <c:pt idx="196">
                  <c:v>-1.4466320778256201</c:v>
                </c:pt>
                <c:pt idx="197">
                  <c:v>-1.69570132477044</c:v>
                </c:pt>
                <c:pt idx="198">
                  <c:v>-1.8946928098493001</c:v>
                </c:pt>
                <c:pt idx="199">
                  <c:v>-2.1136101412823698</c:v>
                </c:pt>
                <c:pt idx="200">
                  <c:v>-2.01712337528939</c:v>
                </c:pt>
                <c:pt idx="201">
                  <c:v>-2.4738135670277099</c:v>
                </c:pt>
                <c:pt idx="202">
                  <c:v>-2.4510658818906901</c:v>
                </c:pt>
                <c:pt idx="203">
                  <c:v>-1.8734099558852499</c:v>
                </c:pt>
                <c:pt idx="204">
                  <c:v>-1.6301243246130701</c:v>
                </c:pt>
                <c:pt idx="205">
                  <c:v>-1.6691402042429699</c:v>
                </c:pt>
                <c:pt idx="206">
                  <c:v>-1.3361206929896601</c:v>
                </c:pt>
                <c:pt idx="207">
                  <c:v>-0.81438596788004403</c:v>
                </c:pt>
                <c:pt idx="208">
                  <c:v>-0.482876663477945</c:v>
                </c:pt>
                <c:pt idx="209">
                  <c:v>-0.165957483227758</c:v>
                </c:pt>
                <c:pt idx="210">
                  <c:v>-1.00663330546147E-2</c:v>
                </c:pt>
                <c:pt idx="211">
                  <c:v>0.29235319507526702</c:v>
                </c:pt>
                <c:pt idx="212">
                  <c:v>0.59610518635936105</c:v>
                </c:pt>
                <c:pt idx="213">
                  <c:v>0.61380569302727095</c:v>
                </c:pt>
                <c:pt idx="214">
                  <c:v>0.65177970034164501</c:v>
                </c:pt>
                <c:pt idx="215">
                  <c:v>0.69788483601965601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51-4D47-AC3E-994E3D18793E}"/>
            </c:ext>
          </c:extLst>
        </c:ser>
        <c:ser>
          <c:idx val="2"/>
          <c:order val="2"/>
          <c:tx>
            <c:strRef>
              <c:f>'Chart 3 - rstar'!$D$1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'Chart 3 - rstar'!$D$2:$D$217</c:f>
              <c:numCache>
                <c:formatCode>General</c:formatCode>
                <c:ptCount val="216"/>
                <c:pt idx="6">
                  <c:v>3.3300189223639101</c:v>
                </c:pt>
                <c:pt idx="7">
                  <c:v>2.4490056642150102</c:v>
                </c:pt>
                <c:pt idx="8">
                  <c:v>2.5608332384135002</c:v>
                </c:pt>
                <c:pt idx="9">
                  <c:v>2.7266096563117501</c:v>
                </c:pt>
                <c:pt idx="10">
                  <c:v>3.3224769777010201</c:v>
                </c:pt>
                <c:pt idx="11">
                  <c:v>3.0202808351170098</c:v>
                </c:pt>
                <c:pt idx="12">
                  <c:v>3.1229459956583399</c:v>
                </c:pt>
                <c:pt idx="13">
                  <c:v>3.0329605319995698</c:v>
                </c:pt>
                <c:pt idx="14">
                  <c:v>3.0124850325983799</c:v>
                </c:pt>
                <c:pt idx="15">
                  <c:v>2.7563143282342599</c:v>
                </c:pt>
                <c:pt idx="16">
                  <c:v>2.85770721706974</c:v>
                </c:pt>
                <c:pt idx="17">
                  <c:v>2.07845562628783</c:v>
                </c:pt>
                <c:pt idx="18">
                  <c:v>1.9763977781434701</c:v>
                </c:pt>
                <c:pt idx="19">
                  <c:v>2.1776488206634399</c:v>
                </c:pt>
                <c:pt idx="20">
                  <c:v>2.3233135191012599</c:v>
                </c:pt>
                <c:pt idx="21">
                  <c:v>2.38809065928133</c:v>
                </c:pt>
                <c:pt idx="22">
                  <c:v>2.56250445677914</c:v>
                </c:pt>
                <c:pt idx="23">
                  <c:v>2.59840665720106</c:v>
                </c:pt>
                <c:pt idx="24">
                  <c:v>2.5083010985394401</c:v>
                </c:pt>
                <c:pt idx="25">
                  <c:v>2.7171259282698799</c:v>
                </c:pt>
                <c:pt idx="26">
                  <c:v>2.5606338781103202</c:v>
                </c:pt>
                <c:pt idx="27">
                  <c:v>2.43579602061169</c:v>
                </c:pt>
                <c:pt idx="28">
                  <c:v>2.34819490603839</c:v>
                </c:pt>
                <c:pt idx="29">
                  <c:v>2.46644275127611</c:v>
                </c:pt>
                <c:pt idx="30">
                  <c:v>2.3784081374822699</c:v>
                </c:pt>
                <c:pt idx="31">
                  <c:v>2.4915396596360799</c:v>
                </c:pt>
                <c:pt idx="32">
                  <c:v>2.4008199899551101</c:v>
                </c:pt>
                <c:pt idx="33">
                  <c:v>2.4899399723153701</c:v>
                </c:pt>
                <c:pt idx="34">
                  <c:v>2.4775486379184599</c:v>
                </c:pt>
                <c:pt idx="35">
                  <c:v>2.6865684401104102</c:v>
                </c:pt>
                <c:pt idx="36">
                  <c:v>2.7006262605582001</c:v>
                </c:pt>
                <c:pt idx="37">
                  <c:v>2.8104311343501198</c:v>
                </c:pt>
                <c:pt idx="38">
                  <c:v>2.9609257940085798</c:v>
                </c:pt>
                <c:pt idx="39">
                  <c:v>2.6944260197581</c:v>
                </c:pt>
                <c:pt idx="40">
                  <c:v>2.6215690519759098</c:v>
                </c:pt>
                <c:pt idx="41">
                  <c:v>2.6009883004016801</c:v>
                </c:pt>
                <c:pt idx="42">
                  <c:v>2.63751448778455</c:v>
                </c:pt>
                <c:pt idx="43">
                  <c:v>2.6055577864303299</c:v>
                </c:pt>
                <c:pt idx="44">
                  <c:v>2.6149606046885898</c:v>
                </c:pt>
                <c:pt idx="45">
                  <c:v>2.6068277983569401</c:v>
                </c:pt>
                <c:pt idx="46">
                  <c:v>2.4600737357757501</c:v>
                </c:pt>
                <c:pt idx="47">
                  <c:v>2.4265016491106501</c:v>
                </c:pt>
                <c:pt idx="48">
                  <c:v>2.2025154725114202</c:v>
                </c:pt>
                <c:pt idx="49">
                  <c:v>2.1215877234979401</c:v>
                </c:pt>
                <c:pt idx="50">
                  <c:v>2.0957690873897499</c:v>
                </c:pt>
                <c:pt idx="51">
                  <c:v>2.0840541449037402</c:v>
                </c:pt>
                <c:pt idx="52">
                  <c:v>2.0474675021056199</c:v>
                </c:pt>
                <c:pt idx="53">
                  <c:v>2.1162118706436299</c:v>
                </c:pt>
                <c:pt idx="54">
                  <c:v>2.0563743155485898</c:v>
                </c:pt>
                <c:pt idx="55">
                  <c:v>1.77532542180116</c:v>
                </c:pt>
                <c:pt idx="56">
                  <c:v>1.8031111532618</c:v>
                </c:pt>
                <c:pt idx="57">
                  <c:v>1.79232673862097</c:v>
                </c:pt>
                <c:pt idx="58">
                  <c:v>1.7717633333815199</c:v>
                </c:pt>
                <c:pt idx="59">
                  <c:v>1.85137935280253</c:v>
                </c:pt>
                <c:pt idx="60">
                  <c:v>1.6226693621558099</c:v>
                </c:pt>
                <c:pt idx="61">
                  <c:v>1.6161691980833299</c:v>
                </c:pt>
                <c:pt idx="62">
                  <c:v>1.28630289260269</c:v>
                </c:pt>
                <c:pt idx="63">
                  <c:v>1.43501658423283</c:v>
                </c:pt>
                <c:pt idx="64">
                  <c:v>1.3610549791104001</c:v>
                </c:pt>
                <c:pt idx="65">
                  <c:v>1.2763870159614701</c:v>
                </c:pt>
                <c:pt idx="66">
                  <c:v>1.23527283659322</c:v>
                </c:pt>
                <c:pt idx="67">
                  <c:v>1.53613655569578</c:v>
                </c:pt>
                <c:pt idx="68">
                  <c:v>1.6259027822452301</c:v>
                </c:pt>
                <c:pt idx="69">
                  <c:v>1.7066898349750499</c:v>
                </c:pt>
                <c:pt idx="70">
                  <c:v>1.6467943944116199</c:v>
                </c:pt>
                <c:pt idx="71">
                  <c:v>1.70840452076868</c:v>
                </c:pt>
                <c:pt idx="72">
                  <c:v>1.88948319153269</c:v>
                </c:pt>
                <c:pt idx="73">
                  <c:v>1.9739352639675001</c:v>
                </c:pt>
                <c:pt idx="74">
                  <c:v>2.1023712303405202</c:v>
                </c:pt>
                <c:pt idx="75">
                  <c:v>2.2148947157913201</c:v>
                </c:pt>
                <c:pt idx="76">
                  <c:v>2.1643471025794501</c:v>
                </c:pt>
                <c:pt idx="77">
                  <c:v>2.3055191586950801</c:v>
                </c:pt>
                <c:pt idx="78">
                  <c:v>2.4876874191773402</c:v>
                </c:pt>
                <c:pt idx="79">
                  <c:v>2.4120468193634901</c:v>
                </c:pt>
                <c:pt idx="80">
                  <c:v>2.45318459609897</c:v>
                </c:pt>
                <c:pt idx="81">
                  <c:v>2.54911387260911</c:v>
                </c:pt>
                <c:pt idx="82">
                  <c:v>2.5998975605974599</c:v>
                </c:pt>
                <c:pt idx="83">
                  <c:v>2.6483373281396401</c:v>
                </c:pt>
                <c:pt idx="84">
                  <c:v>2.6961974419338701</c:v>
                </c:pt>
                <c:pt idx="85">
                  <c:v>2.7379376339596702</c:v>
                </c:pt>
                <c:pt idx="86">
                  <c:v>2.8914353140886799</c:v>
                </c:pt>
                <c:pt idx="87">
                  <c:v>2.5904227536915898</c:v>
                </c:pt>
                <c:pt idx="88">
                  <c:v>2.3992347621727999</c:v>
                </c:pt>
                <c:pt idx="89">
                  <c:v>2.3518497937485598</c:v>
                </c:pt>
                <c:pt idx="90">
                  <c:v>2.3283162138740199</c:v>
                </c:pt>
                <c:pt idx="91">
                  <c:v>2.3061427578870002</c:v>
                </c:pt>
                <c:pt idx="92">
                  <c:v>2.3568602124489302</c:v>
                </c:pt>
                <c:pt idx="93">
                  <c:v>2.3023666667012201</c:v>
                </c:pt>
                <c:pt idx="94">
                  <c:v>2.2842839465438498</c:v>
                </c:pt>
                <c:pt idx="95">
                  <c:v>2.3057662572108701</c:v>
                </c:pt>
                <c:pt idx="96">
                  <c:v>2.3618899308918402</c:v>
                </c:pt>
                <c:pt idx="97">
                  <c:v>2.3631344957893599</c:v>
                </c:pt>
                <c:pt idx="98">
                  <c:v>2.3236330194741801</c:v>
                </c:pt>
                <c:pt idx="99">
                  <c:v>2.3356335821934899</c:v>
                </c:pt>
                <c:pt idx="100">
                  <c:v>2.2615816315053601</c:v>
                </c:pt>
                <c:pt idx="101">
                  <c:v>2.1659029326159698</c:v>
                </c:pt>
                <c:pt idx="102">
                  <c:v>2.1398357122630798</c:v>
                </c:pt>
                <c:pt idx="103">
                  <c:v>2.2238708663043001</c:v>
                </c:pt>
                <c:pt idx="104">
                  <c:v>2.0033358523307099</c:v>
                </c:pt>
                <c:pt idx="105">
                  <c:v>1.99898560710172</c:v>
                </c:pt>
                <c:pt idx="106">
                  <c:v>1.9818329583857599</c:v>
                </c:pt>
                <c:pt idx="107">
                  <c:v>2.0524057169244299</c:v>
                </c:pt>
                <c:pt idx="108">
                  <c:v>2.1397531495618298</c:v>
                </c:pt>
                <c:pt idx="109">
                  <c:v>2.2178606904162099</c:v>
                </c:pt>
                <c:pt idx="110">
                  <c:v>2.1231220905780299</c:v>
                </c:pt>
                <c:pt idx="111">
                  <c:v>2.2039939253259901</c:v>
                </c:pt>
                <c:pt idx="112">
                  <c:v>2.1295202772811601</c:v>
                </c:pt>
                <c:pt idx="113">
                  <c:v>1.95539614551356</c:v>
                </c:pt>
                <c:pt idx="114">
                  <c:v>2.03974480637982</c:v>
                </c:pt>
                <c:pt idx="115">
                  <c:v>1.9503562845570499</c:v>
                </c:pt>
                <c:pt idx="116">
                  <c:v>2.0710452108444901</c:v>
                </c:pt>
                <c:pt idx="117">
                  <c:v>2.1547917651308102</c:v>
                </c:pt>
                <c:pt idx="118">
                  <c:v>2.23762265923523</c:v>
                </c:pt>
                <c:pt idx="119">
                  <c:v>2.2334308929124802</c:v>
                </c:pt>
                <c:pt idx="120">
                  <c:v>2.4008055238960599</c:v>
                </c:pt>
                <c:pt idx="121">
                  <c:v>2.4230371217270998</c:v>
                </c:pt>
                <c:pt idx="122">
                  <c:v>2.5933818042644101</c:v>
                </c:pt>
                <c:pt idx="123">
                  <c:v>2.8344035985945299</c:v>
                </c:pt>
                <c:pt idx="124">
                  <c:v>2.5941830875851499</c:v>
                </c:pt>
                <c:pt idx="125">
                  <c:v>2.5176276664792501</c:v>
                </c:pt>
                <c:pt idx="126">
                  <c:v>2.6105547900098398</c:v>
                </c:pt>
                <c:pt idx="127">
                  <c:v>2.3992578480398801</c:v>
                </c:pt>
                <c:pt idx="128">
                  <c:v>2.33454348659905</c:v>
                </c:pt>
                <c:pt idx="129">
                  <c:v>2.22843305886129</c:v>
                </c:pt>
                <c:pt idx="130">
                  <c:v>2.08113155307041</c:v>
                </c:pt>
                <c:pt idx="131">
                  <c:v>2.0760674379322399</c:v>
                </c:pt>
                <c:pt idx="132">
                  <c:v>2.1434148742043702</c:v>
                </c:pt>
                <c:pt idx="133">
                  <c:v>2.1518054987118198</c:v>
                </c:pt>
                <c:pt idx="134">
                  <c:v>2.12098866021344</c:v>
                </c:pt>
                <c:pt idx="135">
                  <c:v>2.1355763545782001</c:v>
                </c:pt>
                <c:pt idx="136">
                  <c:v>1.9474551813268399</c:v>
                </c:pt>
                <c:pt idx="137">
                  <c:v>1.8489089275147701</c:v>
                </c:pt>
                <c:pt idx="138">
                  <c:v>1.7780618732094799</c:v>
                </c:pt>
                <c:pt idx="139">
                  <c:v>1.77423340110168</c:v>
                </c:pt>
                <c:pt idx="140">
                  <c:v>1.8042338081439599</c:v>
                </c:pt>
                <c:pt idx="141">
                  <c:v>1.8914947734943901</c:v>
                </c:pt>
                <c:pt idx="142">
                  <c:v>1.87475557224973</c:v>
                </c:pt>
                <c:pt idx="143">
                  <c:v>2.0650960501004501</c:v>
                </c:pt>
                <c:pt idx="144">
                  <c:v>2.07293316318736</c:v>
                </c:pt>
                <c:pt idx="145">
                  <c:v>2.17364896705462</c:v>
                </c:pt>
                <c:pt idx="146">
                  <c:v>2.1718000367196599</c:v>
                </c:pt>
                <c:pt idx="147">
                  <c:v>2.19140582708792</c:v>
                </c:pt>
                <c:pt idx="148">
                  <c:v>2.1445684437369099</c:v>
                </c:pt>
                <c:pt idx="149">
                  <c:v>2.3394086589439098</c:v>
                </c:pt>
                <c:pt idx="150">
                  <c:v>2.4457063772030501</c:v>
                </c:pt>
                <c:pt idx="151">
                  <c:v>2.0553135585211</c:v>
                </c:pt>
                <c:pt idx="152">
                  <c:v>1.93223281861689</c:v>
                </c:pt>
                <c:pt idx="153">
                  <c:v>1.4113230627159401</c:v>
                </c:pt>
                <c:pt idx="154">
                  <c:v>0.725371286728836</c:v>
                </c:pt>
                <c:pt idx="155">
                  <c:v>0.79042797255309205</c:v>
                </c:pt>
                <c:pt idx="156">
                  <c:v>0.86453257020739804</c:v>
                </c:pt>
                <c:pt idx="157">
                  <c:v>0.92931053428561095</c:v>
                </c:pt>
                <c:pt idx="158">
                  <c:v>0.98586774304987101</c:v>
                </c:pt>
                <c:pt idx="159">
                  <c:v>1.10556539540365</c:v>
                </c:pt>
                <c:pt idx="160">
                  <c:v>1.17749731517268</c:v>
                </c:pt>
                <c:pt idx="161">
                  <c:v>1.15864162678995</c:v>
                </c:pt>
                <c:pt idx="162">
                  <c:v>1.3236580224177299</c:v>
                </c:pt>
                <c:pt idx="163">
                  <c:v>1.3167006708409099</c:v>
                </c:pt>
                <c:pt idx="164">
                  <c:v>1.0690962288721499</c:v>
                </c:pt>
                <c:pt idx="165">
                  <c:v>1.13555021285234</c:v>
                </c:pt>
                <c:pt idx="166">
                  <c:v>0.94104575600295004</c:v>
                </c:pt>
                <c:pt idx="167">
                  <c:v>0.88576790921514903</c:v>
                </c:pt>
                <c:pt idx="168">
                  <c:v>0.70520264241486996</c:v>
                </c:pt>
                <c:pt idx="169">
                  <c:v>0.73095503236640202</c:v>
                </c:pt>
                <c:pt idx="170">
                  <c:v>0.49829181605327899</c:v>
                </c:pt>
                <c:pt idx="171">
                  <c:v>0.59105362759128399</c:v>
                </c:pt>
                <c:pt idx="172">
                  <c:v>0.48990140298634299</c:v>
                </c:pt>
                <c:pt idx="173">
                  <c:v>0.31256462296979898</c:v>
                </c:pt>
                <c:pt idx="174">
                  <c:v>0.395204258408973</c:v>
                </c:pt>
                <c:pt idx="175">
                  <c:v>0.210505414114106</c:v>
                </c:pt>
                <c:pt idx="176">
                  <c:v>0.26844637712647901</c:v>
                </c:pt>
                <c:pt idx="177">
                  <c:v>0.28313929297930901</c:v>
                </c:pt>
                <c:pt idx="178">
                  <c:v>0.402148793268088</c:v>
                </c:pt>
                <c:pt idx="179">
                  <c:v>0.48646417505068601</c:v>
                </c:pt>
                <c:pt idx="180">
                  <c:v>0.44113349538163499</c:v>
                </c:pt>
                <c:pt idx="181">
                  <c:v>0.50189423379980602</c:v>
                </c:pt>
                <c:pt idx="182">
                  <c:v>0.343855297573608</c:v>
                </c:pt>
                <c:pt idx="183">
                  <c:v>0.35888812843495899</c:v>
                </c:pt>
                <c:pt idx="184">
                  <c:v>0.42336170132438999</c:v>
                </c:pt>
                <c:pt idx="185">
                  <c:v>0.487468829493863</c:v>
                </c:pt>
                <c:pt idx="186">
                  <c:v>0.63992876672422205</c:v>
                </c:pt>
                <c:pt idx="187">
                  <c:v>0.65284310106325105</c:v>
                </c:pt>
                <c:pt idx="188">
                  <c:v>0.675146624657599</c:v>
                </c:pt>
                <c:pt idx="189">
                  <c:v>0.65327759155154297</c:v>
                </c:pt>
                <c:pt idx="190">
                  <c:v>0.60842030351444198</c:v>
                </c:pt>
                <c:pt idx="191">
                  <c:v>0.65054787951672899</c:v>
                </c:pt>
                <c:pt idx="192">
                  <c:v>0.52817103765362305</c:v>
                </c:pt>
                <c:pt idx="193">
                  <c:v>0.49378243780055903</c:v>
                </c:pt>
                <c:pt idx="194">
                  <c:v>0.50311032176308201</c:v>
                </c:pt>
                <c:pt idx="195">
                  <c:v>0.60218300558428395</c:v>
                </c:pt>
                <c:pt idx="196">
                  <c:v>0.58502737659814297</c:v>
                </c:pt>
                <c:pt idx="197">
                  <c:v>0.47145847557468901</c:v>
                </c:pt>
                <c:pt idx="198">
                  <c:v>0.20430834960833899</c:v>
                </c:pt>
                <c:pt idx="199">
                  <c:v>0.19464647649234601</c:v>
                </c:pt>
                <c:pt idx="200">
                  <c:v>0.20790535849948599</c:v>
                </c:pt>
                <c:pt idx="201">
                  <c:v>0.20292863282413201</c:v>
                </c:pt>
                <c:pt idx="202">
                  <c:v>0.41567633517915498</c:v>
                </c:pt>
                <c:pt idx="203">
                  <c:v>0.30782177275518502</c:v>
                </c:pt>
                <c:pt idx="204">
                  <c:v>0.27513323432748299</c:v>
                </c:pt>
                <c:pt idx="205">
                  <c:v>0.38287619536978401</c:v>
                </c:pt>
                <c:pt idx="206">
                  <c:v>0.58024409505782304</c:v>
                </c:pt>
                <c:pt idx="207">
                  <c:v>0.57334561088881397</c:v>
                </c:pt>
                <c:pt idx="208">
                  <c:v>0.74547927844808004</c:v>
                </c:pt>
                <c:pt idx="209">
                  <c:v>0.85532776760132201</c:v>
                </c:pt>
                <c:pt idx="210">
                  <c:v>0.82271152269910897</c:v>
                </c:pt>
                <c:pt idx="211">
                  <c:v>0.63548755480782604</c:v>
                </c:pt>
                <c:pt idx="212">
                  <c:v>0.44592225313665601</c:v>
                </c:pt>
                <c:pt idx="213">
                  <c:v>0.27738340314572901</c:v>
                </c:pt>
                <c:pt idx="214">
                  <c:v>0.29474497163679297</c:v>
                </c:pt>
                <c:pt idx="215">
                  <c:v>0.14579322816350701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51-4D47-AC3E-994E3D187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5"/>
          <c:min val="-4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image" Target="../media/image1.png"/><Relationship Id="rId1" Type="http://schemas.openxmlformats.org/officeDocument/2006/relationships/customXml" Target="../ink/ink2.xml"/><Relationship Id="rId4" Type="http://schemas.openxmlformats.org/officeDocument/2006/relationships/chart" Target="../charts/chart28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image" Target="../media/image1.png"/><Relationship Id="rId1" Type="http://schemas.openxmlformats.org/officeDocument/2006/relationships/customXml" Target="../ink/ink3.xml"/><Relationship Id="rId4" Type="http://schemas.openxmlformats.org/officeDocument/2006/relationships/chart" Target="../charts/chart35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14</xdr:col>
      <xdr:colOff>63825</xdr:colOff>
      <xdr:row>25</xdr:row>
      <xdr:rowOff>136751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5813F0-862A-4BC5-8D10-B62BF15D3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5229</xdr:colOff>
      <xdr:row>5</xdr:row>
      <xdr:rowOff>55121</xdr:rowOff>
    </xdr:from>
    <xdr:to>
      <xdr:col>23</xdr:col>
      <xdr:colOff>463179</xdr:colOff>
      <xdr:row>24</xdr:row>
      <xdr:rowOff>107752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3AF228-1CB7-4B2D-B52B-55D3025A1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25</xdr:row>
      <xdr:rowOff>180975</xdr:rowOff>
    </xdr:from>
    <xdr:to>
      <xdr:col>23</xdr:col>
      <xdr:colOff>522241</xdr:colOff>
      <xdr:row>47</xdr:row>
      <xdr:rowOff>96453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034647-5E10-4F68-BB6D-0AD5B4947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5</xdr:row>
      <xdr:rowOff>0</xdr:rowOff>
    </xdr:from>
    <xdr:to>
      <xdr:col>34</xdr:col>
      <xdr:colOff>557432</xdr:colOff>
      <xdr:row>29</xdr:row>
      <xdr:rowOff>56271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E2049F6-07AA-32DF-8268-154E177BDDEF}"/>
            </a:ext>
          </a:extLst>
        </xdr:cNvPr>
        <xdr:cNvGrpSpPr/>
      </xdr:nvGrpSpPr>
      <xdr:grpSpPr>
        <a:xfrm>
          <a:off x="17161565" y="952500"/>
          <a:ext cx="4234910" cy="4628271"/>
          <a:chOff x="17027769" y="952500"/>
          <a:chExt cx="4206240" cy="4628271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B31B361D-7EA7-40BA-BA0F-9AC7999C35E2}"/>
              </a:ext>
            </a:extLst>
          </xdr:cNvPr>
          <xdr:cNvGraphicFramePr>
            <a:graphicFrameLocks/>
          </xdr:cNvGraphicFramePr>
        </xdr:nvGraphicFramePr>
        <xdr:xfrm>
          <a:off x="17027769" y="952500"/>
          <a:ext cx="4197448" cy="28346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FA50E164-1C4F-46D2-A863-1AF0516261E9}"/>
              </a:ext>
            </a:extLst>
          </xdr:cNvPr>
          <xdr:cNvGraphicFramePr>
            <a:graphicFrameLocks/>
          </xdr:cNvGraphicFramePr>
        </xdr:nvGraphicFramePr>
        <xdr:xfrm>
          <a:off x="17027769" y="3660531"/>
          <a:ext cx="4206240" cy="19202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B195A4-20A4-42CA-A121-36AD09284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232317</xdr:colOff>
      <xdr:row>1</xdr:row>
      <xdr:rowOff>34847</xdr:rowOff>
    </xdr:from>
    <xdr:to>
      <xdr:col>64</xdr:col>
      <xdr:colOff>429485</xdr:colOff>
      <xdr:row>27</xdr:row>
      <xdr:rowOff>61993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FD5F24-4D7D-4A48-A496-12366DC09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80846A-D316-4106-A1F3-7A638A84A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232317</xdr:colOff>
      <xdr:row>1</xdr:row>
      <xdr:rowOff>34847</xdr:rowOff>
    </xdr:from>
    <xdr:to>
      <xdr:col>64</xdr:col>
      <xdr:colOff>429485</xdr:colOff>
      <xdr:row>27</xdr:row>
      <xdr:rowOff>61993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660972-8415-4E1E-A154-52DF0F008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0.2716</cdr:x>
      <cdr:y>0.09882</cdr:y>
    </cdr:from>
    <cdr:to>
      <cdr:x>0.27342</cdr:x>
      <cdr:y>0.84213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3416510C-AC90-47C9-B02C-34AB0941E304}"/>
            </a:ext>
          </a:extLst>
        </cdr:cNvPr>
        <cdr:cNvCxnSpPr/>
      </cdr:nvCxnSpPr>
      <cdr:spPr>
        <a:xfrm xmlns:a="http://schemas.openxmlformats.org/drawingml/2006/main">
          <a:off x="1045427" y="420494"/>
          <a:ext cx="7032" cy="3163050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0.38394</cdr:x>
      <cdr:y>0.0902</cdr:y>
    </cdr:from>
    <cdr:to>
      <cdr:x>0.47258</cdr:x>
      <cdr:y>0.31842</cdr:y>
    </cdr:to>
    <cdr:sp macro="" textlink="">
      <cdr:nvSpPr>
        <cdr:cNvPr id="3" name="TextBox 11">
          <a:extLst xmlns:a="http://schemas.openxmlformats.org/drawingml/2006/main">
            <a:ext uri="{FF2B5EF4-FFF2-40B4-BE49-F238E27FC236}">
              <a16:creationId xmlns:a16="http://schemas.microsoft.com/office/drawing/2014/main" id="{F866225F-37F6-9BEB-363B-BC24B2E4E399}"/>
            </a:ext>
          </a:extLst>
        </cdr:cNvPr>
        <cdr:cNvSpPr txBox="1"/>
      </cdr:nvSpPr>
      <cdr:spPr>
        <a:xfrm xmlns:a="http://schemas.openxmlformats.org/drawingml/2006/main">
          <a:off x="1477851" y="383815"/>
          <a:ext cx="341184" cy="97116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Whatever it</a:t>
          </a:r>
          <a:r>
            <a:rPr lang="en-US" sz="1000" baseline="0"/>
            <a:t> takes</a:t>
          </a:r>
        </a:p>
      </cdr:txBody>
    </cdr:sp>
  </cdr:relSizeAnchor>
  <cdr:relSizeAnchor xmlns:cdr="http://schemas.openxmlformats.org/drawingml/2006/chartDrawing">
    <cdr:from>
      <cdr:x>0.40068</cdr:x>
      <cdr:y>0.0982</cdr:y>
    </cdr:from>
    <cdr:to>
      <cdr:x>0.4025</cdr:x>
      <cdr:y>0.84151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FA108BAD-E3B8-664B-0F9F-8138B2C21E60}"/>
            </a:ext>
          </a:extLst>
        </cdr:cNvPr>
        <cdr:cNvCxnSpPr/>
      </cdr:nvCxnSpPr>
      <cdr:spPr>
        <a:xfrm xmlns:a="http://schemas.openxmlformats.org/drawingml/2006/main">
          <a:off x="1542276" y="417861"/>
          <a:ext cx="7032" cy="3163050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0.24375</cdr:x>
      <cdr:y>0.08999</cdr:y>
    </cdr:from>
    <cdr:to>
      <cdr:x>0.33239</cdr:x>
      <cdr:y>0.31769</cdr:y>
    </cdr:to>
    <cdr:sp macro="" textlink="">
      <cdr:nvSpPr>
        <cdr:cNvPr id="7" name="TextBox 11">
          <a:extLst xmlns:a="http://schemas.openxmlformats.org/drawingml/2006/main">
            <a:ext uri="{FF2B5EF4-FFF2-40B4-BE49-F238E27FC236}">
              <a16:creationId xmlns:a16="http://schemas.microsoft.com/office/drawing/2014/main" id="{8CD7EEA9-1891-AD6D-5D0C-8C148E561FBA}"/>
            </a:ext>
          </a:extLst>
        </cdr:cNvPr>
        <cdr:cNvSpPr txBox="1"/>
      </cdr:nvSpPr>
      <cdr:spPr>
        <a:xfrm xmlns:a="http://schemas.openxmlformats.org/drawingml/2006/main">
          <a:off x="938251" y="382933"/>
          <a:ext cx="341184" cy="96892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ELB</a:t>
          </a:r>
          <a:r>
            <a:rPr lang="en-US" sz="1000" baseline="0"/>
            <a:t> expectations</a:t>
          </a:r>
        </a:p>
      </cdr:txBody>
    </cdr:sp>
  </cdr:relSizeAnchor>
  <cdr:relSizeAnchor xmlns:cdr="http://schemas.openxmlformats.org/drawingml/2006/chartDrawing">
    <cdr:from>
      <cdr:x>0.56605</cdr:x>
      <cdr:y>0.13977</cdr:y>
    </cdr:from>
    <cdr:to>
      <cdr:x>0.65469</cdr:x>
      <cdr:y>0.31388</cdr:y>
    </cdr:to>
    <cdr:sp macro="" textlink="">
      <cdr:nvSpPr>
        <cdr:cNvPr id="8" name="TextBox 11">
          <a:extLst xmlns:a="http://schemas.openxmlformats.org/drawingml/2006/main">
            <a:ext uri="{FF2B5EF4-FFF2-40B4-BE49-F238E27FC236}">
              <a16:creationId xmlns:a16="http://schemas.microsoft.com/office/drawing/2014/main" id="{7E90F841-EEB5-F12E-9AEF-26938F588BB9}"/>
            </a:ext>
          </a:extLst>
        </cdr:cNvPr>
        <cdr:cNvSpPr txBox="1"/>
      </cdr:nvSpPr>
      <cdr:spPr>
        <a:xfrm xmlns:a="http://schemas.openxmlformats.org/drawingml/2006/main">
          <a:off x="2178825" y="594763"/>
          <a:ext cx="341184" cy="74090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LSAP started</a:t>
          </a:r>
          <a:endParaRPr lang="en-US" sz="1000" baseline="0"/>
        </a:p>
      </cdr:txBody>
    </cdr:sp>
  </cdr:relSizeAnchor>
  <cdr:relSizeAnchor xmlns:cdr="http://schemas.openxmlformats.org/drawingml/2006/chartDrawing">
    <cdr:from>
      <cdr:x>0.57812</cdr:x>
      <cdr:y>0.10147</cdr:y>
    </cdr:from>
    <cdr:to>
      <cdr:x>0.57994</cdr:x>
      <cdr:y>0.84479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D2340170-A5B4-933E-9325-C6FF3E71A34B}"/>
            </a:ext>
          </a:extLst>
        </cdr:cNvPr>
        <cdr:cNvCxnSpPr/>
      </cdr:nvCxnSpPr>
      <cdr:spPr>
        <a:xfrm xmlns:a="http://schemas.openxmlformats.org/drawingml/2006/main">
          <a:off x="2225288" y="431800"/>
          <a:ext cx="7032" cy="3163050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0.80747</cdr:x>
      <cdr:y>0.09929</cdr:y>
    </cdr:from>
    <cdr:to>
      <cdr:x>0.80929</cdr:x>
      <cdr:y>0.84261</cdr:y>
    </cdr:to>
    <cdr:cxnSp macro="">
      <cdr:nvCxnSpPr>
        <cdr:cNvPr id="10" name="Straight Connector 9">
          <a:extLst xmlns:a="http://schemas.openxmlformats.org/drawingml/2006/main">
            <a:ext uri="{FF2B5EF4-FFF2-40B4-BE49-F238E27FC236}">
              <a16:creationId xmlns:a16="http://schemas.microsoft.com/office/drawing/2014/main" id="{01989A5B-F638-C9E5-4E61-AA0237E3084B}"/>
            </a:ext>
          </a:extLst>
        </cdr:cNvPr>
        <cdr:cNvCxnSpPr/>
      </cdr:nvCxnSpPr>
      <cdr:spPr>
        <a:xfrm xmlns:a="http://schemas.openxmlformats.org/drawingml/2006/main">
          <a:off x="3108093" y="422507"/>
          <a:ext cx="7032" cy="3163050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0.78815</cdr:x>
      <cdr:y>0.08401</cdr:y>
    </cdr:from>
    <cdr:to>
      <cdr:x>0.87679</cdr:x>
      <cdr:y>0.30616</cdr:y>
    </cdr:to>
    <cdr:sp macro="" textlink="">
      <cdr:nvSpPr>
        <cdr:cNvPr id="11" name="TextBox 11">
          <a:extLst xmlns:a="http://schemas.openxmlformats.org/drawingml/2006/main">
            <a:ext uri="{FF2B5EF4-FFF2-40B4-BE49-F238E27FC236}">
              <a16:creationId xmlns:a16="http://schemas.microsoft.com/office/drawing/2014/main" id="{D5A527A2-B0EE-B741-F172-54FF3C53DB9C}"/>
            </a:ext>
          </a:extLst>
        </cdr:cNvPr>
        <cdr:cNvSpPr txBox="1"/>
      </cdr:nvSpPr>
      <cdr:spPr>
        <a:xfrm xmlns:a="http://schemas.openxmlformats.org/drawingml/2006/main">
          <a:off x="3033751" y="357482"/>
          <a:ext cx="341184" cy="94532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Behind</a:t>
          </a:r>
          <a:r>
            <a:rPr lang="en-US" sz="1000" baseline="0"/>
            <a:t> the curve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381553</xdr:colOff>
      <xdr:row>178</xdr:row>
      <xdr:rowOff>32923</xdr:rowOff>
    </xdr:from>
    <xdr:to>
      <xdr:col>29</xdr:col>
      <xdr:colOff>76752</xdr:colOff>
      <xdr:row>195</xdr:row>
      <xdr:rowOff>23398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CA51A1-A7C2-4E61-AA4A-A10EAA752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562169</xdr:colOff>
      <xdr:row>141</xdr:row>
      <xdr:rowOff>94344</xdr:rowOff>
    </xdr:from>
    <xdr:to>
      <xdr:col>27</xdr:col>
      <xdr:colOff>137106</xdr:colOff>
      <xdr:row>167</xdr:row>
      <xdr:rowOff>148368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28B147-1B31-4AF8-AC01-B782ACAD7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0</xdr:colOff>
      <xdr:row>137</xdr:row>
      <xdr:rowOff>0</xdr:rowOff>
    </xdr:from>
    <xdr:to>
      <xdr:col>44</xdr:col>
      <xdr:colOff>181072</xdr:colOff>
      <xdr:row>163</xdr:row>
      <xdr:rowOff>54023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8D83C4-E9D9-4DDA-8150-A93D641B8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45F64D-08AE-4747-AA73-D03544D06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232317</xdr:colOff>
      <xdr:row>1</xdr:row>
      <xdr:rowOff>34847</xdr:rowOff>
    </xdr:from>
    <xdr:to>
      <xdr:col>64</xdr:col>
      <xdr:colOff>429485</xdr:colOff>
      <xdr:row>27</xdr:row>
      <xdr:rowOff>61993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9474E8-3961-461D-87E3-600BDACC9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A448425-54E7-4A61-8BF9-6C7BE608A18B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63</xdr:col>
      <xdr:colOff>132782</xdr:colOff>
      <xdr:row>24</xdr:row>
      <xdr:rowOff>104401</xdr:rowOff>
    </xdr:from>
    <xdr:to>
      <xdr:col>73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375A29-5FD2-46B7-8BF9-648A745B0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182217</xdr:colOff>
      <xdr:row>6</xdr:row>
      <xdr:rowOff>0</xdr:rowOff>
    </xdr:from>
    <xdr:to>
      <xdr:col>48</xdr:col>
      <xdr:colOff>480392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984502-FF0F-40B5-860C-5BCD80A3A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117231</xdr:colOff>
      <xdr:row>11</xdr:row>
      <xdr:rowOff>51288</xdr:rowOff>
    </xdr:from>
    <xdr:to>
      <xdr:col>64</xdr:col>
      <xdr:colOff>590257</xdr:colOff>
      <xdr:row>31</xdr:row>
      <xdr:rowOff>182352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8F595-4161-4461-8C6D-B817F5A82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54</xdr:col>
      <xdr:colOff>179668</xdr:colOff>
      <xdr:row>35</xdr:row>
      <xdr:rowOff>116329</xdr:rowOff>
    </xdr:from>
    <xdr:to>
      <xdr:col>65</xdr:col>
      <xdr:colOff>292799</xdr:colOff>
      <xdr:row>56</xdr:row>
      <xdr:rowOff>62580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E0A541-267E-412D-B559-DBD459684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55</xdr:col>
      <xdr:colOff>0</xdr:colOff>
      <xdr:row>66</xdr:row>
      <xdr:rowOff>0</xdr:rowOff>
    </xdr:from>
    <xdr:to>
      <xdr:col>63</xdr:col>
      <xdr:colOff>524540</xdr:colOff>
      <xdr:row>86</xdr:row>
      <xdr:rowOff>127591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5BBA8E-2A1E-4E82-AB09-EA19AC2F4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68</xdr:col>
      <xdr:colOff>0</xdr:colOff>
      <xdr:row>37</xdr:row>
      <xdr:rowOff>0</xdr:rowOff>
    </xdr:from>
    <xdr:to>
      <xdr:col>74</xdr:col>
      <xdr:colOff>484844</xdr:colOff>
      <xdr:row>56</xdr:row>
      <xdr:rowOff>52631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2F0810-06C6-4E08-BED2-EE3C33B86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176645</xdr:colOff>
      <xdr:row>2</xdr:row>
      <xdr:rowOff>0</xdr:rowOff>
    </xdr:from>
    <xdr:to>
      <xdr:col>72</xdr:col>
      <xdr:colOff>392256</xdr:colOff>
      <xdr:row>39</xdr:row>
      <xdr:rowOff>126423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FB3C8B-558A-432D-BAD2-08E351F9B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9</xdr:row>
      <xdr:rowOff>0</xdr:rowOff>
    </xdr:from>
    <xdr:to>
      <xdr:col>42</xdr:col>
      <xdr:colOff>590550</xdr:colOff>
      <xdr:row>34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A6A72B-6D34-4C08-9FFF-AD7F0F23E4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95250</xdr:colOff>
      <xdr:row>46</xdr:row>
      <xdr:rowOff>0</xdr:rowOff>
    </xdr:from>
    <xdr:to>
      <xdr:col>46</xdr:col>
      <xdr:colOff>400050</xdr:colOff>
      <xdr:row>66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F8AC02-A481-4B89-A7BD-1EE2A916F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381000</xdr:colOff>
      <xdr:row>43</xdr:row>
      <xdr:rowOff>0</xdr:rowOff>
    </xdr:from>
    <xdr:to>
      <xdr:col>32</xdr:col>
      <xdr:colOff>297180</xdr:colOff>
      <xdr:row>63</xdr:row>
      <xdr:rowOff>131064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6D2552-A1F0-440D-970C-91A971E47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68</xdr:row>
      <xdr:rowOff>0</xdr:rowOff>
    </xdr:from>
    <xdr:to>
      <xdr:col>33</xdr:col>
      <xdr:colOff>524315</xdr:colOff>
      <xdr:row>88</xdr:row>
      <xdr:rowOff>131064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0FBC780-385D-481D-A67A-B4385DC57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510571</xdr:colOff>
      <xdr:row>9</xdr:row>
      <xdr:rowOff>136470</xdr:rowOff>
    </xdr:from>
    <xdr:to>
      <xdr:col>20</xdr:col>
      <xdr:colOff>191319</xdr:colOff>
      <xdr:row>30</xdr:row>
      <xdr:rowOff>77034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21ADFF-13D0-4BE3-9FD6-3C82561DF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5250BA9-30FC-4908-86D6-519785B6EF1A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63</xdr:col>
      <xdr:colOff>132782</xdr:colOff>
      <xdr:row>24</xdr:row>
      <xdr:rowOff>104401</xdr:rowOff>
    </xdr:from>
    <xdr:to>
      <xdr:col>73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3C22D8-DDCB-4D21-A9E8-F5BA7E158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182217</xdr:colOff>
      <xdr:row>6</xdr:row>
      <xdr:rowOff>0</xdr:rowOff>
    </xdr:from>
    <xdr:to>
      <xdr:col>48</xdr:col>
      <xdr:colOff>480392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BE5AA7-540E-4CFD-9DFA-67CFD6F9F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361950</xdr:colOff>
      <xdr:row>10</xdr:row>
      <xdr:rowOff>133350</xdr:rowOff>
    </xdr:from>
    <xdr:to>
      <xdr:col>47</xdr:col>
      <xdr:colOff>57150</xdr:colOff>
      <xdr:row>31</xdr:row>
      <xdr:rowOff>73914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AAE10B-AEED-4A63-9608-D91BCFC31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6163</xdr:colOff>
      <xdr:row>31</xdr:row>
      <xdr:rowOff>9525</xdr:rowOff>
    </xdr:from>
    <xdr:to>
      <xdr:col>45</xdr:col>
      <xdr:colOff>581697</xdr:colOff>
      <xdr:row>51</xdr:row>
      <xdr:rowOff>40005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70B6EE-DD37-4AD2-8418-E14015852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0</xdr:colOff>
      <xdr:row>55</xdr:row>
      <xdr:rowOff>0</xdr:rowOff>
    </xdr:from>
    <xdr:to>
      <xdr:col>46</xdr:col>
      <xdr:colOff>575534</xdr:colOff>
      <xdr:row>75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9BE6E2-BB81-40FC-A419-F66CF3D30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9</xdr:row>
      <xdr:rowOff>0</xdr:rowOff>
    </xdr:from>
    <xdr:to>
      <xdr:col>51</xdr:col>
      <xdr:colOff>304800</xdr:colOff>
      <xdr:row>29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AB894-DAF2-4038-A2A5-AC754E431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0</xdr:colOff>
      <xdr:row>41</xdr:row>
      <xdr:rowOff>0</xdr:rowOff>
    </xdr:from>
    <xdr:to>
      <xdr:col>50</xdr:col>
      <xdr:colOff>548640</xdr:colOff>
      <xdr:row>61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D96982-2C2C-4F86-AD28-2E3A20B1D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ADD9962-0630-4E35-A439-982E14B9F101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63</xdr:col>
      <xdr:colOff>132782</xdr:colOff>
      <xdr:row>24</xdr:row>
      <xdr:rowOff>104401</xdr:rowOff>
    </xdr:from>
    <xdr:to>
      <xdr:col>73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F5791F-CEB2-47D0-9032-BB83148DB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182217</xdr:colOff>
      <xdr:row>6</xdr:row>
      <xdr:rowOff>0</xdr:rowOff>
    </xdr:from>
    <xdr:to>
      <xdr:col>48</xdr:col>
      <xdr:colOff>480392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5BEA55-7C83-4867-A7F0-F9EB104A83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</xdr:colOff>
      <xdr:row>208</xdr:row>
      <xdr:rowOff>14286</xdr:rowOff>
    </xdr:from>
    <xdr:to>
      <xdr:col>20</xdr:col>
      <xdr:colOff>338137</xdr:colOff>
      <xdr:row>228</xdr:row>
      <xdr:rowOff>145350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FBBF87-B8CF-95AD-F568-056F22D7A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304800</xdr:colOff>
      <xdr:row>205</xdr:row>
      <xdr:rowOff>28575</xdr:rowOff>
    </xdr:from>
    <xdr:to>
      <xdr:col>32</xdr:col>
      <xdr:colOff>0</xdr:colOff>
      <xdr:row>225</xdr:row>
      <xdr:rowOff>159639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6D5921-8A88-4B07-A272-479FBFC47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232</xdr:row>
      <xdr:rowOff>0</xdr:rowOff>
    </xdr:from>
    <xdr:to>
      <xdr:col>27</xdr:col>
      <xdr:colOff>548640</xdr:colOff>
      <xdr:row>252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6D5CB2-F50B-482A-A182-6946848922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ac\Home\Documents\GitHub\rstarBrookings2017\Main%20results\US\Chart%20US.xlsx" TargetMode="External"/><Relationship Id="rId1" Type="http://schemas.openxmlformats.org/officeDocument/2006/relationships/externalLinkPath" Target="/Mac/Home/Documents/GitHub/rstarBrookings2017/Main%20results/US/Chart%20U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farkas\Downloads\Chart%20US.xlsx" TargetMode="External"/><Relationship Id="rId1" Type="http://schemas.openxmlformats.org/officeDocument/2006/relationships/externalLinkPath" Target="Chart%20U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RESTRICTED\MCMAIMM\Matyas\Rstar\Final%20paper%20chart\y_decomposition_HVD_wFG.xlsx" TargetMode="External"/><Relationship Id="rId1" Type="http://schemas.openxmlformats.org/officeDocument/2006/relationships/externalLinkPath" Target="file:///Q:\RESTRICTED\MCMAIMM\Matyas\Rstar\Final%20paper%20chart\y_decomposition_HVD_wF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YC Chart - Policy rate"/>
      <sheetName val="Chart 2 - Real rate gaps"/>
      <sheetName val="Chart 3 - rstar"/>
      <sheetName val="Decomposition"/>
      <sheetName val="DSGE HVD wFG"/>
      <sheetName val="DSGE HVD woFG"/>
      <sheetName val="US_output_withoutFG"/>
      <sheetName val="US_inflation"/>
      <sheetName val="US_policy_rarte_vs_shadow_rate"/>
      <sheetName val="wFG_rstar_shock_decomposition"/>
      <sheetName val="HLW - 2025Q2"/>
      <sheetName val="LM_RealRate"/>
      <sheetName val="hist_ExAnteRealRate_wFG"/>
      <sheetName val="hist_RealNaturalRate_wFG"/>
      <sheetName val="hist_Forward5YearRealR_wFG"/>
      <sheetName val="hist_Forward5YearRNatR_wFG"/>
      <sheetName val="hist_ExAnteRealRate_woFG"/>
      <sheetName val="hist_RealNaturalRate_woFG"/>
      <sheetName val="hist_Forward5YearRNatR_woFG"/>
      <sheetName val="hist_Forward5YearRealR_woFG"/>
    </sheetNames>
    <sheetDataSet>
      <sheetData sheetId="0">
        <row r="2">
          <cell r="L2" t="str">
            <v>Policy rate(%,apr)</v>
          </cell>
        </row>
      </sheetData>
      <sheetData sheetId="1">
        <row r="2">
          <cell r="G2" t="str">
            <v>Policy rate (%, apr)</v>
          </cell>
          <cell r="H2" t="str">
            <v>Real rate gap - with FG (lhs)</v>
          </cell>
        </row>
        <row r="3">
          <cell r="A3">
            <v>17258</v>
          </cell>
        </row>
        <row r="4">
          <cell r="A4">
            <v>17349</v>
          </cell>
        </row>
        <row r="5">
          <cell r="A5">
            <v>17441</v>
          </cell>
        </row>
        <row r="6">
          <cell r="A6">
            <v>17533</v>
          </cell>
        </row>
        <row r="7">
          <cell r="A7">
            <v>17624</v>
          </cell>
        </row>
        <row r="8">
          <cell r="A8">
            <v>17715</v>
          </cell>
        </row>
        <row r="9">
          <cell r="A9">
            <v>17807</v>
          </cell>
        </row>
        <row r="10">
          <cell r="A10">
            <v>17899</v>
          </cell>
        </row>
        <row r="11">
          <cell r="A11">
            <v>17989</v>
          </cell>
        </row>
        <row r="12">
          <cell r="A12">
            <v>18080</v>
          </cell>
        </row>
        <row r="13">
          <cell r="A13">
            <v>18172</v>
          </cell>
        </row>
        <row r="14">
          <cell r="A14">
            <v>18264</v>
          </cell>
        </row>
        <row r="15">
          <cell r="A15">
            <v>18354</v>
          </cell>
        </row>
        <row r="16">
          <cell r="A16">
            <v>18445</v>
          </cell>
        </row>
        <row r="17">
          <cell r="A17">
            <v>18537</v>
          </cell>
        </row>
        <row r="18">
          <cell r="A18">
            <v>18629</v>
          </cell>
        </row>
        <row r="19">
          <cell r="A19">
            <v>18719</v>
          </cell>
        </row>
        <row r="20">
          <cell r="A20">
            <v>18810</v>
          </cell>
        </row>
        <row r="21">
          <cell r="A21">
            <v>18902</v>
          </cell>
        </row>
        <row r="22">
          <cell r="A22">
            <v>18994</v>
          </cell>
        </row>
        <row r="23">
          <cell r="A23">
            <v>19085</v>
          </cell>
        </row>
        <row r="24">
          <cell r="A24">
            <v>19176</v>
          </cell>
        </row>
        <row r="25">
          <cell r="A25">
            <v>19268</v>
          </cell>
        </row>
        <row r="26">
          <cell r="A26">
            <v>19360</v>
          </cell>
        </row>
        <row r="27">
          <cell r="A27">
            <v>19450</v>
          </cell>
        </row>
        <row r="28">
          <cell r="A28">
            <v>19541</v>
          </cell>
        </row>
        <row r="29">
          <cell r="A29">
            <v>19633</v>
          </cell>
        </row>
        <row r="30">
          <cell r="A30">
            <v>19725</v>
          </cell>
        </row>
        <row r="31">
          <cell r="A31">
            <v>19815</v>
          </cell>
        </row>
        <row r="32">
          <cell r="A32">
            <v>19906</v>
          </cell>
        </row>
        <row r="33">
          <cell r="A33">
            <v>19998</v>
          </cell>
        </row>
        <row r="34">
          <cell r="A34">
            <v>20090</v>
          </cell>
        </row>
        <row r="35">
          <cell r="A35">
            <v>20180</v>
          </cell>
        </row>
        <row r="36">
          <cell r="A36">
            <v>20271</v>
          </cell>
        </row>
        <row r="37">
          <cell r="A37">
            <v>20363</v>
          </cell>
        </row>
        <row r="38">
          <cell r="A38">
            <v>20455</v>
          </cell>
        </row>
        <row r="39">
          <cell r="A39">
            <v>20546</v>
          </cell>
        </row>
        <row r="40">
          <cell r="A40">
            <v>20637</v>
          </cell>
        </row>
        <row r="41">
          <cell r="A41">
            <v>20729</v>
          </cell>
        </row>
        <row r="42">
          <cell r="A42">
            <v>20821</v>
          </cell>
        </row>
        <row r="43">
          <cell r="A43">
            <v>20911</v>
          </cell>
        </row>
        <row r="44">
          <cell r="A44">
            <v>21002</v>
          </cell>
        </row>
        <row r="45">
          <cell r="A45">
            <v>21094</v>
          </cell>
        </row>
        <row r="46">
          <cell r="A46">
            <v>21186</v>
          </cell>
        </row>
        <row r="47">
          <cell r="A47">
            <v>21276</v>
          </cell>
        </row>
        <row r="48">
          <cell r="A48">
            <v>21367</v>
          </cell>
        </row>
        <row r="49">
          <cell r="A49">
            <v>21459</v>
          </cell>
        </row>
        <row r="50">
          <cell r="A50">
            <v>21551</v>
          </cell>
        </row>
        <row r="51">
          <cell r="A51">
            <v>21641</v>
          </cell>
        </row>
        <row r="52">
          <cell r="A52">
            <v>21732</v>
          </cell>
        </row>
        <row r="53">
          <cell r="A53">
            <v>21824</v>
          </cell>
          <cell r="G53">
            <v>3.57</v>
          </cell>
        </row>
        <row r="54">
          <cell r="A54">
            <v>21916</v>
          </cell>
          <cell r="G54">
            <v>3.99</v>
          </cell>
        </row>
        <row r="55">
          <cell r="A55">
            <v>22007</v>
          </cell>
          <cell r="G55">
            <v>3.93</v>
          </cell>
          <cell r="H55">
            <v>0.98414473335785013</v>
          </cell>
        </row>
        <row r="56">
          <cell r="A56">
            <v>22098</v>
          </cell>
          <cell r="G56">
            <v>3.7</v>
          </cell>
          <cell r="H56">
            <v>-2.1797772542855105</v>
          </cell>
        </row>
        <row r="57">
          <cell r="A57">
            <v>22190</v>
          </cell>
          <cell r="G57">
            <v>2.94</v>
          </cell>
          <cell r="H57">
            <v>1.468384795688729</v>
          </cell>
        </row>
        <row r="58">
          <cell r="A58">
            <v>22282</v>
          </cell>
          <cell r="G58">
            <v>2.2999999999999998</v>
          </cell>
          <cell r="H58">
            <v>1.193238087921868</v>
          </cell>
        </row>
        <row r="59">
          <cell r="A59">
            <v>22372</v>
          </cell>
          <cell r="G59">
            <v>1.99</v>
          </cell>
          <cell r="H59">
            <v>2.1195851297584398</v>
          </cell>
        </row>
        <row r="60">
          <cell r="A60">
            <v>22463</v>
          </cell>
          <cell r="G60">
            <v>1.73</v>
          </cell>
          <cell r="H60">
            <v>2.3952092964565388</v>
          </cell>
        </row>
        <row r="61">
          <cell r="A61">
            <v>22555</v>
          </cell>
          <cell r="G61">
            <v>1.68</v>
          </cell>
          <cell r="H61">
            <v>1.710292573759562</v>
          </cell>
        </row>
        <row r="62">
          <cell r="A62">
            <v>22647</v>
          </cell>
          <cell r="G62">
            <v>2.4</v>
          </cell>
          <cell r="H62">
            <v>-0.93240227340706294</v>
          </cell>
        </row>
        <row r="63">
          <cell r="A63">
            <v>22737</v>
          </cell>
          <cell r="G63">
            <v>2.46</v>
          </cell>
          <cell r="H63">
            <v>-0.11940061218412001</v>
          </cell>
        </row>
        <row r="64">
          <cell r="A64">
            <v>22828</v>
          </cell>
          <cell r="G64">
            <v>2.61</v>
          </cell>
          <cell r="H64">
            <v>-0.89514751608234611</v>
          </cell>
        </row>
        <row r="65">
          <cell r="A65">
            <v>22920</v>
          </cell>
          <cell r="G65">
            <v>2.85</v>
          </cell>
          <cell r="H65">
            <v>0.482199797799017</v>
          </cell>
        </row>
        <row r="66">
          <cell r="A66">
            <v>23012</v>
          </cell>
          <cell r="G66">
            <v>2.92</v>
          </cell>
          <cell r="H66">
            <v>0.22471560753106012</v>
          </cell>
        </row>
        <row r="67">
          <cell r="A67">
            <v>23102</v>
          </cell>
          <cell r="G67">
            <v>2.97</v>
          </cell>
          <cell r="H67">
            <v>0.36163635484777712</v>
          </cell>
        </row>
        <row r="68">
          <cell r="A68">
            <v>23193</v>
          </cell>
          <cell r="G68">
            <v>2.96</v>
          </cell>
          <cell r="H68">
            <v>-0.15799689942895001</v>
          </cell>
        </row>
        <row r="69">
          <cell r="A69">
            <v>23285</v>
          </cell>
          <cell r="G69">
            <v>3.33</v>
          </cell>
          <cell r="H69">
            <v>-0.42785808261622016</v>
          </cell>
        </row>
        <row r="70">
          <cell r="A70">
            <v>23377</v>
          </cell>
          <cell r="G70">
            <v>3.45</v>
          </cell>
          <cell r="H70">
            <v>-0.14715322276986997</v>
          </cell>
        </row>
        <row r="71">
          <cell r="A71">
            <v>23468</v>
          </cell>
          <cell r="G71">
            <v>3.46</v>
          </cell>
          <cell r="H71">
            <v>-1.7778847719468203</v>
          </cell>
        </row>
        <row r="72">
          <cell r="A72">
            <v>23559</v>
          </cell>
          <cell r="G72">
            <v>3.49</v>
          </cell>
          <cell r="H72">
            <v>-3.6465354068123603</v>
          </cell>
        </row>
        <row r="73">
          <cell r="A73">
            <v>23651</v>
          </cell>
          <cell r="G73">
            <v>3.46</v>
          </cell>
          <cell r="H73">
            <v>0.47667956425771996</v>
          </cell>
        </row>
        <row r="74">
          <cell r="A74">
            <v>23743</v>
          </cell>
          <cell r="G74">
            <v>3.58</v>
          </cell>
          <cell r="H74">
            <v>0.77878228428613006</v>
          </cell>
        </row>
        <row r="75">
          <cell r="A75">
            <v>23833</v>
          </cell>
          <cell r="G75">
            <v>3.98</v>
          </cell>
          <cell r="H75">
            <v>-0.86563229914751005</v>
          </cell>
        </row>
        <row r="76">
          <cell r="A76">
            <v>23924</v>
          </cell>
          <cell r="G76">
            <v>4.08</v>
          </cell>
          <cell r="H76">
            <v>-0.72063711678294018</v>
          </cell>
        </row>
        <row r="77">
          <cell r="A77">
            <v>24016</v>
          </cell>
          <cell r="G77">
            <v>4.08</v>
          </cell>
          <cell r="H77">
            <v>0.3722227399095801</v>
          </cell>
        </row>
        <row r="78">
          <cell r="A78">
            <v>24108</v>
          </cell>
          <cell r="G78">
            <v>4.17</v>
          </cell>
          <cell r="H78">
            <v>8.9912897125139946E-2</v>
          </cell>
        </row>
        <row r="79">
          <cell r="A79">
            <v>24198</v>
          </cell>
          <cell r="G79">
            <v>4.5599999999999996</v>
          </cell>
          <cell r="H79">
            <v>0.44033004928990005</v>
          </cell>
        </row>
        <row r="80">
          <cell r="A80">
            <v>24289</v>
          </cell>
          <cell r="G80">
            <v>4.91</v>
          </cell>
          <cell r="H80">
            <v>-0.32810694127411999</v>
          </cell>
        </row>
        <row r="81">
          <cell r="A81">
            <v>24381</v>
          </cell>
          <cell r="G81">
            <v>5.41</v>
          </cell>
          <cell r="H81">
            <v>-1.6233743187093599</v>
          </cell>
        </row>
        <row r="82">
          <cell r="A82">
            <v>24473</v>
          </cell>
          <cell r="G82">
            <v>5.56</v>
          </cell>
          <cell r="H82">
            <v>-2.2901335934570599</v>
          </cell>
        </row>
        <row r="83">
          <cell r="A83">
            <v>24563</v>
          </cell>
          <cell r="G83">
            <v>4.82</v>
          </cell>
          <cell r="H83">
            <v>1.889472523492145</v>
          </cell>
        </row>
        <row r="84">
          <cell r="A84">
            <v>24654</v>
          </cell>
          <cell r="G84">
            <v>3.99</v>
          </cell>
          <cell r="H84">
            <v>1.5630713730897809</v>
          </cell>
        </row>
        <row r="85">
          <cell r="A85">
            <v>24746</v>
          </cell>
          <cell r="G85">
            <v>3.89</v>
          </cell>
          <cell r="H85">
            <v>-0.56687469445414596</v>
          </cell>
        </row>
        <row r="86">
          <cell r="A86">
            <v>24838</v>
          </cell>
          <cell r="G86">
            <v>4.17</v>
          </cell>
          <cell r="H86">
            <v>-0.31556641266184299</v>
          </cell>
        </row>
        <row r="87">
          <cell r="A87">
            <v>24929</v>
          </cell>
          <cell r="G87">
            <v>4.79</v>
          </cell>
          <cell r="H87">
            <v>0.60662682307437699</v>
          </cell>
        </row>
        <row r="88">
          <cell r="A88">
            <v>25020</v>
          </cell>
          <cell r="G88">
            <v>5.98</v>
          </cell>
          <cell r="H88">
            <v>-2.4787626831008405</v>
          </cell>
        </row>
        <row r="89">
          <cell r="A89">
            <v>25112</v>
          </cell>
          <cell r="G89">
            <v>5.95</v>
          </cell>
          <cell r="H89">
            <v>-1.2172338415373898</v>
          </cell>
        </row>
        <row r="90">
          <cell r="A90">
            <v>25204</v>
          </cell>
          <cell r="G90">
            <v>5.92</v>
          </cell>
          <cell r="H90">
            <v>0.84860673985759094</v>
          </cell>
        </row>
        <row r="91">
          <cell r="A91">
            <v>25294</v>
          </cell>
          <cell r="G91">
            <v>6.57</v>
          </cell>
          <cell r="H91">
            <v>-2.0264245911517196</v>
          </cell>
        </row>
        <row r="92">
          <cell r="A92">
            <v>25385</v>
          </cell>
          <cell r="G92">
            <v>8.33</v>
          </cell>
          <cell r="H92">
            <v>-3.7046930276223797</v>
          </cell>
        </row>
        <row r="93">
          <cell r="A93">
            <v>25477</v>
          </cell>
          <cell r="G93">
            <v>8.98</v>
          </cell>
          <cell r="H93">
            <v>-3.1066103205504998</v>
          </cell>
        </row>
        <row r="94">
          <cell r="A94">
            <v>25569</v>
          </cell>
          <cell r="G94">
            <v>8.94</v>
          </cell>
          <cell r="H94">
            <v>-5.1834509248519698</v>
          </cell>
        </row>
        <row r="95">
          <cell r="A95">
            <v>25659</v>
          </cell>
          <cell r="G95">
            <v>8.56</v>
          </cell>
          <cell r="H95">
            <v>-2.7508326695602703</v>
          </cell>
        </row>
        <row r="96">
          <cell r="A96">
            <v>25750</v>
          </cell>
          <cell r="G96">
            <v>7.88</v>
          </cell>
          <cell r="H96">
            <v>1.0372342659121401</v>
          </cell>
        </row>
        <row r="97">
          <cell r="A97">
            <v>25842</v>
          </cell>
          <cell r="G97">
            <v>6.71</v>
          </cell>
          <cell r="H97">
            <v>1.4525302940525118</v>
          </cell>
        </row>
        <row r="98">
          <cell r="A98">
            <v>25934</v>
          </cell>
          <cell r="G98">
            <v>5.57</v>
          </cell>
          <cell r="H98">
            <v>1.910138110324695</v>
          </cell>
        </row>
        <row r="99">
          <cell r="A99">
            <v>26024</v>
          </cell>
          <cell r="G99">
            <v>3.86</v>
          </cell>
          <cell r="H99">
            <v>4.1065231671390512</v>
          </cell>
        </row>
        <row r="100">
          <cell r="A100">
            <v>26115</v>
          </cell>
          <cell r="G100">
            <v>4.57</v>
          </cell>
          <cell r="H100">
            <v>2.4652834134829229</v>
          </cell>
        </row>
        <row r="101">
          <cell r="A101">
            <v>26207</v>
          </cell>
          <cell r="G101">
            <v>5.48</v>
          </cell>
          <cell r="H101">
            <v>1.4074272950954261</v>
          </cell>
        </row>
        <row r="102">
          <cell r="A102">
            <v>26299</v>
          </cell>
          <cell r="G102">
            <v>4.75</v>
          </cell>
          <cell r="H102">
            <v>9.148722908007989E-2</v>
          </cell>
        </row>
        <row r="103">
          <cell r="A103">
            <v>26390</v>
          </cell>
          <cell r="G103">
            <v>3.55</v>
          </cell>
          <cell r="H103">
            <v>0.43895531668617704</v>
          </cell>
        </row>
        <row r="104">
          <cell r="A104">
            <v>26481</v>
          </cell>
          <cell r="G104">
            <v>4.3</v>
          </cell>
          <cell r="H104">
            <v>-0.21473409051547998</v>
          </cell>
        </row>
        <row r="105">
          <cell r="A105">
            <v>26573</v>
          </cell>
          <cell r="G105">
            <v>4.74</v>
          </cell>
          <cell r="H105">
            <v>1.2480661422299872</v>
          </cell>
        </row>
        <row r="106">
          <cell r="A106">
            <v>26665</v>
          </cell>
          <cell r="G106">
            <v>5.15</v>
          </cell>
          <cell r="H106">
            <v>1.2240530421200231</v>
          </cell>
        </row>
        <row r="107">
          <cell r="A107">
            <v>26755</v>
          </cell>
          <cell r="G107">
            <v>6.54</v>
          </cell>
          <cell r="H107">
            <v>0.17938966216220997</v>
          </cell>
        </row>
        <row r="108">
          <cell r="A108">
            <v>26846</v>
          </cell>
          <cell r="G108">
            <v>7.82</v>
          </cell>
          <cell r="H108">
            <v>-1.7279990506786698</v>
          </cell>
        </row>
        <row r="109">
          <cell r="A109">
            <v>26938</v>
          </cell>
          <cell r="G109">
            <v>10.56</v>
          </cell>
          <cell r="H109">
            <v>-3.5849941803687306</v>
          </cell>
        </row>
        <row r="110">
          <cell r="A110">
            <v>27030</v>
          </cell>
          <cell r="G110">
            <v>10</v>
          </cell>
          <cell r="H110">
            <v>-3.5749425523261502</v>
          </cell>
        </row>
        <row r="111">
          <cell r="A111">
            <v>27120</v>
          </cell>
          <cell r="G111">
            <v>9.33</v>
          </cell>
          <cell r="H111">
            <v>-2.7170000062240103</v>
          </cell>
        </row>
        <row r="112">
          <cell r="A112">
            <v>27211</v>
          </cell>
          <cell r="G112">
            <v>11.25</v>
          </cell>
          <cell r="H112">
            <v>-3.8093930088335997</v>
          </cell>
        </row>
        <row r="113">
          <cell r="A113">
            <v>27303</v>
          </cell>
          <cell r="G113">
            <v>12.1</v>
          </cell>
          <cell r="H113">
            <v>-4.6354319743313104</v>
          </cell>
        </row>
        <row r="114">
          <cell r="A114">
            <v>27395</v>
          </cell>
          <cell r="G114">
            <v>9.34</v>
          </cell>
          <cell r="H114">
            <v>2.3608444143551637</v>
          </cell>
        </row>
        <row r="115">
          <cell r="A115">
            <v>27485</v>
          </cell>
          <cell r="G115">
            <v>6.31</v>
          </cell>
          <cell r="H115">
            <v>6.0173865661025099</v>
          </cell>
        </row>
        <row r="116">
          <cell r="A116">
            <v>27576</v>
          </cell>
          <cell r="G116">
            <v>5.42</v>
          </cell>
          <cell r="H116">
            <v>5.0363778247585493</v>
          </cell>
        </row>
        <row r="117">
          <cell r="A117">
            <v>27668</v>
          </cell>
          <cell r="G117">
            <v>6.16</v>
          </cell>
          <cell r="H117">
            <v>2.2825796852181268</v>
          </cell>
        </row>
        <row r="118">
          <cell r="A118">
            <v>27760</v>
          </cell>
          <cell r="G118">
            <v>5.41</v>
          </cell>
          <cell r="H118">
            <v>3.2119860111006844</v>
          </cell>
        </row>
        <row r="119">
          <cell r="A119">
            <v>27851</v>
          </cell>
          <cell r="G119">
            <v>4.83</v>
          </cell>
          <cell r="H119">
            <v>1.2153955706889221</v>
          </cell>
        </row>
        <row r="120">
          <cell r="A120">
            <v>27942</v>
          </cell>
          <cell r="G120">
            <v>5.2</v>
          </cell>
          <cell r="H120">
            <v>2.4552468162739243</v>
          </cell>
        </row>
        <row r="121">
          <cell r="A121">
            <v>28034</v>
          </cell>
          <cell r="G121">
            <v>5.28</v>
          </cell>
          <cell r="H121">
            <v>1.284273510030165</v>
          </cell>
        </row>
        <row r="122">
          <cell r="A122">
            <v>28126</v>
          </cell>
          <cell r="G122">
            <v>4.87</v>
          </cell>
          <cell r="H122">
            <v>4.4287462596343996</v>
          </cell>
        </row>
        <row r="123">
          <cell r="A123">
            <v>28216</v>
          </cell>
          <cell r="G123">
            <v>4.66</v>
          </cell>
          <cell r="H123">
            <v>3.8339751227663803</v>
          </cell>
        </row>
        <row r="124">
          <cell r="A124">
            <v>28307</v>
          </cell>
          <cell r="G124">
            <v>5.16</v>
          </cell>
          <cell r="H124">
            <v>1.1537742104370237</v>
          </cell>
        </row>
        <row r="125">
          <cell r="A125">
            <v>28399</v>
          </cell>
          <cell r="G125">
            <v>5.82</v>
          </cell>
          <cell r="H125">
            <v>1.873421250408192</v>
          </cell>
        </row>
        <row r="126">
          <cell r="A126">
            <v>28491</v>
          </cell>
          <cell r="G126">
            <v>6.51</v>
          </cell>
          <cell r="H126">
            <v>-0.51743151446334457</v>
          </cell>
        </row>
        <row r="127">
          <cell r="A127">
            <v>28581</v>
          </cell>
          <cell r="G127">
            <v>6.76</v>
          </cell>
          <cell r="H127">
            <v>1.8086997829108831</v>
          </cell>
        </row>
        <row r="128">
          <cell r="A128">
            <v>28672</v>
          </cell>
          <cell r="G128">
            <v>7.28</v>
          </cell>
          <cell r="H128">
            <v>-0.28173859180738203</v>
          </cell>
        </row>
        <row r="129">
          <cell r="A129">
            <v>28764</v>
          </cell>
          <cell r="G129">
            <v>8.09</v>
          </cell>
          <cell r="H129">
            <v>1.5616890337792713</v>
          </cell>
        </row>
        <row r="130">
          <cell r="A130">
            <v>28856</v>
          </cell>
          <cell r="G130">
            <v>9.58</v>
          </cell>
          <cell r="H130">
            <v>-0.37363224037524034</v>
          </cell>
        </row>
        <row r="131">
          <cell r="A131">
            <v>28946</v>
          </cell>
          <cell r="G131">
            <v>10.07</v>
          </cell>
          <cell r="H131">
            <v>-1.2631999661233597</v>
          </cell>
        </row>
        <row r="132">
          <cell r="A132">
            <v>29037</v>
          </cell>
          <cell r="G132">
            <v>10.18</v>
          </cell>
          <cell r="H132">
            <v>0.55965829862079008</v>
          </cell>
        </row>
        <row r="133">
          <cell r="A133">
            <v>29129</v>
          </cell>
          <cell r="G133">
            <v>10.94</v>
          </cell>
          <cell r="H133">
            <v>-2.3561686908513799</v>
          </cell>
        </row>
        <row r="134">
          <cell r="A134">
            <v>29221</v>
          </cell>
          <cell r="G134">
            <v>13.58</v>
          </cell>
          <cell r="H134">
            <v>-4.3278299293838298</v>
          </cell>
        </row>
        <row r="135">
          <cell r="A135">
            <v>29312</v>
          </cell>
          <cell r="G135">
            <v>15.07</v>
          </cell>
          <cell r="H135">
            <v>-2.6124878109862406</v>
          </cell>
        </row>
        <row r="136">
          <cell r="A136">
            <v>29403</v>
          </cell>
          <cell r="G136">
            <v>12.67</v>
          </cell>
          <cell r="H136">
            <v>2.5307476928747801</v>
          </cell>
        </row>
        <row r="137">
          <cell r="A137">
            <v>29495</v>
          </cell>
          <cell r="G137">
            <v>9.82</v>
          </cell>
          <cell r="H137">
            <v>3.0437681712478044</v>
          </cell>
        </row>
        <row r="138">
          <cell r="A138">
            <v>29587</v>
          </cell>
          <cell r="G138">
            <v>15.85</v>
          </cell>
          <cell r="H138">
            <v>-4.7573405917734792</v>
          </cell>
        </row>
        <row r="139">
          <cell r="A139">
            <v>29677</v>
          </cell>
          <cell r="G139">
            <v>16.600000000000001</v>
          </cell>
          <cell r="H139">
            <v>-2.6975646714617305</v>
          </cell>
        </row>
        <row r="140">
          <cell r="A140">
            <v>29768</v>
          </cell>
          <cell r="G140">
            <v>17.79</v>
          </cell>
          <cell r="H140">
            <v>-3.3839179176497289</v>
          </cell>
        </row>
        <row r="141">
          <cell r="A141">
            <v>29860</v>
          </cell>
          <cell r="G141">
            <v>17.59</v>
          </cell>
          <cell r="H141">
            <v>1.4989722376464805</v>
          </cell>
        </row>
        <row r="142">
          <cell r="A142">
            <v>29952</v>
          </cell>
          <cell r="G142">
            <v>13.59</v>
          </cell>
          <cell r="H142">
            <v>4.8158602300541</v>
          </cell>
        </row>
        <row r="143">
          <cell r="A143">
            <v>30042</v>
          </cell>
          <cell r="G143">
            <v>14.21</v>
          </cell>
          <cell r="H143">
            <v>2.2838374948992808</v>
          </cell>
        </row>
        <row r="144">
          <cell r="A144">
            <v>30133</v>
          </cell>
          <cell r="G144">
            <v>14.51</v>
          </cell>
          <cell r="H144">
            <v>0.68107691173243978</v>
          </cell>
        </row>
        <row r="145">
          <cell r="A145">
            <v>30225</v>
          </cell>
          <cell r="G145">
            <v>11.01</v>
          </cell>
          <cell r="H145">
            <v>1.9708770791925398</v>
          </cell>
        </row>
        <row r="146">
          <cell r="A146">
            <v>30317</v>
          </cell>
          <cell r="G146">
            <v>9.2799999999999994</v>
          </cell>
          <cell r="H146">
            <v>4.6888329198896033</v>
          </cell>
        </row>
        <row r="147">
          <cell r="A147">
            <v>30407</v>
          </cell>
          <cell r="G147">
            <v>8.66</v>
          </cell>
          <cell r="H147">
            <v>5.3785944824408602</v>
          </cell>
        </row>
        <row r="148">
          <cell r="A148">
            <v>30498</v>
          </cell>
          <cell r="G148">
            <v>8.8000000000000007</v>
          </cell>
          <cell r="H148">
            <v>2.2281196458505197</v>
          </cell>
        </row>
        <row r="149">
          <cell r="A149">
            <v>30590</v>
          </cell>
          <cell r="G149">
            <v>9.4600000000000009</v>
          </cell>
          <cell r="H149">
            <v>0.53943043464956997</v>
          </cell>
        </row>
        <row r="150">
          <cell r="A150">
            <v>30682</v>
          </cell>
          <cell r="G150">
            <v>9.43</v>
          </cell>
          <cell r="H150">
            <v>1.50696213120982</v>
          </cell>
        </row>
        <row r="151">
          <cell r="A151">
            <v>30773</v>
          </cell>
          <cell r="G151">
            <v>9.69</v>
          </cell>
          <cell r="H151">
            <v>1.1144199677714197</v>
          </cell>
        </row>
        <row r="152">
          <cell r="A152">
            <v>30864</v>
          </cell>
          <cell r="G152">
            <v>10.55</v>
          </cell>
          <cell r="H152">
            <v>0.53093984760159962</v>
          </cell>
        </row>
        <row r="153">
          <cell r="A153">
            <v>30956</v>
          </cell>
          <cell r="G153">
            <v>11.39</v>
          </cell>
          <cell r="H153">
            <v>1.2632909453736199</v>
          </cell>
        </row>
        <row r="154">
          <cell r="A154">
            <v>31048</v>
          </cell>
          <cell r="G154">
            <v>9.26</v>
          </cell>
          <cell r="H154">
            <v>2.9389691533642299</v>
          </cell>
        </row>
        <row r="155">
          <cell r="A155">
            <v>31138</v>
          </cell>
          <cell r="G155">
            <v>8.48</v>
          </cell>
          <cell r="H155">
            <v>1.9368601602989099</v>
          </cell>
        </row>
        <row r="156">
          <cell r="A156">
            <v>31229</v>
          </cell>
          <cell r="G156">
            <v>7.92</v>
          </cell>
          <cell r="H156">
            <v>3.1595931895403799</v>
          </cell>
        </row>
        <row r="157">
          <cell r="A157">
            <v>31321</v>
          </cell>
          <cell r="G157">
            <v>7.9</v>
          </cell>
          <cell r="H157">
            <v>2.2468193373919099</v>
          </cell>
        </row>
        <row r="158">
          <cell r="A158">
            <v>31413</v>
          </cell>
          <cell r="G158">
            <v>8.1</v>
          </cell>
          <cell r="H158">
            <v>1.7655195715049401</v>
          </cell>
        </row>
        <row r="159">
          <cell r="A159">
            <v>31503</v>
          </cell>
          <cell r="G159">
            <v>7.83</v>
          </cell>
          <cell r="H159">
            <v>-0.73161596291687037</v>
          </cell>
        </row>
        <row r="160">
          <cell r="A160">
            <v>31594</v>
          </cell>
          <cell r="G160">
            <v>6.92</v>
          </cell>
          <cell r="H160">
            <v>1.87264153437304</v>
          </cell>
        </row>
        <row r="161">
          <cell r="A161">
            <v>31686</v>
          </cell>
          <cell r="G161">
            <v>6.21</v>
          </cell>
          <cell r="H161">
            <v>-0.8321059219258804</v>
          </cell>
        </row>
        <row r="162">
          <cell r="A162">
            <v>31778</v>
          </cell>
          <cell r="G162">
            <v>6.27</v>
          </cell>
          <cell r="H162">
            <v>0.15163317983508007</v>
          </cell>
        </row>
        <row r="163">
          <cell r="A163">
            <v>31868</v>
          </cell>
          <cell r="G163">
            <v>6.22</v>
          </cell>
          <cell r="H163">
            <v>-2.5324868072413498</v>
          </cell>
        </row>
        <row r="164">
          <cell r="A164">
            <v>31959</v>
          </cell>
          <cell r="G164">
            <v>6.65</v>
          </cell>
          <cell r="H164">
            <v>-1.7914534100077697</v>
          </cell>
        </row>
        <row r="165">
          <cell r="A165">
            <v>32051</v>
          </cell>
          <cell r="G165">
            <v>6.84</v>
          </cell>
          <cell r="H165">
            <v>-0.79635085429526997</v>
          </cell>
        </row>
        <row r="166">
          <cell r="A166">
            <v>32143</v>
          </cell>
          <cell r="G166">
            <v>6.92</v>
          </cell>
          <cell r="H166">
            <v>-0.49025829266692034</v>
          </cell>
        </row>
        <row r="167">
          <cell r="A167">
            <v>32234</v>
          </cell>
          <cell r="G167">
            <v>6.67</v>
          </cell>
          <cell r="H167">
            <v>-1.2668424582096796</v>
          </cell>
        </row>
        <row r="168">
          <cell r="A168">
            <v>32325</v>
          </cell>
          <cell r="G168">
            <v>7.15</v>
          </cell>
          <cell r="H168">
            <v>-0.55162007684933023</v>
          </cell>
        </row>
        <row r="169">
          <cell r="A169">
            <v>32417</v>
          </cell>
          <cell r="G169">
            <v>7.98</v>
          </cell>
          <cell r="H169">
            <v>-1.5124304565019102</v>
          </cell>
        </row>
        <row r="170">
          <cell r="A170">
            <v>32509</v>
          </cell>
          <cell r="G170">
            <v>8.4700000000000006</v>
          </cell>
          <cell r="H170">
            <v>-2.6349536911947409</v>
          </cell>
        </row>
        <row r="171">
          <cell r="A171">
            <v>32599</v>
          </cell>
          <cell r="G171">
            <v>9.4499999999999993</v>
          </cell>
          <cell r="H171">
            <v>-3.1771056687062105</v>
          </cell>
        </row>
        <row r="172">
          <cell r="A172">
            <v>32690</v>
          </cell>
          <cell r="G172">
            <v>9.73</v>
          </cell>
          <cell r="H172">
            <v>-2.5841103635094704</v>
          </cell>
        </row>
        <row r="173">
          <cell r="A173">
            <v>32782</v>
          </cell>
          <cell r="G173">
            <v>9.08</v>
          </cell>
          <cell r="H173">
            <v>-1.3313523389840096</v>
          </cell>
        </row>
        <row r="174">
          <cell r="A174">
            <v>32874</v>
          </cell>
          <cell r="G174">
            <v>8.61</v>
          </cell>
          <cell r="H174">
            <v>-1.5734430046801302</v>
          </cell>
        </row>
        <row r="175">
          <cell r="A175">
            <v>32964</v>
          </cell>
          <cell r="G175">
            <v>8.25</v>
          </cell>
          <cell r="H175">
            <v>-4.1850455817543093</v>
          </cell>
        </row>
        <row r="176">
          <cell r="A176">
            <v>33055</v>
          </cell>
          <cell r="G176">
            <v>8.24</v>
          </cell>
          <cell r="H176">
            <v>-1.6606195335911504</v>
          </cell>
        </row>
        <row r="177">
          <cell r="A177">
            <v>33147</v>
          </cell>
          <cell r="G177">
            <v>8.16</v>
          </cell>
          <cell r="H177">
            <v>-1.0534807121421803</v>
          </cell>
        </row>
        <row r="178">
          <cell r="A178">
            <v>33239</v>
          </cell>
          <cell r="G178">
            <v>7.74</v>
          </cell>
          <cell r="H178">
            <v>-1.0645194547201502</v>
          </cell>
        </row>
        <row r="179">
          <cell r="A179">
            <v>33329</v>
          </cell>
          <cell r="G179">
            <v>6.43</v>
          </cell>
          <cell r="H179">
            <v>1.6410705528313303</v>
          </cell>
        </row>
        <row r="180">
          <cell r="A180">
            <v>33420</v>
          </cell>
          <cell r="G180">
            <v>5.86</v>
          </cell>
          <cell r="H180">
            <v>0.55796510423661005</v>
          </cell>
        </row>
        <row r="181">
          <cell r="A181">
            <v>33512</v>
          </cell>
          <cell r="G181">
            <v>5.65</v>
          </cell>
          <cell r="H181">
            <v>0.75712200802049989</v>
          </cell>
        </row>
        <row r="182">
          <cell r="A182">
            <v>33604</v>
          </cell>
          <cell r="G182">
            <v>4.82</v>
          </cell>
          <cell r="H182">
            <v>1.205145540402992</v>
          </cell>
        </row>
        <row r="183">
          <cell r="A183">
            <v>33695</v>
          </cell>
          <cell r="G183">
            <v>4.0199999999999996</v>
          </cell>
          <cell r="H183">
            <v>0.45754435459378606</v>
          </cell>
        </row>
        <row r="184">
          <cell r="A184">
            <v>33786</v>
          </cell>
          <cell r="G184">
            <v>3.77</v>
          </cell>
          <cell r="H184">
            <v>0.41285589827651503</v>
          </cell>
        </row>
        <row r="185">
          <cell r="A185">
            <v>33878</v>
          </cell>
          <cell r="G185">
            <v>3.26</v>
          </cell>
          <cell r="H185">
            <v>0.80030737531223006</v>
          </cell>
        </row>
        <row r="186">
          <cell r="A186">
            <v>33970</v>
          </cell>
          <cell r="G186">
            <v>3.03</v>
          </cell>
          <cell r="H186">
            <v>1.9658766180797069</v>
          </cell>
        </row>
        <row r="187">
          <cell r="A187">
            <v>34060</v>
          </cell>
          <cell r="G187">
            <v>3.04</v>
          </cell>
          <cell r="H187">
            <v>0.61677935105116799</v>
          </cell>
        </row>
        <row r="188">
          <cell r="A188">
            <v>34151</v>
          </cell>
          <cell r="G188">
            <v>3</v>
          </cell>
          <cell r="H188">
            <v>-1.1414202191482368</v>
          </cell>
        </row>
        <row r="189">
          <cell r="A189">
            <v>34243</v>
          </cell>
          <cell r="G189">
            <v>3.06</v>
          </cell>
          <cell r="H189">
            <v>-1.9860236993252258</v>
          </cell>
        </row>
        <row r="190">
          <cell r="A190">
            <v>34335</v>
          </cell>
          <cell r="G190">
            <v>2.99</v>
          </cell>
          <cell r="H190">
            <v>0.90633657608353102</v>
          </cell>
        </row>
        <row r="191">
          <cell r="A191">
            <v>34425</v>
          </cell>
          <cell r="G191">
            <v>3.21</v>
          </cell>
          <cell r="H191">
            <v>-0.36537380753235105</v>
          </cell>
        </row>
        <row r="192">
          <cell r="A192">
            <v>34516</v>
          </cell>
          <cell r="G192">
            <v>3.94</v>
          </cell>
          <cell r="H192">
            <v>-0.65416195496191021</v>
          </cell>
        </row>
        <row r="193">
          <cell r="A193">
            <v>34608</v>
          </cell>
          <cell r="G193">
            <v>4.49</v>
          </cell>
          <cell r="H193">
            <v>-1.0771828187864303</v>
          </cell>
        </row>
        <row r="194">
          <cell r="A194">
            <v>34700</v>
          </cell>
          <cell r="G194">
            <v>5.17</v>
          </cell>
          <cell r="H194">
            <v>-1.9740508295493804</v>
          </cell>
        </row>
        <row r="195">
          <cell r="A195">
            <v>34790</v>
          </cell>
          <cell r="G195">
            <v>5.8</v>
          </cell>
          <cell r="H195">
            <v>-0.15587140520366027</v>
          </cell>
        </row>
        <row r="196">
          <cell r="A196">
            <v>34881</v>
          </cell>
          <cell r="G196">
            <v>6.02</v>
          </cell>
          <cell r="H196">
            <v>0.78449268276053008</v>
          </cell>
        </row>
        <row r="197">
          <cell r="A197">
            <v>34973</v>
          </cell>
          <cell r="G197">
            <v>5.8</v>
          </cell>
          <cell r="H197">
            <v>-3.1896987126419862E-2</v>
          </cell>
        </row>
        <row r="198">
          <cell r="A198">
            <v>35065</v>
          </cell>
          <cell r="G198">
            <v>5.72</v>
          </cell>
          <cell r="H198">
            <v>0.8200813423877702</v>
          </cell>
        </row>
        <row r="199">
          <cell r="A199">
            <v>35156</v>
          </cell>
          <cell r="G199">
            <v>5.37</v>
          </cell>
          <cell r="H199">
            <v>1.7757383128322002</v>
          </cell>
        </row>
        <row r="200">
          <cell r="A200">
            <v>35247</v>
          </cell>
          <cell r="G200">
            <v>5.24</v>
          </cell>
          <cell r="H200">
            <v>-0.75193183080612958</v>
          </cell>
        </row>
        <row r="201">
          <cell r="A201">
            <v>35339</v>
          </cell>
          <cell r="G201">
            <v>5.31</v>
          </cell>
          <cell r="H201">
            <v>-1.3020599847104997</v>
          </cell>
        </row>
        <row r="202">
          <cell r="A202">
            <v>35431</v>
          </cell>
          <cell r="G202">
            <v>5.28</v>
          </cell>
          <cell r="H202">
            <v>-1.0466401205129698</v>
          </cell>
        </row>
        <row r="203">
          <cell r="A203">
            <v>35521</v>
          </cell>
          <cell r="G203">
            <v>5.28</v>
          </cell>
          <cell r="H203">
            <v>-0.63683637273752991</v>
          </cell>
        </row>
        <row r="204">
          <cell r="A204">
            <v>35612</v>
          </cell>
          <cell r="G204">
            <v>5.52</v>
          </cell>
          <cell r="H204">
            <v>-1.2036156607599198</v>
          </cell>
        </row>
        <row r="205">
          <cell r="A205">
            <v>35704</v>
          </cell>
          <cell r="G205">
            <v>5.53</v>
          </cell>
          <cell r="H205">
            <v>-1.6193994440178696</v>
          </cell>
        </row>
        <row r="206">
          <cell r="A206">
            <v>35796</v>
          </cell>
          <cell r="G206">
            <v>5.51</v>
          </cell>
          <cell r="H206">
            <v>-1.3864476021272703</v>
          </cell>
        </row>
        <row r="207">
          <cell r="A207">
            <v>35886</v>
          </cell>
          <cell r="G207">
            <v>5.52</v>
          </cell>
          <cell r="H207">
            <v>0.70672008836912026</v>
          </cell>
        </row>
        <row r="208">
          <cell r="A208">
            <v>35977</v>
          </cell>
          <cell r="G208">
            <v>5.5</v>
          </cell>
          <cell r="H208">
            <v>0.33521614941841005</v>
          </cell>
        </row>
        <row r="209">
          <cell r="A209">
            <v>36069</v>
          </cell>
          <cell r="G209">
            <v>5.53</v>
          </cell>
          <cell r="H209">
            <v>4.320940604861967E-2</v>
          </cell>
        </row>
        <row r="210">
          <cell r="A210">
            <v>36161</v>
          </cell>
          <cell r="G210">
            <v>4.8600000000000003</v>
          </cell>
          <cell r="H210">
            <v>-1.1725912033679498</v>
          </cell>
        </row>
        <row r="211">
          <cell r="A211">
            <v>36251</v>
          </cell>
          <cell r="G211">
            <v>4.7300000000000004</v>
          </cell>
          <cell r="H211">
            <v>0.37542250438345004</v>
          </cell>
        </row>
        <row r="212">
          <cell r="A212">
            <v>36342</v>
          </cell>
          <cell r="G212">
            <v>4.75</v>
          </cell>
          <cell r="H212">
            <v>-0.47930932050533004</v>
          </cell>
        </row>
        <row r="213">
          <cell r="A213">
            <v>36434</v>
          </cell>
          <cell r="G213">
            <v>5.0999999999999996</v>
          </cell>
          <cell r="H213">
            <v>-9.8176827850680048E-2</v>
          </cell>
        </row>
        <row r="214">
          <cell r="A214">
            <v>36526</v>
          </cell>
          <cell r="G214">
            <v>5.3</v>
          </cell>
          <cell r="H214">
            <v>-1.5430771434914403</v>
          </cell>
        </row>
        <row r="215">
          <cell r="A215">
            <v>36617</v>
          </cell>
          <cell r="G215">
            <v>5.68</v>
          </cell>
          <cell r="H215">
            <v>-5.8558416052500988</v>
          </cell>
        </row>
        <row r="216">
          <cell r="A216">
            <v>36708</v>
          </cell>
          <cell r="G216">
            <v>6.27</v>
          </cell>
          <cell r="H216">
            <v>-2.6030344989399898</v>
          </cell>
        </row>
        <row r="217">
          <cell r="A217">
            <v>36800</v>
          </cell>
          <cell r="G217">
            <v>6.52</v>
          </cell>
          <cell r="H217">
            <v>-2.87928918966597</v>
          </cell>
        </row>
        <row r="218">
          <cell r="A218">
            <v>36892</v>
          </cell>
          <cell r="G218">
            <v>6.47</v>
          </cell>
          <cell r="H218">
            <v>-3.01383346730226</v>
          </cell>
        </row>
        <row r="219">
          <cell r="A219">
            <v>36982</v>
          </cell>
          <cell r="G219">
            <v>5.6</v>
          </cell>
          <cell r="H219">
            <v>-3.6975750053317302</v>
          </cell>
        </row>
        <row r="220">
          <cell r="A220">
            <v>37073</v>
          </cell>
          <cell r="G220">
            <v>4.33</v>
          </cell>
          <cell r="H220">
            <v>-2.857982332910014E-2</v>
          </cell>
        </row>
        <row r="221">
          <cell r="A221">
            <v>37165</v>
          </cell>
          <cell r="G221">
            <v>3.5</v>
          </cell>
          <cell r="H221">
            <v>0.44191393484732</v>
          </cell>
        </row>
        <row r="222">
          <cell r="A222">
            <v>37257</v>
          </cell>
          <cell r="G222">
            <v>2.13</v>
          </cell>
          <cell r="H222">
            <v>0.22040445059704733</v>
          </cell>
        </row>
        <row r="223">
          <cell r="A223">
            <v>37347</v>
          </cell>
          <cell r="G223">
            <v>1.73</v>
          </cell>
          <cell r="H223">
            <v>2.1705432396683801</v>
          </cell>
        </row>
        <row r="224">
          <cell r="A224">
            <v>37438</v>
          </cell>
          <cell r="G224">
            <v>1.75</v>
          </cell>
          <cell r="H224">
            <v>-0.9437766494192481</v>
          </cell>
        </row>
        <row r="225">
          <cell r="A225">
            <v>37530</v>
          </cell>
          <cell r="G225">
            <v>1.74</v>
          </cell>
          <cell r="H225">
            <v>-1.657221449170825</v>
          </cell>
        </row>
        <row r="226">
          <cell r="A226">
            <v>37622</v>
          </cell>
          <cell r="G226">
            <v>1.44</v>
          </cell>
          <cell r="H226">
            <v>0.99500672929977596</v>
          </cell>
        </row>
        <row r="227">
          <cell r="A227">
            <v>37712</v>
          </cell>
          <cell r="G227">
            <v>1.25</v>
          </cell>
          <cell r="H227">
            <v>7.6826619188630985E-2</v>
          </cell>
        </row>
        <row r="228">
          <cell r="A228">
            <v>37803</v>
          </cell>
          <cell r="G228">
            <v>1.25</v>
          </cell>
          <cell r="H228">
            <v>1.5804335039680359</v>
          </cell>
        </row>
        <row r="229">
          <cell r="A229">
            <v>37895</v>
          </cell>
          <cell r="G229">
            <v>1.02</v>
          </cell>
          <cell r="H229">
            <v>2.3954619454736759</v>
          </cell>
        </row>
        <row r="230">
          <cell r="A230">
            <v>37987</v>
          </cell>
          <cell r="G230">
            <v>1</v>
          </cell>
          <cell r="H230">
            <v>0.77157316712452495</v>
          </cell>
        </row>
        <row r="231">
          <cell r="A231">
            <v>38078</v>
          </cell>
          <cell r="G231">
            <v>1</v>
          </cell>
          <cell r="H231">
            <v>0.29201098584318985</v>
          </cell>
        </row>
        <row r="232">
          <cell r="A232">
            <v>38169</v>
          </cell>
          <cell r="G232">
            <v>1.01</v>
          </cell>
          <cell r="H232">
            <v>1.7471569250027101</v>
          </cell>
        </row>
        <row r="233">
          <cell r="A233">
            <v>38261</v>
          </cell>
          <cell r="G233">
            <v>1.43</v>
          </cell>
          <cell r="H233">
            <v>6.3881530917140994E-2</v>
          </cell>
        </row>
        <row r="234">
          <cell r="A234">
            <v>38353</v>
          </cell>
          <cell r="G234">
            <v>1.95</v>
          </cell>
          <cell r="H234">
            <v>-1.1897509628191592</v>
          </cell>
        </row>
        <row r="235">
          <cell r="A235">
            <v>38443</v>
          </cell>
          <cell r="G235">
            <v>2.4700000000000002</v>
          </cell>
          <cell r="H235">
            <v>0.9964976972918449</v>
          </cell>
        </row>
        <row r="236">
          <cell r="A236">
            <v>38534</v>
          </cell>
          <cell r="G236">
            <v>2.94</v>
          </cell>
          <cell r="H236">
            <v>-1.8793298522223238</v>
          </cell>
        </row>
        <row r="237">
          <cell r="A237">
            <v>38626</v>
          </cell>
          <cell r="G237">
            <v>3.46</v>
          </cell>
          <cell r="H237">
            <v>-1.9836767961692401</v>
          </cell>
        </row>
        <row r="238">
          <cell r="A238">
            <v>38718</v>
          </cell>
          <cell r="G238">
            <v>3.98</v>
          </cell>
          <cell r="H238">
            <v>-1.77474449926543</v>
          </cell>
        </row>
        <row r="239">
          <cell r="A239">
            <v>38808</v>
          </cell>
          <cell r="G239">
            <v>4.45</v>
          </cell>
          <cell r="H239">
            <v>-2.5167109333638504</v>
          </cell>
        </row>
        <row r="240">
          <cell r="A240">
            <v>38899</v>
          </cell>
          <cell r="G240">
            <v>4.91</v>
          </cell>
          <cell r="H240">
            <v>-3.2301800117091197</v>
          </cell>
        </row>
        <row r="241">
          <cell r="A241">
            <v>38991</v>
          </cell>
          <cell r="G241">
            <v>5.25</v>
          </cell>
          <cell r="H241">
            <v>-3.4950032396955195</v>
          </cell>
        </row>
        <row r="242">
          <cell r="A242">
            <v>39083</v>
          </cell>
          <cell r="G242">
            <v>5.24</v>
          </cell>
          <cell r="H242">
            <v>-4.7767993772227708</v>
          </cell>
        </row>
        <row r="243">
          <cell r="A243">
            <v>39173</v>
          </cell>
          <cell r="G243">
            <v>5.25</v>
          </cell>
          <cell r="H243">
            <v>-3.8555229213202695</v>
          </cell>
        </row>
        <row r="244">
          <cell r="A244">
            <v>39264</v>
          </cell>
          <cell r="G244">
            <v>5.25</v>
          </cell>
          <cell r="H244">
            <v>-1.5095726219719099</v>
          </cell>
        </row>
        <row r="245">
          <cell r="A245">
            <v>39356</v>
          </cell>
          <cell r="G245">
            <v>5.07</v>
          </cell>
          <cell r="H245">
            <v>-2.67625099914732</v>
          </cell>
        </row>
        <row r="246">
          <cell r="A246">
            <v>39448</v>
          </cell>
          <cell r="G246">
            <v>4.5</v>
          </cell>
          <cell r="H246">
            <v>-3.1966486425088201</v>
          </cell>
        </row>
        <row r="247">
          <cell r="A247">
            <v>39539</v>
          </cell>
          <cell r="G247">
            <v>3.18</v>
          </cell>
          <cell r="H247">
            <v>-1.0901987979191101</v>
          </cell>
        </row>
        <row r="248">
          <cell r="A248">
            <v>39630</v>
          </cell>
          <cell r="G248">
            <v>2.08</v>
          </cell>
          <cell r="H248">
            <v>-0.416267492337349</v>
          </cell>
        </row>
        <row r="249">
          <cell r="A249">
            <v>39722</v>
          </cell>
          <cell r="G249">
            <v>1.94</v>
          </cell>
          <cell r="H249">
            <v>1.4298248373521103</v>
          </cell>
        </row>
        <row r="250">
          <cell r="A250">
            <v>39814</v>
          </cell>
          <cell r="G250">
            <v>0.51</v>
          </cell>
          <cell r="H250">
            <v>2.0514698033665688</v>
          </cell>
        </row>
        <row r="251">
          <cell r="A251">
            <v>39904</v>
          </cell>
          <cell r="G251">
            <v>0.18</v>
          </cell>
          <cell r="H251">
            <v>3.3327446245504415</v>
          </cell>
        </row>
        <row r="252">
          <cell r="A252">
            <v>39995</v>
          </cell>
          <cell r="G252">
            <v>0.18</v>
          </cell>
          <cell r="H252">
            <v>4.6152088357756398</v>
          </cell>
        </row>
        <row r="253">
          <cell r="A253">
            <v>40087</v>
          </cell>
          <cell r="G253">
            <v>0.15</v>
          </cell>
          <cell r="H253">
            <v>3.3391349989541093</v>
          </cell>
        </row>
        <row r="254">
          <cell r="A254">
            <v>40179</v>
          </cell>
          <cell r="G254">
            <v>0.12</v>
          </cell>
          <cell r="H254">
            <v>4.7749651174248804</v>
          </cell>
        </row>
        <row r="255">
          <cell r="A255">
            <v>40269</v>
          </cell>
          <cell r="G255">
            <v>0.13</v>
          </cell>
          <cell r="H255">
            <v>2.4250702881077997</v>
          </cell>
        </row>
        <row r="256">
          <cell r="A256">
            <v>40360</v>
          </cell>
          <cell r="G256">
            <v>0.19</v>
          </cell>
          <cell r="H256">
            <v>0.95322764715276009</v>
          </cell>
        </row>
        <row r="257">
          <cell r="A257">
            <v>40452</v>
          </cell>
          <cell r="G257">
            <v>0.19</v>
          </cell>
          <cell r="H257">
            <v>0.843519979203739</v>
          </cell>
        </row>
        <row r="258">
          <cell r="A258">
            <v>40544</v>
          </cell>
          <cell r="G258">
            <v>0.19</v>
          </cell>
          <cell r="H258">
            <v>2.3569151485534499</v>
          </cell>
        </row>
        <row r="259">
          <cell r="A259">
            <v>40634</v>
          </cell>
          <cell r="G259">
            <v>0.15</v>
          </cell>
          <cell r="H259">
            <v>0.33473927994752994</v>
          </cell>
        </row>
        <row r="260">
          <cell r="A260">
            <v>40725</v>
          </cell>
          <cell r="G260">
            <v>0.09</v>
          </cell>
          <cell r="H260">
            <v>1.1731850338928498</v>
          </cell>
        </row>
        <row r="261">
          <cell r="A261">
            <v>40817</v>
          </cell>
          <cell r="G261">
            <v>0.08</v>
          </cell>
          <cell r="H261">
            <v>1.4459812448716902</v>
          </cell>
        </row>
        <row r="262">
          <cell r="A262">
            <v>40909</v>
          </cell>
          <cell r="G262">
            <v>7.0000000000000007E-2</v>
          </cell>
          <cell r="H262">
            <v>0.32890183871032996</v>
          </cell>
        </row>
        <row r="263">
          <cell r="A263">
            <v>41000</v>
          </cell>
          <cell r="G263">
            <v>0.1</v>
          </cell>
          <cell r="H263">
            <v>-0.19382837919766005</v>
          </cell>
        </row>
        <row r="264">
          <cell r="A264">
            <v>41091</v>
          </cell>
          <cell r="G264">
            <v>0.15</v>
          </cell>
          <cell r="H264">
            <v>0.49948557001905991</v>
          </cell>
        </row>
        <row r="265">
          <cell r="A265">
            <v>41183</v>
          </cell>
          <cell r="G265">
            <v>0.14000000000000001</v>
          </cell>
          <cell r="H265">
            <v>-0.31059165183304005</v>
          </cell>
        </row>
        <row r="266">
          <cell r="A266">
            <v>41275</v>
          </cell>
          <cell r="G266">
            <v>0.16</v>
          </cell>
          <cell r="H266">
            <v>-0.51110937776614207</v>
          </cell>
        </row>
        <row r="267">
          <cell r="A267">
            <v>41365</v>
          </cell>
          <cell r="G267">
            <v>0.14000000000000001</v>
          </cell>
          <cell r="H267">
            <v>1.3710909220702199</v>
          </cell>
        </row>
        <row r="268">
          <cell r="A268">
            <v>41456</v>
          </cell>
          <cell r="G268">
            <v>0.12</v>
          </cell>
          <cell r="H268">
            <v>1.3401017404600999</v>
          </cell>
        </row>
        <row r="269">
          <cell r="A269">
            <v>41548</v>
          </cell>
          <cell r="G269">
            <v>0.09</v>
          </cell>
          <cell r="H269">
            <v>2.2596980172286001</v>
          </cell>
        </row>
        <row r="270">
          <cell r="A270">
            <v>41640</v>
          </cell>
          <cell r="G270">
            <v>0.09</v>
          </cell>
          <cell r="H270">
            <v>3.0688812699527301</v>
          </cell>
        </row>
        <row r="271">
          <cell r="A271">
            <v>41730</v>
          </cell>
          <cell r="G271">
            <v>7.0000000000000007E-2</v>
          </cell>
          <cell r="H271">
            <v>1.7657316207118201</v>
          </cell>
        </row>
        <row r="272">
          <cell r="A272">
            <v>41821</v>
          </cell>
          <cell r="G272">
            <v>0.09</v>
          </cell>
          <cell r="H272">
            <v>0.73067141326162988</v>
          </cell>
        </row>
        <row r="273">
          <cell r="A273">
            <v>41913</v>
          </cell>
          <cell r="G273">
            <v>0.09</v>
          </cell>
          <cell r="H273">
            <v>1.3631865118303099</v>
          </cell>
        </row>
        <row r="274">
          <cell r="A274">
            <v>42005</v>
          </cell>
          <cell r="G274">
            <v>0.1</v>
          </cell>
          <cell r="H274">
            <v>-0.58752738599887389</v>
          </cell>
        </row>
        <row r="275">
          <cell r="A275">
            <v>42095</v>
          </cell>
          <cell r="G275">
            <v>0.11</v>
          </cell>
          <cell r="H275">
            <v>0.93936508303762001</v>
          </cell>
        </row>
        <row r="276">
          <cell r="A276">
            <v>42186</v>
          </cell>
          <cell r="G276">
            <v>0.13</v>
          </cell>
          <cell r="H276">
            <v>0.77365892570047978</v>
          </cell>
        </row>
        <row r="277">
          <cell r="A277">
            <v>42278</v>
          </cell>
          <cell r="G277">
            <v>0.13</v>
          </cell>
          <cell r="H277">
            <v>0.28829115357928004</v>
          </cell>
        </row>
        <row r="278">
          <cell r="A278">
            <v>42370</v>
          </cell>
          <cell r="G278">
            <v>0.16</v>
          </cell>
          <cell r="H278">
            <v>8.9917591777251005E-2</v>
          </cell>
        </row>
        <row r="279">
          <cell r="A279">
            <v>42461</v>
          </cell>
          <cell r="G279">
            <v>0.36</v>
          </cell>
          <cell r="H279">
            <v>-0.33147194671201902</v>
          </cell>
        </row>
        <row r="280">
          <cell r="A280">
            <v>42552</v>
          </cell>
          <cell r="G280">
            <v>0.37</v>
          </cell>
          <cell r="H280">
            <v>1.436813812855009E-2</v>
          </cell>
        </row>
        <row r="281">
          <cell r="A281">
            <v>42644</v>
          </cell>
          <cell r="G281">
            <v>0.39</v>
          </cell>
          <cell r="H281">
            <v>0.29277298036206001</v>
          </cell>
        </row>
        <row r="282">
          <cell r="A282">
            <v>42736</v>
          </cell>
          <cell r="G282">
            <v>0.45</v>
          </cell>
          <cell r="H282">
            <v>0.98753333189160997</v>
          </cell>
        </row>
        <row r="283">
          <cell r="A283">
            <v>42826</v>
          </cell>
          <cell r="G283">
            <v>0.7</v>
          </cell>
          <cell r="H283">
            <v>0.10070031714610506</v>
          </cell>
        </row>
        <row r="284">
          <cell r="A284">
            <v>42917</v>
          </cell>
          <cell r="G284">
            <v>0.95</v>
          </cell>
          <cell r="H284">
            <v>-0.42768824316353921</v>
          </cell>
        </row>
        <row r="285">
          <cell r="A285">
            <v>43009</v>
          </cell>
          <cell r="G285">
            <v>1.1499999999999999</v>
          </cell>
          <cell r="H285">
            <v>0.52202035597698493</v>
          </cell>
        </row>
        <row r="286">
          <cell r="A286">
            <v>43101</v>
          </cell>
          <cell r="G286">
            <v>1.2</v>
          </cell>
          <cell r="H286">
            <v>0.60311824641968292</v>
          </cell>
        </row>
        <row r="287">
          <cell r="A287">
            <v>43191</v>
          </cell>
          <cell r="G287">
            <v>1.45</v>
          </cell>
          <cell r="H287">
            <v>-1.04102407261045</v>
          </cell>
        </row>
        <row r="288">
          <cell r="A288">
            <v>43282</v>
          </cell>
          <cell r="G288">
            <v>1.74</v>
          </cell>
          <cell r="H288">
            <v>-0.86116043604943704</v>
          </cell>
        </row>
        <row r="289">
          <cell r="A289">
            <v>43374</v>
          </cell>
          <cell r="G289">
            <v>1.93</v>
          </cell>
          <cell r="H289">
            <v>-0.401559846101257</v>
          </cell>
        </row>
        <row r="290">
          <cell r="A290">
            <v>43466</v>
          </cell>
          <cell r="G290">
            <v>2.2200000000000002</v>
          </cell>
          <cell r="H290">
            <v>-1.5334577343366802</v>
          </cell>
        </row>
        <row r="291">
          <cell r="A291">
            <v>43556</v>
          </cell>
          <cell r="G291">
            <v>2.4</v>
          </cell>
          <cell r="H291">
            <v>0.11776897157697408</v>
          </cell>
        </row>
        <row r="292">
          <cell r="A292">
            <v>43647</v>
          </cell>
          <cell r="G292">
            <v>2.4</v>
          </cell>
          <cell r="H292">
            <v>1.0712778653846569</v>
          </cell>
        </row>
        <row r="293">
          <cell r="A293">
            <v>43739</v>
          </cell>
          <cell r="G293">
            <v>2.19</v>
          </cell>
          <cell r="H293">
            <v>-0.58220934313516393</v>
          </cell>
        </row>
        <row r="294">
          <cell r="A294">
            <v>43831</v>
          </cell>
          <cell r="G294">
            <v>1.65</v>
          </cell>
          <cell r="H294">
            <v>-2.1130933988200482</v>
          </cell>
        </row>
        <row r="295">
          <cell r="A295">
            <v>43922</v>
          </cell>
          <cell r="G295">
            <v>1.25</v>
          </cell>
          <cell r="H295">
            <v>2.413176286692952</v>
          </cell>
        </row>
        <row r="296">
          <cell r="A296">
            <v>44013</v>
          </cell>
          <cell r="G296">
            <v>0.06</v>
          </cell>
          <cell r="H296">
            <v>3.5738346323497847</v>
          </cell>
        </row>
        <row r="297">
          <cell r="A297">
            <v>44105</v>
          </cell>
          <cell r="G297">
            <v>0.09</v>
          </cell>
          <cell r="H297">
            <v>4.3456476462262899</v>
          </cell>
        </row>
        <row r="298">
          <cell r="A298">
            <v>44197</v>
          </cell>
          <cell r="G298">
            <v>0.09</v>
          </cell>
          <cell r="H298">
            <v>4.2414859382235903</v>
          </cell>
        </row>
        <row r="299">
          <cell r="A299">
            <v>44287</v>
          </cell>
          <cell r="G299">
            <v>0.08</v>
          </cell>
          <cell r="H299">
            <v>3.0466498467858001</v>
          </cell>
        </row>
        <row r="300">
          <cell r="A300">
            <v>44378</v>
          </cell>
          <cell r="G300">
            <v>7.0000000000000007E-2</v>
          </cell>
          <cell r="H300">
            <v>0.47223394659673978</v>
          </cell>
        </row>
        <row r="301">
          <cell r="A301">
            <v>44470</v>
          </cell>
          <cell r="G301">
            <v>0.09</v>
          </cell>
          <cell r="H301">
            <v>0.32617072805877978</v>
          </cell>
        </row>
        <row r="302">
          <cell r="A302">
            <v>44562</v>
          </cell>
          <cell r="G302">
            <v>0.08</v>
          </cell>
          <cell r="H302">
            <v>-2.0148795728032902</v>
          </cell>
        </row>
        <row r="303">
          <cell r="A303">
            <v>44652</v>
          </cell>
          <cell r="G303">
            <v>0.12</v>
          </cell>
          <cell r="H303">
            <v>-2.9433579919864798</v>
          </cell>
        </row>
        <row r="304">
          <cell r="A304">
            <v>44743</v>
          </cell>
          <cell r="G304">
            <v>0.77</v>
          </cell>
          <cell r="H304">
            <v>-2.9074294221101429</v>
          </cell>
        </row>
        <row r="305">
          <cell r="A305">
            <v>44835</v>
          </cell>
          <cell r="G305">
            <v>2.1800000000000002</v>
          </cell>
          <cell r="H305">
            <v>-2.0546854180596319</v>
          </cell>
        </row>
        <row r="306">
          <cell r="A306">
            <v>44927</v>
          </cell>
          <cell r="G306">
            <v>3.65</v>
          </cell>
          <cell r="H306">
            <v>-1.497809317078338</v>
          </cell>
        </row>
        <row r="307">
          <cell r="A307">
            <v>45017</v>
          </cell>
          <cell r="G307">
            <v>4.51</v>
          </cell>
          <cell r="H307">
            <v>-4.6519307768690297</v>
          </cell>
        </row>
        <row r="308">
          <cell r="A308">
            <v>45108</v>
          </cell>
          <cell r="G308">
            <v>4.99</v>
          </cell>
          <cell r="H308">
            <v>3.5636963805099064E-3</v>
          </cell>
        </row>
        <row r="309">
          <cell r="A309">
            <v>45200</v>
          </cell>
          <cell r="G309">
            <v>5.26</v>
          </cell>
          <cell r="H309">
            <v>-0.40797127054457993</v>
          </cell>
        </row>
        <row r="310">
          <cell r="A310">
            <v>45292</v>
          </cell>
          <cell r="G310">
            <v>5.33</v>
          </cell>
          <cell r="H310">
            <v>0.64987252235138993</v>
          </cell>
        </row>
        <row r="311">
          <cell r="A311">
            <v>45383</v>
          </cell>
          <cell r="G311">
            <v>5.33</v>
          </cell>
          <cell r="H311">
            <v>2.07558326790492</v>
          </cell>
        </row>
        <row r="312">
          <cell r="A312">
            <v>45474</v>
          </cell>
          <cell r="G312">
            <v>5.33</v>
          </cell>
          <cell r="H312">
            <v>1.9401114606591299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charts"/>
      <sheetName val="US_output_policy"/>
      <sheetName val="US_core_obs_with_text"/>
      <sheetName val="US_core_obs"/>
      <sheetName val="Output gap"/>
      <sheetName val="Raw_Policy_Shocks"/>
      <sheetName val="YC Chart - Policy rate"/>
      <sheetName val="Chart 2 - Real rate gaps"/>
      <sheetName val="Chart 3 - rstar"/>
      <sheetName val="Decomposition"/>
      <sheetName val="DSGE HVD wFG"/>
      <sheetName val="DSGE HVD woFG"/>
      <sheetName val="US_output_withoutFG"/>
      <sheetName val="US_inflation"/>
      <sheetName val="US_policy_rarte_vs_shadow_rate"/>
      <sheetName val="wFG_rstar_shock_decomposition"/>
      <sheetName val="HLW - 2025Q2"/>
      <sheetName val="LM_RealRate"/>
      <sheetName val="hist_ExAnteRealRate_wFG"/>
      <sheetName val="hist_RealNaturalRate_wFG"/>
      <sheetName val="hist_Forward5YearRealR_wFG"/>
      <sheetName val="hist_Forward5YearRNatR_wFG"/>
      <sheetName val="hist_ExAnteRealRate_woFG"/>
      <sheetName val="hist_RealNaturalRate_woFG"/>
      <sheetName val="hist_Forward5YearRNatR_woFG"/>
      <sheetName val="hist_Forward5YearRealR_woF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3">
          <cell r="G53">
            <v>3.57</v>
          </cell>
        </row>
        <row r="54">
          <cell r="G54">
            <v>3.99</v>
          </cell>
        </row>
        <row r="55">
          <cell r="G55">
            <v>3.93</v>
          </cell>
          <cell r="H55">
            <v>0.98414473335785013</v>
          </cell>
        </row>
        <row r="56">
          <cell r="G56">
            <v>3.7</v>
          </cell>
          <cell r="H56">
            <v>-2.1797772542855105</v>
          </cell>
        </row>
        <row r="57">
          <cell r="G57">
            <v>2.94</v>
          </cell>
          <cell r="H57">
            <v>1.468384795688729</v>
          </cell>
        </row>
        <row r="58">
          <cell r="G58">
            <v>2.2999999999999998</v>
          </cell>
          <cell r="H58">
            <v>1.193238087921868</v>
          </cell>
        </row>
        <row r="59">
          <cell r="G59">
            <v>1.99</v>
          </cell>
          <cell r="H59">
            <v>2.1195851297584398</v>
          </cell>
        </row>
        <row r="60">
          <cell r="G60">
            <v>1.73</v>
          </cell>
          <cell r="H60">
            <v>2.3952092964565388</v>
          </cell>
        </row>
        <row r="61">
          <cell r="G61">
            <v>1.68</v>
          </cell>
          <cell r="H61">
            <v>1.710292573759562</v>
          </cell>
        </row>
        <row r="62">
          <cell r="G62">
            <v>2.4</v>
          </cell>
          <cell r="H62">
            <v>-0.93240227340706294</v>
          </cell>
        </row>
        <row r="63">
          <cell r="G63">
            <v>2.46</v>
          </cell>
          <cell r="H63">
            <v>-0.11940061218412001</v>
          </cell>
        </row>
        <row r="64">
          <cell r="G64">
            <v>2.61</v>
          </cell>
          <cell r="H64">
            <v>-0.89514751608234611</v>
          </cell>
        </row>
        <row r="65">
          <cell r="G65">
            <v>2.85</v>
          </cell>
          <cell r="H65">
            <v>0.482199797799017</v>
          </cell>
        </row>
        <row r="66">
          <cell r="G66">
            <v>2.92</v>
          </cell>
          <cell r="H66">
            <v>0.22471560753106012</v>
          </cell>
        </row>
        <row r="67">
          <cell r="G67">
            <v>2.97</v>
          </cell>
          <cell r="H67">
            <v>0.36163635484777712</v>
          </cell>
        </row>
        <row r="68">
          <cell r="G68">
            <v>2.96</v>
          </cell>
          <cell r="H68">
            <v>-0.15799689942895001</v>
          </cell>
        </row>
        <row r="69">
          <cell r="G69">
            <v>3.33</v>
          </cell>
          <cell r="H69">
            <v>-0.42785808261622016</v>
          </cell>
        </row>
        <row r="70">
          <cell r="G70">
            <v>3.45</v>
          </cell>
          <cell r="H70">
            <v>-0.14715322276986997</v>
          </cell>
        </row>
        <row r="71">
          <cell r="G71">
            <v>3.46</v>
          </cell>
          <cell r="H71">
            <v>-1.7778847719468203</v>
          </cell>
        </row>
        <row r="72">
          <cell r="G72">
            <v>3.49</v>
          </cell>
          <cell r="H72">
            <v>-3.6465354068123603</v>
          </cell>
        </row>
        <row r="73">
          <cell r="G73">
            <v>3.46</v>
          </cell>
          <cell r="H73">
            <v>0.47667956425771996</v>
          </cell>
        </row>
        <row r="74">
          <cell r="G74">
            <v>3.58</v>
          </cell>
          <cell r="H74">
            <v>0.77878228428613006</v>
          </cell>
        </row>
        <row r="75">
          <cell r="G75">
            <v>3.98</v>
          </cell>
          <cell r="H75">
            <v>-0.86563229914751005</v>
          </cell>
        </row>
        <row r="76">
          <cell r="G76">
            <v>4.08</v>
          </cell>
          <cell r="H76">
            <v>-0.72063711678294018</v>
          </cell>
        </row>
        <row r="77">
          <cell r="G77">
            <v>4.08</v>
          </cell>
          <cell r="H77">
            <v>0.3722227399095801</v>
          </cell>
        </row>
        <row r="78">
          <cell r="G78">
            <v>4.17</v>
          </cell>
          <cell r="H78">
            <v>8.9912897125139946E-2</v>
          </cell>
        </row>
        <row r="79">
          <cell r="G79">
            <v>4.5599999999999996</v>
          </cell>
          <cell r="H79">
            <v>0.44033004928990005</v>
          </cell>
        </row>
        <row r="80">
          <cell r="G80">
            <v>4.91</v>
          </cell>
          <cell r="H80">
            <v>-0.32810694127411999</v>
          </cell>
        </row>
        <row r="81">
          <cell r="G81">
            <v>5.41</v>
          </cell>
          <cell r="H81">
            <v>-1.6233743187093599</v>
          </cell>
        </row>
        <row r="82">
          <cell r="G82">
            <v>5.56</v>
          </cell>
          <cell r="H82">
            <v>-2.2901335934570599</v>
          </cell>
        </row>
        <row r="83">
          <cell r="G83">
            <v>4.82</v>
          </cell>
          <cell r="H83">
            <v>1.889472523492145</v>
          </cell>
        </row>
        <row r="84">
          <cell r="G84">
            <v>3.99</v>
          </cell>
          <cell r="H84">
            <v>1.5630713730897809</v>
          </cell>
        </row>
        <row r="85">
          <cell r="G85">
            <v>3.89</v>
          </cell>
          <cell r="H85">
            <v>-0.56687469445414596</v>
          </cell>
        </row>
        <row r="86">
          <cell r="G86">
            <v>4.17</v>
          </cell>
          <cell r="H86">
            <v>-0.31556641266184299</v>
          </cell>
        </row>
        <row r="87">
          <cell r="G87">
            <v>4.79</v>
          </cell>
          <cell r="H87">
            <v>0.60662682307437699</v>
          </cell>
        </row>
        <row r="88">
          <cell r="G88">
            <v>5.98</v>
          </cell>
          <cell r="H88">
            <v>-2.4787626831008405</v>
          </cell>
        </row>
        <row r="89">
          <cell r="G89">
            <v>5.95</v>
          </cell>
          <cell r="H89">
            <v>-1.2172338415373898</v>
          </cell>
        </row>
        <row r="90">
          <cell r="G90">
            <v>5.92</v>
          </cell>
          <cell r="H90">
            <v>0.84860673985759094</v>
          </cell>
        </row>
        <row r="91">
          <cell r="G91">
            <v>6.57</v>
          </cell>
          <cell r="H91">
            <v>-2.0264245911517196</v>
          </cell>
        </row>
        <row r="92">
          <cell r="G92">
            <v>8.33</v>
          </cell>
          <cell r="H92">
            <v>-3.7046930276223797</v>
          </cell>
        </row>
        <row r="93">
          <cell r="G93">
            <v>8.98</v>
          </cell>
          <cell r="H93">
            <v>-3.1066103205504998</v>
          </cell>
        </row>
        <row r="94">
          <cell r="G94">
            <v>8.94</v>
          </cell>
          <cell r="H94">
            <v>-5.1834509248519698</v>
          </cell>
        </row>
        <row r="95">
          <cell r="G95">
            <v>8.56</v>
          </cell>
          <cell r="H95">
            <v>-2.7508326695602703</v>
          </cell>
        </row>
        <row r="96">
          <cell r="G96">
            <v>7.88</v>
          </cell>
          <cell r="H96">
            <v>1.0372342659121401</v>
          </cell>
        </row>
        <row r="97">
          <cell r="G97">
            <v>6.71</v>
          </cell>
          <cell r="H97">
            <v>1.4525302940525118</v>
          </cell>
        </row>
        <row r="98">
          <cell r="G98">
            <v>5.57</v>
          </cell>
          <cell r="H98">
            <v>1.910138110324695</v>
          </cell>
        </row>
        <row r="99">
          <cell r="G99">
            <v>3.86</v>
          </cell>
          <cell r="H99">
            <v>4.1065231671390512</v>
          </cell>
        </row>
        <row r="100">
          <cell r="G100">
            <v>4.57</v>
          </cell>
          <cell r="H100">
            <v>2.4652834134829229</v>
          </cell>
        </row>
        <row r="101">
          <cell r="G101">
            <v>5.48</v>
          </cell>
          <cell r="H101">
            <v>1.4074272950954261</v>
          </cell>
        </row>
        <row r="102">
          <cell r="G102">
            <v>4.75</v>
          </cell>
          <cell r="H102">
            <v>9.148722908007989E-2</v>
          </cell>
        </row>
        <row r="103">
          <cell r="G103">
            <v>3.55</v>
          </cell>
          <cell r="H103">
            <v>0.43895531668617704</v>
          </cell>
        </row>
        <row r="104">
          <cell r="G104">
            <v>4.3</v>
          </cell>
          <cell r="H104">
            <v>-0.21473409051547998</v>
          </cell>
        </row>
        <row r="105">
          <cell r="G105">
            <v>4.74</v>
          </cell>
          <cell r="H105">
            <v>1.2480661422299872</v>
          </cell>
        </row>
        <row r="106">
          <cell r="G106">
            <v>5.15</v>
          </cell>
          <cell r="H106">
            <v>1.2240530421200231</v>
          </cell>
        </row>
        <row r="107">
          <cell r="G107">
            <v>6.54</v>
          </cell>
          <cell r="H107">
            <v>0.17938966216220997</v>
          </cell>
        </row>
        <row r="108">
          <cell r="G108">
            <v>7.82</v>
          </cell>
          <cell r="H108">
            <v>-1.7279990506786698</v>
          </cell>
        </row>
        <row r="109">
          <cell r="G109">
            <v>10.56</v>
          </cell>
          <cell r="H109">
            <v>-3.5849941803687306</v>
          </cell>
        </row>
        <row r="110">
          <cell r="G110">
            <v>10</v>
          </cell>
          <cell r="H110">
            <v>-3.5749425523261502</v>
          </cell>
        </row>
        <row r="111">
          <cell r="G111">
            <v>9.33</v>
          </cell>
          <cell r="H111">
            <v>-2.7170000062240103</v>
          </cell>
        </row>
        <row r="112">
          <cell r="G112">
            <v>11.25</v>
          </cell>
          <cell r="H112">
            <v>-3.8093930088335997</v>
          </cell>
        </row>
        <row r="113">
          <cell r="G113">
            <v>12.1</v>
          </cell>
          <cell r="H113">
            <v>-4.6354319743313104</v>
          </cell>
        </row>
        <row r="114">
          <cell r="G114">
            <v>9.34</v>
          </cell>
          <cell r="H114">
            <v>2.3608444143551637</v>
          </cell>
        </row>
        <row r="115">
          <cell r="G115">
            <v>6.31</v>
          </cell>
          <cell r="H115">
            <v>6.0173865661025099</v>
          </cell>
        </row>
        <row r="116">
          <cell r="G116">
            <v>5.42</v>
          </cell>
          <cell r="H116">
            <v>5.0363778247585493</v>
          </cell>
        </row>
        <row r="117">
          <cell r="G117">
            <v>6.16</v>
          </cell>
          <cell r="H117">
            <v>2.2825796852181268</v>
          </cell>
        </row>
        <row r="118">
          <cell r="G118">
            <v>5.41</v>
          </cell>
          <cell r="H118">
            <v>3.2119860111006844</v>
          </cell>
        </row>
        <row r="119">
          <cell r="G119">
            <v>4.83</v>
          </cell>
          <cell r="H119">
            <v>1.2153955706889221</v>
          </cell>
        </row>
        <row r="120">
          <cell r="G120">
            <v>5.2</v>
          </cell>
          <cell r="H120">
            <v>2.4552468162739243</v>
          </cell>
        </row>
        <row r="121">
          <cell r="G121">
            <v>5.28</v>
          </cell>
          <cell r="H121">
            <v>1.284273510030165</v>
          </cell>
        </row>
        <row r="122">
          <cell r="G122">
            <v>4.87</v>
          </cell>
          <cell r="H122">
            <v>4.4287462596343996</v>
          </cell>
        </row>
        <row r="123">
          <cell r="G123">
            <v>4.66</v>
          </cell>
          <cell r="H123">
            <v>3.8339751227663803</v>
          </cell>
        </row>
        <row r="124">
          <cell r="G124">
            <v>5.16</v>
          </cell>
          <cell r="H124">
            <v>1.1537742104370237</v>
          </cell>
        </row>
        <row r="125">
          <cell r="G125">
            <v>5.82</v>
          </cell>
          <cell r="H125">
            <v>1.873421250408192</v>
          </cell>
        </row>
        <row r="126">
          <cell r="G126">
            <v>6.51</v>
          </cell>
          <cell r="H126">
            <v>-0.51743151446334457</v>
          </cell>
        </row>
        <row r="127">
          <cell r="G127">
            <v>6.76</v>
          </cell>
          <cell r="H127">
            <v>1.8086997829108831</v>
          </cell>
        </row>
        <row r="128">
          <cell r="G128">
            <v>7.28</v>
          </cell>
          <cell r="H128">
            <v>-0.28173859180738203</v>
          </cell>
        </row>
        <row r="129">
          <cell r="G129">
            <v>8.09</v>
          </cell>
          <cell r="H129">
            <v>1.5616890337792713</v>
          </cell>
        </row>
        <row r="130">
          <cell r="G130">
            <v>9.58</v>
          </cell>
          <cell r="H130">
            <v>-0.37363224037524034</v>
          </cell>
        </row>
        <row r="131">
          <cell r="G131">
            <v>10.07</v>
          </cell>
          <cell r="H131">
            <v>-1.2631999661233597</v>
          </cell>
        </row>
        <row r="132">
          <cell r="G132">
            <v>10.18</v>
          </cell>
          <cell r="H132">
            <v>0.55965829862079008</v>
          </cell>
        </row>
        <row r="133">
          <cell r="G133">
            <v>10.94</v>
          </cell>
          <cell r="H133">
            <v>-2.3561686908513799</v>
          </cell>
        </row>
        <row r="134">
          <cell r="G134">
            <v>13.58</v>
          </cell>
          <cell r="H134">
            <v>-4.3278299293838298</v>
          </cell>
        </row>
        <row r="135">
          <cell r="G135">
            <v>15.07</v>
          </cell>
          <cell r="H135">
            <v>-2.6124878109862406</v>
          </cell>
        </row>
        <row r="136">
          <cell r="G136">
            <v>12.67</v>
          </cell>
          <cell r="H136">
            <v>2.5307476928747801</v>
          </cell>
        </row>
        <row r="137">
          <cell r="G137">
            <v>9.82</v>
          </cell>
          <cell r="H137">
            <v>3.0437681712478044</v>
          </cell>
        </row>
        <row r="138">
          <cell r="G138">
            <v>15.85</v>
          </cell>
          <cell r="H138">
            <v>-4.7573405917734792</v>
          </cell>
        </row>
        <row r="139">
          <cell r="G139">
            <v>16.600000000000001</v>
          </cell>
          <cell r="H139">
            <v>-2.6975646714617305</v>
          </cell>
        </row>
        <row r="140">
          <cell r="G140">
            <v>17.79</v>
          </cell>
          <cell r="H140">
            <v>-3.3839179176497289</v>
          </cell>
        </row>
        <row r="141">
          <cell r="G141">
            <v>17.59</v>
          </cell>
          <cell r="H141">
            <v>1.4989722376464805</v>
          </cell>
        </row>
        <row r="142">
          <cell r="G142">
            <v>13.59</v>
          </cell>
          <cell r="H142">
            <v>4.8158602300541</v>
          </cell>
        </row>
        <row r="143">
          <cell r="G143">
            <v>14.21</v>
          </cell>
          <cell r="H143">
            <v>2.2838374948992808</v>
          </cell>
        </row>
        <row r="144">
          <cell r="G144">
            <v>14.51</v>
          </cell>
          <cell r="H144">
            <v>0.68107691173243978</v>
          </cell>
        </row>
        <row r="145">
          <cell r="G145">
            <v>11.01</v>
          </cell>
          <cell r="H145">
            <v>1.9708770791925398</v>
          </cell>
        </row>
        <row r="146">
          <cell r="G146">
            <v>9.2799999999999994</v>
          </cell>
          <cell r="H146">
            <v>4.6888329198896033</v>
          </cell>
        </row>
        <row r="147">
          <cell r="G147">
            <v>8.66</v>
          </cell>
          <cell r="H147">
            <v>5.3785944824408602</v>
          </cell>
        </row>
        <row r="148">
          <cell r="G148">
            <v>8.8000000000000007</v>
          </cell>
          <cell r="H148">
            <v>2.2281196458505197</v>
          </cell>
        </row>
        <row r="149">
          <cell r="G149">
            <v>9.4600000000000009</v>
          </cell>
          <cell r="H149">
            <v>0.53943043464956997</v>
          </cell>
        </row>
        <row r="150">
          <cell r="G150">
            <v>9.43</v>
          </cell>
          <cell r="H150">
            <v>1.50696213120982</v>
          </cell>
        </row>
        <row r="151">
          <cell r="G151">
            <v>9.69</v>
          </cell>
          <cell r="H151">
            <v>1.1144199677714197</v>
          </cell>
        </row>
        <row r="152">
          <cell r="G152">
            <v>10.55</v>
          </cell>
          <cell r="H152">
            <v>0.53093984760159962</v>
          </cell>
        </row>
        <row r="153">
          <cell r="G153">
            <v>11.39</v>
          </cell>
          <cell r="H153">
            <v>1.2632909453736199</v>
          </cell>
        </row>
        <row r="154">
          <cell r="G154">
            <v>9.26</v>
          </cell>
          <cell r="H154">
            <v>2.9389691533642299</v>
          </cell>
        </row>
        <row r="155">
          <cell r="G155">
            <v>8.48</v>
          </cell>
          <cell r="H155">
            <v>1.9368601602989099</v>
          </cell>
        </row>
        <row r="156">
          <cell r="G156">
            <v>7.92</v>
          </cell>
          <cell r="H156">
            <v>3.1595931895403799</v>
          </cell>
        </row>
        <row r="157">
          <cell r="G157">
            <v>7.9</v>
          </cell>
          <cell r="H157">
            <v>2.2468193373919099</v>
          </cell>
        </row>
        <row r="158">
          <cell r="G158">
            <v>8.1</v>
          </cell>
          <cell r="H158">
            <v>1.7655195715049401</v>
          </cell>
        </row>
        <row r="159">
          <cell r="G159">
            <v>7.83</v>
          </cell>
          <cell r="H159">
            <v>-0.73161596291687037</v>
          </cell>
        </row>
        <row r="160">
          <cell r="G160">
            <v>6.92</v>
          </cell>
          <cell r="H160">
            <v>1.87264153437304</v>
          </cell>
        </row>
        <row r="161">
          <cell r="G161">
            <v>6.21</v>
          </cell>
          <cell r="H161">
            <v>-0.8321059219258804</v>
          </cell>
        </row>
        <row r="162">
          <cell r="G162">
            <v>6.27</v>
          </cell>
          <cell r="H162">
            <v>0.15163317983508007</v>
          </cell>
        </row>
        <row r="163">
          <cell r="G163">
            <v>6.22</v>
          </cell>
          <cell r="H163">
            <v>-2.5324868072413498</v>
          </cell>
        </row>
        <row r="164">
          <cell r="G164">
            <v>6.65</v>
          </cell>
          <cell r="H164">
            <v>-1.7914534100077697</v>
          </cell>
        </row>
        <row r="165">
          <cell r="G165">
            <v>6.84</v>
          </cell>
          <cell r="H165">
            <v>-0.79635085429526997</v>
          </cell>
        </row>
        <row r="166">
          <cell r="G166">
            <v>6.92</v>
          </cell>
          <cell r="H166">
            <v>-0.49025829266692034</v>
          </cell>
        </row>
        <row r="167">
          <cell r="G167">
            <v>6.67</v>
          </cell>
          <cell r="H167">
            <v>-1.2668424582096796</v>
          </cell>
        </row>
        <row r="168">
          <cell r="G168">
            <v>7.15</v>
          </cell>
          <cell r="H168">
            <v>-0.55162007684933023</v>
          </cell>
        </row>
        <row r="169">
          <cell r="G169">
            <v>7.98</v>
          </cell>
          <cell r="H169">
            <v>-1.5124304565019102</v>
          </cell>
        </row>
        <row r="170">
          <cell r="G170">
            <v>8.4700000000000006</v>
          </cell>
          <cell r="H170">
            <v>-2.6349536911947409</v>
          </cell>
        </row>
        <row r="171">
          <cell r="G171">
            <v>9.4499999999999993</v>
          </cell>
          <cell r="H171">
            <v>-3.1771056687062105</v>
          </cell>
        </row>
        <row r="172">
          <cell r="G172">
            <v>9.73</v>
          </cell>
          <cell r="H172">
            <v>-2.5841103635094704</v>
          </cell>
        </row>
        <row r="173">
          <cell r="G173">
            <v>9.08</v>
          </cell>
          <cell r="H173">
            <v>-1.3313523389840096</v>
          </cell>
        </row>
        <row r="174">
          <cell r="G174">
            <v>8.61</v>
          </cell>
          <cell r="H174">
            <v>-1.5734430046801302</v>
          </cell>
        </row>
        <row r="175">
          <cell r="G175">
            <v>8.25</v>
          </cell>
          <cell r="H175">
            <v>-4.1850455817543093</v>
          </cell>
        </row>
        <row r="176">
          <cell r="G176">
            <v>8.24</v>
          </cell>
          <cell r="H176">
            <v>-1.6606195335911504</v>
          </cell>
        </row>
        <row r="177">
          <cell r="G177">
            <v>8.16</v>
          </cell>
          <cell r="H177">
            <v>-1.0534807121421803</v>
          </cell>
        </row>
        <row r="178">
          <cell r="G178">
            <v>7.74</v>
          </cell>
          <cell r="H178">
            <v>-1.0645194547201502</v>
          </cell>
        </row>
        <row r="179">
          <cell r="G179">
            <v>6.43</v>
          </cell>
          <cell r="H179">
            <v>1.6410705528313303</v>
          </cell>
        </row>
        <row r="180">
          <cell r="G180">
            <v>5.86</v>
          </cell>
          <cell r="H180">
            <v>0.55796510423661005</v>
          </cell>
        </row>
        <row r="181">
          <cell r="G181">
            <v>5.65</v>
          </cell>
          <cell r="H181">
            <v>0.75712200802049989</v>
          </cell>
        </row>
        <row r="182">
          <cell r="G182">
            <v>4.82</v>
          </cell>
          <cell r="H182">
            <v>1.205145540402992</v>
          </cell>
        </row>
        <row r="183">
          <cell r="G183">
            <v>4.0199999999999996</v>
          </cell>
          <cell r="H183">
            <v>0.45754435459378606</v>
          </cell>
        </row>
        <row r="184">
          <cell r="G184">
            <v>3.77</v>
          </cell>
          <cell r="H184">
            <v>0.41285589827651503</v>
          </cell>
        </row>
        <row r="185">
          <cell r="G185">
            <v>3.26</v>
          </cell>
          <cell r="H185">
            <v>0.80030737531223006</v>
          </cell>
        </row>
        <row r="186">
          <cell r="G186">
            <v>3.03</v>
          </cell>
          <cell r="H186">
            <v>1.9658766180797069</v>
          </cell>
        </row>
        <row r="187">
          <cell r="G187">
            <v>3.04</v>
          </cell>
          <cell r="H187">
            <v>0.61677935105116799</v>
          </cell>
        </row>
        <row r="188">
          <cell r="G188">
            <v>3</v>
          </cell>
          <cell r="H188">
            <v>-1.1414202191482368</v>
          </cell>
        </row>
        <row r="189">
          <cell r="G189">
            <v>3.06</v>
          </cell>
          <cell r="H189">
            <v>-1.9860236993252258</v>
          </cell>
        </row>
        <row r="190">
          <cell r="G190">
            <v>2.99</v>
          </cell>
          <cell r="H190">
            <v>0.90633657608353102</v>
          </cell>
        </row>
        <row r="191">
          <cell r="G191">
            <v>3.21</v>
          </cell>
          <cell r="H191">
            <v>-0.36537380753235105</v>
          </cell>
        </row>
        <row r="192">
          <cell r="G192">
            <v>3.94</v>
          </cell>
          <cell r="H192">
            <v>-0.65416195496191021</v>
          </cell>
        </row>
        <row r="193">
          <cell r="G193">
            <v>4.49</v>
          </cell>
          <cell r="H193">
            <v>-1.0771828187864303</v>
          </cell>
        </row>
        <row r="194">
          <cell r="G194">
            <v>5.17</v>
          </cell>
          <cell r="H194">
            <v>-1.9740508295493804</v>
          </cell>
        </row>
        <row r="195">
          <cell r="G195">
            <v>5.8</v>
          </cell>
          <cell r="H195">
            <v>-0.15587140520366027</v>
          </cell>
        </row>
        <row r="196">
          <cell r="G196">
            <v>6.02</v>
          </cell>
          <cell r="H196">
            <v>0.78449268276053008</v>
          </cell>
        </row>
        <row r="197">
          <cell r="G197">
            <v>5.8</v>
          </cell>
          <cell r="H197">
            <v>-3.1896987126419862E-2</v>
          </cell>
        </row>
        <row r="198">
          <cell r="G198">
            <v>5.72</v>
          </cell>
          <cell r="H198">
            <v>0.8200813423877702</v>
          </cell>
        </row>
        <row r="199">
          <cell r="G199">
            <v>5.37</v>
          </cell>
          <cell r="H199">
            <v>1.7757383128322002</v>
          </cell>
        </row>
        <row r="200">
          <cell r="G200">
            <v>5.24</v>
          </cell>
          <cell r="H200">
            <v>-0.75193183080612958</v>
          </cell>
        </row>
        <row r="201">
          <cell r="G201">
            <v>5.31</v>
          </cell>
          <cell r="H201">
            <v>-1.3020599847104997</v>
          </cell>
        </row>
        <row r="202">
          <cell r="G202">
            <v>5.28</v>
          </cell>
          <cell r="H202">
            <v>-1.0466401205129698</v>
          </cell>
        </row>
        <row r="203">
          <cell r="G203">
            <v>5.28</v>
          </cell>
          <cell r="H203">
            <v>-0.63683637273752991</v>
          </cell>
        </row>
        <row r="204">
          <cell r="G204">
            <v>5.52</v>
          </cell>
          <cell r="H204">
            <v>-1.2036156607599198</v>
          </cell>
        </row>
        <row r="205">
          <cell r="G205">
            <v>5.53</v>
          </cell>
          <cell r="H205">
            <v>-1.6193994440178696</v>
          </cell>
        </row>
        <row r="206">
          <cell r="G206">
            <v>5.51</v>
          </cell>
          <cell r="H206">
            <v>-1.3864476021272703</v>
          </cell>
        </row>
        <row r="207">
          <cell r="G207">
            <v>5.52</v>
          </cell>
          <cell r="H207">
            <v>0.70672008836912026</v>
          </cell>
        </row>
        <row r="208">
          <cell r="G208">
            <v>5.5</v>
          </cell>
          <cell r="H208">
            <v>0.33521614941841005</v>
          </cell>
        </row>
        <row r="209">
          <cell r="G209">
            <v>5.53</v>
          </cell>
          <cell r="H209">
            <v>4.320940604861967E-2</v>
          </cell>
        </row>
        <row r="210">
          <cell r="G210">
            <v>4.8600000000000003</v>
          </cell>
          <cell r="H210">
            <v>-1.1725912033679498</v>
          </cell>
        </row>
        <row r="211">
          <cell r="G211">
            <v>4.7300000000000004</v>
          </cell>
          <cell r="H211">
            <v>0.37542250438345004</v>
          </cell>
        </row>
        <row r="212">
          <cell r="G212">
            <v>4.75</v>
          </cell>
          <cell r="H212">
            <v>-0.47930932050533004</v>
          </cell>
        </row>
        <row r="213">
          <cell r="G213">
            <v>5.0999999999999996</v>
          </cell>
          <cell r="H213">
            <v>-9.8176827850680048E-2</v>
          </cell>
        </row>
        <row r="214">
          <cell r="G214">
            <v>5.3</v>
          </cell>
          <cell r="H214">
            <v>-1.5430771434914403</v>
          </cell>
        </row>
        <row r="215">
          <cell r="G215">
            <v>5.68</v>
          </cell>
          <cell r="H215">
            <v>-5.8558416052500988</v>
          </cell>
        </row>
        <row r="216">
          <cell r="G216">
            <v>6.27</v>
          </cell>
          <cell r="H216">
            <v>-2.6030344989399898</v>
          </cell>
        </row>
        <row r="217">
          <cell r="G217">
            <v>6.52</v>
          </cell>
          <cell r="H217">
            <v>-2.87928918966597</v>
          </cell>
        </row>
        <row r="218">
          <cell r="G218">
            <v>6.47</v>
          </cell>
          <cell r="H218">
            <v>-3.01383346730226</v>
          </cell>
        </row>
        <row r="219">
          <cell r="G219">
            <v>5.6</v>
          </cell>
          <cell r="H219">
            <v>-3.6975750053317302</v>
          </cell>
        </row>
        <row r="220">
          <cell r="G220">
            <v>4.33</v>
          </cell>
          <cell r="H220">
            <v>-2.857982332910014E-2</v>
          </cell>
        </row>
        <row r="221">
          <cell r="G221">
            <v>3.5</v>
          </cell>
          <cell r="H221">
            <v>0.44191393484732</v>
          </cell>
        </row>
        <row r="222">
          <cell r="G222">
            <v>2.13</v>
          </cell>
          <cell r="H222">
            <v>0.22040445059704733</v>
          </cell>
        </row>
        <row r="223">
          <cell r="G223">
            <v>1.73</v>
          </cell>
          <cell r="H223">
            <v>2.1705432396683801</v>
          </cell>
        </row>
        <row r="224">
          <cell r="G224">
            <v>1.75</v>
          </cell>
          <cell r="H224">
            <v>-0.9437766494192481</v>
          </cell>
        </row>
        <row r="225">
          <cell r="G225">
            <v>1.74</v>
          </cell>
          <cell r="H225">
            <v>-1.657221449170825</v>
          </cell>
        </row>
        <row r="226">
          <cell r="G226">
            <v>1.44</v>
          </cell>
          <cell r="H226">
            <v>0.99500672929977596</v>
          </cell>
        </row>
        <row r="227">
          <cell r="G227">
            <v>1.25</v>
          </cell>
          <cell r="H227">
            <v>7.6826619188630985E-2</v>
          </cell>
        </row>
        <row r="228">
          <cell r="G228">
            <v>1.25</v>
          </cell>
          <cell r="H228">
            <v>1.5804335039680359</v>
          </cell>
        </row>
        <row r="229">
          <cell r="G229">
            <v>1.02</v>
          </cell>
          <cell r="H229">
            <v>2.3954619454736759</v>
          </cell>
        </row>
        <row r="230">
          <cell r="G230">
            <v>1</v>
          </cell>
          <cell r="H230">
            <v>0.77157316712452495</v>
          </cell>
        </row>
        <row r="231">
          <cell r="G231">
            <v>1</v>
          </cell>
          <cell r="H231">
            <v>0.29201098584318985</v>
          </cell>
        </row>
        <row r="232">
          <cell r="G232">
            <v>1.01</v>
          </cell>
          <cell r="H232">
            <v>1.7471569250027101</v>
          </cell>
        </row>
        <row r="233">
          <cell r="G233">
            <v>1.43</v>
          </cell>
          <cell r="H233">
            <v>6.3881530917140994E-2</v>
          </cell>
        </row>
        <row r="234">
          <cell r="G234">
            <v>1.95</v>
          </cell>
          <cell r="H234">
            <v>-1.1897509628191592</v>
          </cell>
        </row>
        <row r="235">
          <cell r="G235">
            <v>2.4700000000000002</v>
          </cell>
          <cell r="H235">
            <v>0.9964976972918449</v>
          </cell>
        </row>
        <row r="236">
          <cell r="G236">
            <v>2.94</v>
          </cell>
          <cell r="H236">
            <v>-1.8793298522223238</v>
          </cell>
        </row>
        <row r="237">
          <cell r="G237">
            <v>3.46</v>
          </cell>
          <cell r="H237">
            <v>-1.9836767961692401</v>
          </cell>
        </row>
        <row r="238">
          <cell r="G238">
            <v>3.98</v>
          </cell>
          <cell r="H238">
            <v>-1.77474449926543</v>
          </cell>
        </row>
        <row r="239">
          <cell r="G239">
            <v>4.45</v>
          </cell>
          <cell r="H239">
            <v>-2.5167109333638504</v>
          </cell>
        </row>
        <row r="240">
          <cell r="G240">
            <v>4.91</v>
          </cell>
          <cell r="H240">
            <v>-3.2301800117091197</v>
          </cell>
        </row>
        <row r="241">
          <cell r="G241">
            <v>5.25</v>
          </cell>
          <cell r="H241">
            <v>-3.4950032396955195</v>
          </cell>
        </row>
        <row r="242">
          <cell r="G242">
            <v>5.24</v>
          </cell>
          <cell r="H242">
            <v>-4.7767993772227708</v>
          </cell>
        </row>
        <row r="243">
          <cell r="G243">
            <v>5.25</v>
          </cell>
          <cell r="H243">
            <v>-3.8555229213202695</v>
          </cell>
        </row>
        <row r="244">
          <cell r="G244">
            <v>5.25</v>
          </cell>
          <cell r="H244">
            <v>-1.5095726219719099</v>
          </cell>
        </row>
        <row r="245">
          <cell r="G245">
            <v>5.07</v>
          </cell>
          <cell r="H245">
            <v>-2.67625099914732</v>
          </cell>
        </row>
        <row r="246">
          <cell r="G246">
            <v>4.5</v>
          </cell>
          <cell r="H246">
            <v>-3.1966486425088201</v>
          </cell>
        </row>
        <row r="247">
          <cell r="G247">
            <v>3.18</v>
          </cell>
          <cell r="H247">
            <v>-1.0901987979191101</v>
          </cell>
        </row>
        <row r="248">
          <cell r="G248">
            <v>2.08</v>
          </cell>
          <cell r="H248">
            <v>-0.416267492337349</v>
          </cell>
        </row>
        <row r="249">
          <cell r="G249">
            <v>1.94</v>
          </cell>
          <cell r="H249">
            <v>1.4298248373521103</v>
          </cell>
        </row>
        <row r="250">
          <cell r="G250">
            <v>0.51</v>
          </cell>
          <cell r="H250">
            <v>2.0514698033665688</v>
          </cell>
        </row>
        <row r="251">
          <cell r="G251">
            <v>0.18</v>
          </cell>
          <cell r="H251">
            <v>3.3327446245504415</v>
          </cell>
        </row>
        <row r="252">
          <cell r="G252">
            <v>0.18</v>
          </cell>
          <cell r="H252">
            <v>4.6152088357756398</v>
          </cell>
        </row>
        <row r="253">
          <cell r="G253">
            <v>0.15</v>
          </cell>
          <cell r="H253">
            <v>3.3391349989541093</v>
          </cell>
        </row>
        <row r="254">
          <cell r="G254">
            <v>0.12</v>
          </cell>
          <cell r="H254">
            <v>4.7749651174248804</v>
          </cell>
        </row>
        <row r="255">
          <cell r="G255">
            <v>0.13</v>
          </cell>
          <cell r="H255">
            <v>2.4250702881077997</v>
          </cell>
        </row>
        <row r="256">
          <cell r="G256">
            <v>0.19</v>
          </cell>
          <cell r="H256">
            <v>0.95322764715276009</v>
          </cell>
        </row>
        <row r="257">
          <cell r="G257">
            <v>0.19</v>
          </cell>
          <cell r="H257">
            <v>0.843519979203739</v>
          </cell>
        </row>
        <row r="258">
          <cell r="G258">
            <v>0.19</v>
          </cell>
          <cell r="H258">
            <v>2.3569151485534499</v>
          </cell>
        </row>
        <row r="259">
          <cell r="G259">
            <v>0.15</v>
          </cell>
          <cell r="H259">
            <v>0.33473927994752994</v>
          </cell>
        </row>
        <row r="260">
          <cell r="G260">
            <v>0.09</v>
          </cell>
          <cell r="H260">
            <v>1.1731850338928498</v>
          </cell>
        </row>
        <row r="261">
          <cell r="G261">
            <v>0.08</v>
          </cell>
          <cell r="H261">
            <v>1.4459812448716902</v>
          </cell>
        </row>
        <row r="262">
          <cell r="G262">
            <v>7.0000000000000007E-2</v>
          </cell>
          <cell r="H262">
            <v>0.32890183871032996</v>
          </cell>
        </row>
        <row r="263">
          <cell r="G263">
            <v>0.1</v>
          </cell>
          <cell r="H263">
            <v>-0.19382837919766005</v>
          </cell>
        </row>
        <row r="264">
          <cell r="G264">
            <v>0.15</v>
          </cell>
          <cell r="H264">
            <v>0.49948557001905991</v>
          </cell>
        </row>
        <row r="265">
          <cell r="G265">
            <v>0.14000000000000001</v>
          </cell>
          <cell r="H265">
            <v>-0.31059165183304005</v>
          </cell>
        </row>
        <row r="266">
          <cell r="G266">
            <v>0.16</v>
          </cell>
          <cell r="H266">
            <v>-0.51110937776614207</v>
          </cell>
        </row>
        <row r="267">
          <cell r="G267">
            <v>0.14000000000000001</v>
          </cell>
          <cell r="H267">
            <v>1.3710909220702199</v>
          </cell>
        </row>
        <row r="268">
          <cell r="G268">
            <v>0.12</v>
          </cell>
          <cell r="H268">
            <v>1.3401017404600999</v>
          </cell>
        </row>
        <row r="269">
          <cell r="G269">
            <v>0.09</v>
          </cell>
          <cell r="H269">
            <v>2.2596980172286001</v>
          </cell>
        </row>
        <row r="270">
          <cell r="G270">
            <v>0.09</v>
          </cell>
          <cell r="H270">
            <v>3.0688812699527301</v>
          </cell>
        </row>
        <row r="271">
          <cell r="G271">
            <v>7.0000000000000007E-2</v>
          </cell>
          <cell r="H271">
            <v>1.7657316207118201</v>
          </cell>
        </row>
        <row r="272">
          <cell r="G272">
            <v>0.09</v>
          </cell>
          <cell r="H272">
            <v>0.73067141326162988</v>
          </cell>
        </row>
        <row r="273">
          <cell r="G273">
            <v>0.09</v>
          </cell>
          <cell r="H273">
            <v>1.3631865118303099</v>
          </cell>
        </row>
        <row r="274">
          <cell r="G274">
            <v>0.1</v>
          </cell>
          <cell r="H274">
            <v>-0.58752738599887389</v>
          </cell>
        </row>
        <row r="275">
          <cell r="G275">
            <v>0.11</v>
          </cell>
          <cell r="H275">
            <v>0.93936508303762001</v>
          </cell>
        </row>
        <row r="276">
          <cell r="G276">
            <v>0.13</v>
          </cell>
          <cell r="H276">
            <v>0.77365892570047978</v>
          </cell>
        </row>
        <row r="277">
          <cell r="G277">
            <v>0.13</v>
          </cell>
          <cell r="H277">
            <v>0.28829115357928004</v>
          </cell>
        </row>
        <row r="278">
          <cell r="G278">
            <v>0.16</v>
          </cell>
          <cell r="H278">
            <v>8.9917591777251005E-2</v>
          </cell>
        </row>
        <row r="279">
          <cell r="G279">
            <v>0.36</v>
          </cell>
          <cell r="H279">
            <v>-0.33147194671201902</v>
          </cell>
        </row>
        <row r="280">
          <cell r="G280">
            <v>0.37</v>
          </cell>
          <cell r="H280">
            <v>1.436813812855009E-2</v>
          </cell>
        </row>
        <row r="281">
          <cell r="G281">
            <v>0.39</v>
          </cell>
          <cell r="H281">
            <v>0.29277298036206001</v>
          </cell>
        </row>
        <row r="282">
          <cell r="G282">
            <v>0.45</v>
          </cell>
          <cell r="H282">
            <v>0.98753333189160997</v>
          </cell>
        </row>
        <row r="283">
          <cell r="G283">
            <v>0.7</v>
          </cell>
          <cell r="H283">
            <v>0.10070031714610506</v>
          </cell>
        </row>
        <row r="284">
          <cell r="G284">
            <v>0.95</v>
          </cell>
          <cell r="H284">
            <v>-0.42768824316353921</v>
          </cell>
        </row>
        <row r="285">
          <cell r="G285">
            <v>1.1499999999999999</v>
          </cell>
          <cell r="H285">
            <v>0.52202035597698493</v>
          </cell>
        </row>
        <row r="286">
          <cell r="G286">
            <v>1.2</v>
          </cell>
          <cell r="H286">
            <v>0.60311824641968292</v>
          </cell>
        </row>
        <row r="287">
          <cell r="G287">
            <v>1.45</v>
          </cell>
          <cell r="H287">
            <v>-1.04102407261045</v>
          </cell>
        </row>
        <row r="288">
          <cell r="G288">
            <v>1.74</v>
          </cell>
          <cell r="H288">
            <v>-0.86116043604943704</v>
          </cell>
        </row>
        <row r="289">
          <cell r="G289">
            <v>1.93</v>
          </cell>
          <cell r="H289">
            <v>-0.401559846101257</v>
          </cell>
        </row>
        <row r="290">
          <cell r="G290">
            <v>2.2200000000000002</v>
          </cell>
          <cell r="H290">
            <v>-1.5334577343366802</v>
          </cell>
        </row>
        <row r="291">
          <cell r="G291">
            <v>2.4</v>
          </cell>
          <cell r="H291">
            <v>0.11776897157697408</v>
          </cell>
        </row>
        <row r="292">
          <cell r="G292">
            <v>2.4</v>
          </cell>
          <cell r="H292">
            <v>1.0712778653846569</v>
          </cell>
        </row>
        <row r="293">
          <cell r="G293">
            <v>2.19</v>
          </cell>
          <cell r="H293">
            <v>-0.58220934313516393</v>
          </cell>
        </row>
        <row r="294">
          <cell r="G294">
            <v>1.65</v>
          </cell>
          <cell r="H294">
            <v>-2.1130933988200482</v>
          </cell>
        </row>
        <row r="295">
          <cell r="G295">
            <v>1.25</v>
          </cell>
          <cell r="H295">
            <v>2.413176286692952</v>
          </cell>
        </row>
        <row r="296">
          <cell r="G296">
            <v>0.06</v>
          </cell>
          <cell r="H296">
            <v>3.5738346323497847</v>
          </cell>
        </row>
        <row r="297">
          <cell r="G297">
            <v>0.09</v>
          </cell>
          <cell r="H297">
            <v>4.3456476462262899</v>
          </cell>
        </row>
        <row r="298">
          <cell r="G298">
            <v>0.09</v>
          </cell>
          <cell r="H298">
            <v>4.2414859382235903</v>
          </cell>
        </row>
        <row r="299">
          <cell r="G299">
            <v>0.08</v>
          </cell>
          <cell r="H299">
            <v>3.0466498467858001</v>
          </cell>
        </row>
        <row r="300">
          <cell r="G300">
            <v>7.0000000000000007E-2</v>
          </cell>
          <cell r="H300">
            <v>0.47223394659673978</v>
          </cell>
        </row>
        <row r="301">
          <cell r="G301">
            <v>0.09</v>
          </cell>
          <cell r="H301">
            <v>0.32617072805877978</v>
          </cell>
        </row>
        <row r="302">
          <cell r="G302">
            <v>0.08</v>
          </cell>
          <cell r="H302">
            <v>-2.0148795728032902</v>
          </cell>
        </row>
        <row r="303">
          <cell r="G303">
            <v>0.12</v>
          </cell>
          <cell r="H303">
            <v>-2.9433579919864798</v>
          </cell>
        </row>
        <row r="304">
          <cell r="G304">
            <v>0.77</v>
          </cell>
          <cell r="H304">
            <v>-2.9074294221101429</v>
          </cell>
        </row>
        <row r="305">
          <cell r="G305">
            <v>2.1800000000000002</v>
          </cell>
          <cell r="H305">
            <v>-2.0546854180596319</v>
          </cell>
        </row>
        <row r="306">
          <cell r="G306">
            <v>3.65</v>
          </cell>
          <cell r="H306">
            <v>-1.497809317078338</v>
          </cell>
        </row>
        <row r="307">
          <cell r="G307">
            <v>4.51</v>
          </cell>
          <cell r="H307">
            <v>-4.6519307768690297</v>
          </cell>
        </row>
        <row r="308">
          <cell r="G308">
            <v>4.99</v>
          </cell>
          <cell r="H308">
            <v>3.5636963805099064E-3</v>
          </cell>
        </row>
        <row r="309">
          <cell r="G309">
            <v>5.26</v>
          </cell>
          <cell r="H309">
            <v>-0.40797127054457993</v>
          </cell>
        </row>
        <row r="310">
          <cell r="G310">
            <v>5.33</v>
          </cell>
          <cell r="H310">
            <v>0.64987252235138993</v>
          </cell>
        </row>
        <row r="311">
          <cell r="G311">
            <v>5.33</v>
          </cell>
          <cell r="H311">
            <v>2.07558326790492</v>
          </cell>
        </row>
        <row r="312">
          <cell r="G312">
            <v>5.33</v>
          </cell>
          <cell r="H312">
            <v>1.9401114606591299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_output_policy"/>
      <sheetName val="EA_output_policy"/>
    </sheetNames>
    <sheetDataSet>
      <sheetData sheetId="0"/>
      <sheetData sheetId="1">
        <row r="1">
          <cell r="AT1" t="str">
            <v>Monetary Policy</v>
          </cell>
          <cell r="AU1" t="str">
            <v>Fgsum</v>
          </cell>
          <cell r="AV1" t="str">
            <v>FG1</v>
          </cell>
          <cell r="AW1" t="str">
            <v>FG2</v>
          </cell>
          <cell r="AX1" t="str">
            <v>FG3</v>
          </cell>
          <cell r="AY1" t="str">
            <v>FG4</v>
          </cell>
          <cell r="AZ1" t="str">
            <v>FG5</v>
          </cell>
          <cell r="BA1" t="str">
            <v>FG6</v>
          </cell>
        </row>
        <row r="2">
          <cell r="AR2">
            <v>39172</v>
          </cell>
          <cell r="AT2">
            <v>2.5748891372568901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</row>
        <row r="3">
          <cell r="AR3">
            <v>39263</v>
          </cell>
          <cell r="AT3">
            <v>2.6753131990213301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</row>
        <row r="4">
          <cell r="AR4">
            <v>39355</v>
          </cell>
          <cell r="AT4">
            <v>2.5069939880985901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</row>
        <row r="5">
          <cell r="AR5">
            <v>39447</v>
          </cell>
          <cell r="AT5">
            <v>2.6392114002299398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</row>
        <row r="6">
          <cell r="AR6">
            <v>39538</v>
          </cell>
          <cell r="AT6">
            <v>2.9688717973471301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</row>
        <row r="7">
          <cell r="AR7">
            <v>39629</v>
          </cell>
          <cell r="AT7">
            <v>2.6992023286772402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</row>
        <row r="8">
          <cell r="AR8">
            <v>39721</v>
          </cell>
          <cell r="AT8">
            <v>2.5210748872093101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</row>
        <row r="9">
          <cell r="AR9">
            <v>39813</v>
          </cell>
          <cell r="AT9">
            <v>2.331735337481236</v>
          </cell>
          <cell r="AU9">
            <v>-9.2193644781988326E-2</v>
          </cell>
          <cell r="AV9">
            <v>7.2961307896885445E-5</v>
          </cell>
          <cell r="AW9">
            <v>-0.13359576600567</v>
          </cell>
          <cell r="AX9">
            <v>9.2384556253990793E-2</v>
          </cell>
          <cell r="AY9">
            <v>-7.1129062466962004E-3</v>
          </cell>
          <cell r="AZ9">
            <v>-1.49690520168188E-2</v>
          </cell>
          <cell r="BA9">
            <v>-2.8973438074691001E-2</v>
          </cell>
        </row>
        <row r="10">
          <cell r="AR10">
            <v>39903</v>
          </cell>
          <cell r="AT10">
            <v>0.99921590576618502</v>
          </cell>
          <cell r="AU10">
            <v>-8.0871912369021984E-2</v>
          </cell>
          <cell r="AV10">
            <v>-1.7795619111688021E-3</v>
          </cell>
          <cell r="AW10">
            <v>1.37214782021567E-2</v>
          </cell>
          <cell r="AX10">
            <v>0.125297894146912</v>
          </cell>
          <cell r="AY10">
            <v>-3.03958677033636E-2</v>
          </cell>
          <cell r="AZ10">
            <v>-5.11088381828953E-2</v>
          </cell>
          <cell r="BA10">
            <v>-0.13660701692066299</v>
          </cell>
        </row>
        <row r="11">
          <cell r="AR11">
            <v>39994</v>
          </cell>
          <cell r="AT11">
            <v>0.94115567513033815</v>
          </cell>
          <cell r="AU11">
            <v>-6.7641554185996322E-2</v>
          </cell>
          <cell r="AV11">
            <v>-4.4662669838820496E-3</v>
          </cell>
          <cell r="AW11">
            <v>0.25520857646403</v>
          </cell>
          <cell r="AX11">
            <v>0.13462048627083301</v>
          </cell>
          <cell r="AY11">
            <v>-7.8483827507434101E-2</v>
          </cell>
          <cell r="AZ11">
            <v>-6.7382708195324201E-2</v>
          </cell>
          <cell r="BA11">
            <v>-0.30713781423421899</v>
          </cell>
        </row>
        <row r="12">
          <cell r="AR12">
            <v>40086</v>
          </cell>
          <cell r="AT12">
            <v>1.3835803946742948</v>
          </cell>
          <cell r="AU12">
            <v>-0.31442714746144595</v>
          </cell>
          <cell r="AV12">
            <v>-6.5823599100440396E-3</v>
          </cell>
          <cell r="AW12">
            <v>0.43002849059688603</v>
          </cell>
          <cell r="AX12">
            <v>0.110923247486547</v>
          </cell>
          <cell r="AY12">
            <v>-0.165981992442858</v>
          </cell>
          <cell r="AZ12">
            <v>-0.117963884623232</v>
          </cell>
          <cell r="BA12">
            <v>-0.56485064856874501</v>
          </cell>
        </row>
        <row r="13">
          <cell r="AR13">
            <v>40178</v>
          </cell>
          <cell r="AT13">
            <v>1.5205047283734641</v>
          </cell>
          <cell r="AU13">
            <v>-0.53852935799427459</v>
          </cell>
          <cell r="AV13">
            <v>-8.1483962480994269E-3</v>
          </cell>
          <cell r="AW13">
            <v>0.64538339253854404</v>
          </cell>
          <cell r="AX13">
            <v>7.5587373391156606E-2</v>
          </cell>
          <cell r="AY13">
            <v>-0.243896146608968</v>
          </cell>
          <cell r="AZ13">
            <v>-0.13783327192872799</v>
          </cell>
          <cell r="BA13">
            <v>-0.86962230913817995</v>
          </cell>
        </row>
        <row r="14">
          <cell r="AR14">
            <v>40268</v>
          </cell>
          <cell r="AT14">
            <v>2.200327197245195</v>
          </cell>
          <cell r="AU14">
            <v>-0.5071941298092747</v>
          </cell>
          <cell r="AV14">
            <v>-9.1922968880727134E-3</v>
          </cell>
          <cell r="AW14">
            <v>0.93375032888764598</v>
          </cell>
          <cell r="AX14">
            <v>0.13528553355022499</v>
          </cell>
          <cell r="AY14">
            <v>-0.26251041109710299</v>
          </cell>
          <cell r="AZ14">
            <v>-0.11896932543482</v>
          </cell>
          <cell r="BA14">
            <v>-1.1855579588271501</v>
          </cell>
        </row>
        <row r="15">
          <cell r="AR15">
            <v>40359</v>
          </cell>
          <cell r="AT15">
            <v>2.4916135002577948</v>
          </cell>
          <cell r="AU15">
            <v>-0.13720258827741172</v>
          </cell>
          <cell r="AV15">
            <v>-1.0133666844415447E-2</v>
          </cell>
          <cell r="AW15">
            <v>1.2587611462749899</v>
          </cell>
          <cell r="AX15">
            <v>0.30474392172075698</v>
          </cell>
          <cell r="AY15">
            <v>-0.178695966786246</v>
          </cell>
          <cell r="AZ15">
            <v>-3.9515870275057402E-2</v>
          </cell>
          <cell r="BA15">
            <v>-1.4723621523674399</v>
          </cell>
        </row>
        <row r="16">
          <cell r="AR16">
            <v>40451</v>
          </cell>
          <cell r="AT16">
            <v>2.2566424351097227</v>
          </cell>
          <cell r="AU16">
            <v>3.2267013857134597E-3</v>
          </cell>
          <cell r="AV16">
            <v>-1.1337219319962772E-2</v>
          </cell>
          <cell r="AW16">
            <v>1.4891879159838499</v>
          </cell>
          <cell r="AX16">
            <v>0.38887175337638602</v>
          </cell>
          <cell r="AY16">
            <v>-0.132868606443099</v>
          </cell>
          <cell r="AZ16">
            <v>1.92330667714893E-2</v>
          </cell>
          <cell r="BA16">
            <v>-1.74986020898295</v>
          </cell>
        </row>
        <row r="17">
          <cell r="AR17">
            <v>40543</v>
          </cell>
          <cell r="AT17">
            <v>1.8658466055407508</v>
          </cell>
          <cell r="AU17">
            <v>-2.8227444109229616E-2</v>
          </cell>
          <cell r="AV17">
            <v>-1.3062497719995049E-2</v>
          </cell>
          <cell r="AW17">
            <v>1.67287892077763</v>
          </cell>
          <cell r="AX17">
            <v>0.43419460449876901</v>
          </cell>
          <cell r="AY17">
            <v>-0.115124706883921</v>
          </cell>
          <cell r="AZ17">
            <v>3.18828888300874E-2</v>
          </cell>
          <cell r="BA17">
            <v>-2.0389966536117998</v>
          </cell>
        </row>
        <row r="18">
          <cell r="AR18">
            <v>40633</v>
          </cell>
          <cell r="AT18">
            <v>1.3164998161085955</v>
          </cell>
          <cell r="AU18">
            <v>-0.67690276011649519</v>
          </cell>
          <cell r="AV18">
            <v>-1.5360400828890694E-2</v>
          </cell>
          <cell r="AW18">
            <v>1.6560903554873201</v>
          </cell>
          <cell r="AX18">
            <v>0.29727135675643701</v>
          </cell>
          <cell r="AY18">
            <v>-0.20292068942248001</v>
          </cell>
          <cell r="AZ18">
            <v>-2.7254570694421301E-2</v>
          </cell>
          <cell r="BA18">
            <v>-2.38472881141446</v>
          </cell>
        </row>
        <row r="19">
          <cell r="AR19">
            <v>40724</v>
          </cell>
          <cell r="AT19">
            <v>0.29971977701188229</v>
          </cell>
          <cell r="AU19">
            <v>-1.0535543769034448</v>
          </cell>
          <cell r="AV19">
            <v>-1.8431389814305248E-2</v>
          </cell>
          <cell r="AW19">
            <v>1.7520007447770301</v>
          </cell>
          <cell r="AX19">
            <v>0.18453734051349799</v>
          </cell>
          <cell r="AY19">
            <v>-0.23254532670007499</v>
          </cell>
          <cell r="AZ19">
            <v>-2.9947737468592799E-2</v>
          </cell>
          <cell r="BA19">
            <v>-2.7091680082109999</v>
          </cell>
        </row>
        <row r="20">
          <cell r="AR20">
            <v>40816</v>
          </cell>
          <cell r="AT20">
            <v>0.58769774758790461</v>
          </cell>
          <cell r="AU20">
            <v>-0.23754899344797309</v>
          </cell>
          <cell r="AV20">
            <v>-2.1083205129643959E-2</v>
          </cell>
          <cell r="AW20">
            <v>2.30875629440852</v>
          </cell>
          <cell r="AX20">
            <v>0.35473860941712099</v>
          </cell>
          <cell r="AY20">
            <v>-8.0751503755398801E-2</v>
          </cell>
          <cell r="AZ20">
            <v>9.9261867776008594E-2</v>
          </cell>
          <cell r="BA20">
            <v>-2.8984710561645799</v>
          </cell>
        </row>
        <row r="21">
          <cell r="AR21">
            <v>40908</v>
          </cell>
          <cell r="AT21">
            <v>1.4152178217982796</v>
          </cell>
          <cell r="AU21">
            <v>0.44058554462593413</v>
          </cell>
          <cell r="AV21">
            <v>-2.2900947712344653E-2</v>
          </cell>
          <cell r="AW21">
            <v>2.8174208525393598</v>
          </cell>
          <cell r="AX21">
            <v>0.45742311371089001</v>
          </cell>
          <cell r="AY21">
            <v>2.0213672144897801E-2</v>
          </cell>
          <cell r="AZ21">
            <v>0.17302120510567101</v>
          </cell>
          <cell r="BA21">
            <v>-3.0045923511625401</v>
          </cell>
        </row>
        <row r="22">
          <cell r="AR22">
            <v>40999</v>
          </cell>
          <cell r="AT22">
            <v>1.8374469441596664</v>
          </cell>
          <cell r="AU22">
            <v>0.85138606420873986</v>
          </cell>
          <cell r="AV22">
            <v>-2.4114467478373168E-2</v>
          </cell>
          <cell r="AW22">
            <v>3.1420473865260501</v>
          </cell>
          <cell r="AX22">
            <v>0.52224162464951696</v>
          </cell>
          <cell r="AY22">
            <v>7.2374178086460295E-2</v>
          </cell>
          <cell r="AZ22">
            <v>0.21075443593257601</v>
          </cell>
          <cell r="BA22">
            <v>-3.0719170935074902</v>
          </cell>
        </row>
        <row r="23">
          <cell r="AR23">
            <v>41090</v>
          </cell>
          <cell r="AT23">
            <v>1.4997314237449957</v>
          </cell>
          <cell r="AU23">
            <v>1.206433045755563</v>
          </cell>
          <cell r="AV23">
            <v>-2.4949216991128117E-2</v>
          </cell>
          <cell r="AW23">
            <v>3.3390778754202599</v>
          </cell>
          <cell r="AX23">
            <v>0.612477639193307</v>
          </cell>
          <cell r="AY23">
            <v>0.15466234429600501</v>
          </cell>
          <cell r="AZ23">
            <v>0.24660536306417</v>
          </cell>
          <cell r="BA23">
            <v>-3.12144095922705</v>
          </cell>
        </row>
        <row r="24">
          <cell r="AR24">
            <v>41182</v>
          </cell>
          <cell r="AT24">
            <v>1.5016146021359007</v>
          </cell>
          <cell r="AU24">
            <v>1.4823094002674115</v>
          </cell>
          <cell r="AV24">
            <v>-2.5177981006445742E-2</v>
          </cell>
          <cell r="AW24">
            <v>3.4081982937965898</v>
          </cell>
          <cell r="AX24">
            <v>0.66600289397063706</v>
          </cell>
          <cell r="AY24">
            <v>0.26644537319060202</v>
          </cell>
          <cell r="AZ24">
            <v>0.31738985320353802</v>
          </cell>
          <cell r="BA24">
            <v>-3.1505490328875099</v>
          </cell>
        </row>
        <row r="25">
          <cell r="AR25">
            <v>41274</v>
          </cell>
          <cell r="AT25">
            <v>1.2238008123381798</v>
          </cell>
          <cell r="AU25">
            <v>1.6443638909239047</v>
          </cell>
          <cell r="AV25">
            <v>-2.5068290547978218E-2</v>
          </cell>
          <cell r="AW25">
            <v>3.41025109297893</v>
          </cell>
          <cell r="AX25">
            <v>0.66484067177225703</v>
          </cell>
          <cell r="AY25">
            <v>0.33257312884005902</v>
          </cell>
          <cell r="AZ25">
            <v>0.40025708850841701</v>
          </cell>
          <cell r="BA25">
            <v>-3.1384898006277799</v>
          </cell>
        </row>
        <row r="26">
          <cell r="AR26">
            <v>41364</v>
          </cell>
          <cell r="AT26">
            <v>0.41705792467535224</v>
          </cell>
          <cell r="AU26">
            <v>1.5638719249091211</v>
          </cell>
          <cell r="AV26">
            <v>-2.4932048030292277E-2</v>
          </cell>
          <cell r="AW26">
            <v>3.3031438179241199</v>
          </cell>
          <cell r="AX26">
            <v>0.60964110277982697</v>
          </cell>
          <cell r="AY26">
            <v>0.33269499989462697</v>
          </cell>
          <cell r="AZ26">
            <v>0.43273254988352</v>
          </cell>
          <cell r="BA26">
            <v>-3.0894084975426801</v>
          </cell>
        </row>
        <row r="27">
          <cell r="AR27">
            <v>41455</v>
          </cell>
          <cell r="AT27">
            <v>0.19492264916165966</v>
          </cell>
          <cell r="AU27">
            <v>1.6393861213129104</v>
          </cell>
          <cell r="AV27">
            <v>-2.4586862703421683E-2</v>
          </cell>
          <cell r="AW27">
            <v>3.2602455369069099</v>
          </cell>
          <cell r="AX27">
            <v>0.59993817350668099</v>
          </cell>
          <cell r="AY27">
            <v>0.35298904661994901</v>
          </cell>
          <cell r="AZ27">
            <v>0.46621535108997197</v>
          </cell>
          <cell r="BA27">
            <v>-3.01541512410718</v>
          </cell>
        </row>
        <row r="28">
          <cell r="AR28">
            <v>41547</v>
          </cell>
          <cell r="AT28">
            <v>0.18537495563801129</v>
          </cell>
          <cell r="AU28">
            <v>1.5928589411737861</v>
          </cell>
          <cell r="AV28">
            <v>-2.4226415025516038E-2</v>
          </cell>
          <cell r="AW28">
            <v>3.2027039531231098</v>
          </cell>
          <cell r="AX28">
            <v>0.56129313336237896</v>
          </cell>
          <cell r="AY28">
            <v>0.335886853767983</v>
          </cell>
          <cell r="AZ28">
            <v>0.46705887279988001</v>
          </cell>
          <cell r="BA28">
            <v>-2.9498574568540499</v>
          </cell>
        </row>
        <row r="29">
          <cell r="AR29">
            <v>41639</v>
          </cell>
          <cell r="AT29">
            <v>-2.1461109435809533E-2</v>
          </cell>
          <cell r="AU29">
            <v>1.6845038837501649</v>
          </cell>
          <cell r="AV29">
            <v>-2.394512642951396E-2</v>
          </cell>
          <cell r="AW29">
            <v>3.1979534477176799</v>
          </cell>
          <cell r="AX29">
            <v>0.55881616555736502</v>
          </cell>
          <cell r="AY29">
            <v>0.345050444365538</v>
          </cell>
          <cell r="AZ29">
            <v>0.48544887869301601</v>
          </cell>
          <cell r="BA29">
            <v>-2.8788199261539198</v>
          </cell>
        </row>
        <row r="30">
          <cell r="AR30">
            <v>41729</v>
          </cell>
          <cell r="AT30">
            <v>-0.87624750472158741</v>
          </cell>
          <cell r="AU30">
            <v>1.8017979030476803</v>
          </cell>
          <cell r="AV30">
            <v>-2.3855871937723958E-2</v>
          </cell>
          <cell r="AW30">
            <v>3.2001444691295302</v>
          </cell>
          <cell r="AX30">
            <v>0.56788120534983999</v>
          </cell>
          <cell r="AY30">
            <v>0.35796807469202802</v>
          </cell>
          <cell r="AZ30">
            <v>0.50203007210152595</v>
          </cell>
          <cell r="BA30">
            <v>-2.8023700462875198</v>
          </cell>
        </row>
        <row r="31">
          <cell r="AR31">
            <v>41820</v>
          </cell>
          <cell r="AT31">
            <v>-1.0581830602084945</v>
          </cell>
          <cell r="AU31">
            <v>1.9193106237063371</v>
          </cell>
          <cell r="AV31">
            <v>-2.3704356642039799E-2</v>
          </cell>
          <cell r="AW31">
            <v>3.22683253774805</v>
          </cell>
          <cell r="AX31">
            <v>0.56597092417514905</v>
          </cell>
          <cell r="AY31">
            <v>0.36835268821057998</v>
          </cell>
          <cell r="AZ31">
            <v>0.50790756440240803</v>
          </cell>
          <cell r="BA31">
            <v>-2.7260487341878101</v>
          </cell>
        </row>
        <row r="32">
          <cell r="AR32">
            <v>41912</v>
          </cell>
          <cell r="AT32">
            <v>-0.7994654495628879</v>
          </cell>
          <cell r="AU32">
            <v>1.994927440649588</v>
          </cell>
          <cell r="AV32">
            <v>-2.3333407743595248E-2</v>
          </cell>
          <cell r="AW32">
            <v>3.1897340410650701</v>
          </cell>
          <cell r="AX32">
            <v>0.57689064148102298</v>
          </cell>
          <cell r="AY32">
            <v>0.38570359590042702</v>
          </cell>
          <cell r="AZ32">
            <v>0.51522421622243397</v>
          </cell>
          <cell r="BA32">
            <v>-2.6492916462757701</v>
          </cell>
        </row>
        <row r="33">
          <cell r="AR33">
            <v>42004</v>
          </cell>
          <cell r="AT33">
            <v>-0.71137665143150863</v>
          </cell>
          <cell r="AU33">
            <v>2.0152439058870684</v>
          </cell>
          <cell r="AV33">
            <v>-2.2754978008227032E-2</v>
          </cell>
          <cell r="AW33">
            <v>3.1188168576115101</v>
          </cell>
          <cell r="AX33">
            <v>0.575921057102183</v>
          </cell>
          <cell r="AY33">
            <v>0.40470661895564097</v>
          </cell>
          <cell r="AZ33">
            <v>0.51071763646308199</v>
          </cell>
          <cell r="BA33">
            <v>-2.57216328623712</v>
          </cell>
        </row>
        <row r="34">
          <cell r="AR34">
            <v>42094</v>
          </cell>
          <cell r="AT34">
            <v>-0.99193563727596745</v>
          </cell>
          <cell r="AU34">
            <v>1.9983507638762288</v>
          </cell>
          <cell r="AV34">
            <v>-2.2052910107082376E-2</v>
          </cell>
          <cell r="AW34">
            <v>3.0283300753494302</v>
          </cell>
          <cell r="AX34">
            <v>0.56185230973922295</v>
          </cell>
          <cell r="AY34">
            <v>0.417172758308195</v>
          </cell>
          <cell r="AZ34">
            <v>0.50784274511924399</v>
          </cell>
          <cell r="BA34">
            <v>-2.4947942145327802</v>
          </cell>
        </row>
        <row r="35">
          <cell r="AR35">
            <v>42185</v>
          </cell>
          <cell r="AT35">
            <v>-0.55730538864307322</v>
          </cell>
          <cell r="AU35">
            <v>1.8830373143122223</v>
          </cell>
          <cell r="AV35">
            <v>-2.1114840335151288E-2</v>
          </cell>
          <cell r="AW35">
            <v>2.9031878277369798</v>
          </cell>
          <cell r="AX35">
            <v>0.528441567953157</v>
          </cell>
          <cell r="AY35">
            <v>0.406634250371818</v>
          </cell>
          <cell r="AZ35">
            <v>0.488398843125879</v>
          </cell>
          <cell r="BA35">
            <v>-2.4225103345404602</v>
          </cell>
        </row>
        <row r="36">
          <cell r="AR36">
            <v>42277</v>
          </cell>
          <cell r="AT36">
            <v>-0.47748425160821562</v>
          </cell>
          <cell r="AU36">
            <v>1.9395817218523734</v>
          </cell>
          <cell r="AV36">
            <v>-2.0023707892998118E-2</v>
          </cell>
          <cell r="AW36">
            <v>2.8187942692641799</v>
          </cell>
          <cell r="AX36">
            <v>0.54466719531850105</v>
          </cell>
          <cell r="AY36">
            <v>0.43512326901475001</v>
          </cell>
          <cell r="AZ36">
            <v>0.49455257898051103</v>
          </cell>
          <cell r="BA36">
            <v>-2.33353188283257</v>
          </cell>
        </row>
        <row r="37">
          <cell r="AR37">
            <v>42369</v>
          </cell>
          <cell r="AT37">
            <v>-0.18980852797141104</v>
          </cell>
          <cell r="AU37">
            <v>1.9334828692533299</v>
          </cell>
          <cell r="AV37">
            <v>-1.8728794460474457E-2</v>
          </cell>
          <cell r="AW37">
            <v>2.7137332085751802</v>
          </cell>
          <cell r="AX37">
            <v>0.54793816974602705</v>
          </cell>
          <cell r="AY37">
            <v>0.44512797757647798</v>
          </cell>
          <cell r="AZ37">
            <v>0.48508075800417</v>
          </cell>
          <cell r="BA37">
            <v>-2.2396684501880499</v>
          </cell>
        </row>
        <row r="38">
          <cell r="AR38">
            <v>42460</v>
          </cell>
          <cell r="AT38">
            <v>0.13055673814103877</v>
          </cell>
          <cell r="AU38">
            <v>2.0079848967942633</v>
          </cell>
          <cell r="AV38">
            <v>-1.7145332381251484E-2</v>
          </cell>
          <cell r="AW38">
            <v>2.6201304981511999</v>
          </cell>
          <cell r="AX38">
            <v>0.58729040991637405</v>
          </cell>
          <cell r="AY38">
            <v>0.47433120097870402</v>
          </cell>
          <cell r="AZ38">
            <v>0.48048579326908702</v>
          </cell>
          <cell r="BA38">
            <v>-2.13710767313985</v>
          </cell>
        </row>
        <row r="39">
          <cell r="AR39">
            <v>42551</v>
          </cell>
          <cell r="AT39">
            <v>0.41660193620169139</v>
          </cell>
          <cell r="AU39">
            <v>1.9892947736960092</v>
          </cell>
          <cell r="AV39">
            <v>-1.544580238871208E-2</v>
          </cell>
          <cell r="AW39">
            <v>2.4511104815339602</v>
          </cell>
          <cell r="AX39">
            <v>0.60762385009425901</v>
          </cell>
          <cell r="AY39">
            <v>0.49722851101684901</v>
          </cell>
          <cell r="AZ39">
            <v>0.47710317039559302</v>
          </cell>
          <cell r="BA39">
            <v>-2.02832543695594</v>
          </cell>
        </row>
        <row r="40">
          <cell r="AR40">
            <v>42643</v>
          </cell>
          <cell r="AT40">
            <v>0.49787993858824131</v>
          </cell>
          <cell r="AU40">
            <v>1.9469593294046414</v>
          </cell>
          <cell r="AV40">
            <v>-1.3717464325162475E-2</v>
          </cell>
          <cell r="AW40">
            <v>2.2748465986351101</v>
          </cell>
          <cell r="AX40">
            <v>0.61438908850497198</v>
          </cell>
          <cell r="AY40">
            <v>0.514784423690411</v>
          </cell>
          <cell r="AZ40">
            <v>0.472430495482631</v>
          </cell>
          <cell r="BA40">
            <v>-1.9157738125833199</v>
          </cell>
        </row>
        <row r="41">
          <cell r="AR41">
            <v>42735</v>
          </cell>
          <cell r="AT41">
            <v>1.0024124013315678</v>
          </cell>
          <cell r="AU41">
            <v>1.7895610622192155</v>
          </cell>
          <cell r="AV41">
            <v>-1.1945062204323665E-2</v>
          </cell>
          <cell r="AW41">
            <v>2.0618215234467701</v>
          </cell>
          <cell r="AX41">
            <v>0.59679117648735103</v>
          </cell>
          <cell r="AY41">
            <v>0.50253293347024897</v>
          </cell>
          <cell r="AZ41">
            <v>0.45472090219773897</v>
          </cell>
          <cell r="BA41">
            <v>-1.8143604111785701</v>
          </cell>
        </row>
        <row r="42">
          <cell r="AR42">
            <v>42825</v>
          </cell>
          <cell r="AT42">
            <v>1.3481631733982606</v>
          </cell>
          <cell r="AU42">
            <v>1.6206314603049652</v>
          </cell>
          <cell r="AV42">
            <v>-1.0166947127649505E-2</v>
          </cell>
          <cell r="AW42">
            <v>1.8547187176997799</v>
          </cell>
          <cell r="AX42">
            <v>0.573070530776702</v>
          </cell>
          <cell r="AY42">
            <v>0.487881555189418</v>
          </cell>
          <cell r="AZ42">
            <v>0.434880131091955</v>
          </cell>
          <cell r="BA42">
            <v>-1.7197525273252401</v>
          </cell>
        </row>
        <row r="43">
          <cell r="AR43">
            <v>42916</v>
          </cell>
          <cell r="AT43">
            <v>1.5591638230949108</v>
          </cell>
          <cell r="AU43">
            <v>1.3301340507075436</v>
          </cell>
          <cell r="AV43">
            <v>-8.4341267602872482E-3</v>
          </cell>
          <cell r="AW43">
            <v>1.6163751096279899</v>
          </cell>
          <cell r="AX43">
            <v>0.52178139129755297</v>
          </cell>
          <cell r="AY43">
            <v>0.443828977159893</v>
          </cell>
          <cell r="AZ43">
            <v>0.40110432135542501</v>
          </cell>
          <cell r="BA43">
            <v>-1.6445216219730301</v>
          </cell>
        </row>
        <row r="44">
          <cell r="AR44">
            <v>43008</v>
          </cell>
          <cell r="AT44">
            <v>1.7793963488870701</v>
          </cell>
          <cell r="AU44">
            <v>1.2356439601945228</v>
          </cell>
          <cell r="AV44">
            <v>-6.6628317638673263E-3</v>
          </cell>
          <cell r="AW44">
            <v>1.4432709561271</v>
          </cell>
          <cell r="AX44">
            <v>0.52926342403295301</v>
          </cell>
          <cell r="AY44">
            <v>0.43835472087325</v>
          </cell>
          <cell r="AZ44">
            <v>0.39731839633688698</v>
          </cell>
          <cell r="BA44">
            <v>-1.5659007054117999</v>
          </cell>
        </row>
        <row r="45">
          <cell r="AR45">
            <v>43100</v>
          </cell>
          <cell r="AT45">
            <v>2.1869424493641327</v>
          </cell>
          <cell r="AU45">
            <v>1.1051798645736082</v>
          </cell>
          <cell r="AV45">
            <v>-4.9247138424774947E-3</v>
          </cell>
          <cell r="AW45">
            <v>1.2688292372487</v>
          </cell>
          <cell r="AX45">
            <v>0.52786686026048601</v>
          </cell>
          <cell r="AY45">
            <v>0.42151084965882701</v>
          </cell>
          <cell r="AZ45">
            <v>0.385668524917473</v>
          </cell>
          <cell r="BA45">
            <v>-1.4937708936694001</v>
          </cell>
        </row>
        <row r="46">
          <cell r="AR46">
            <v>43190</v>
          </cell>
          <cell r="AT46">
            <v>2.6492363571524682</v>
          </cell>
          <cell r="AU46">
            <v>0.94521458967833594</v>
          </cell>
          <cell r="AV46">
            <v>-3.2486936212047326E-3</v>
          </cell>
          <cell r="AW46">
            <v>1.0997840542442601</v>
          </cell>
          <cell r="AX46">
            <v>0.52597911443571899</v>
          </cell>
          <cell r="AY46">
            <v>0.40476101762787597</v>
          </cell>
          <cell r="AZ46">
            <v>0.36436501003856597</v>
          </cell>
          <cell r="BA46">
            <v>-1.44642591304688</v>
          </cell>
        </row>
        <row r="47">
          <cell r="AR47">
            <v>43281</v>
          </cell>
          <cell r="AT47">
            <v>3.1463725994232172</v>
          </cell>
          <cell r="AU47">
            <v>0.8172372122176621</v>
          </cell>
          <cell r="AV47">
            <v>-1.5877928005838613E-3</v>
          </cell>
          <cell r="AW47">
            <v>0.93100496992645199</v>
          </cell>
          <cell r="AX47">
            <v>0.53701931233987499</v>
          </cell>
          <cell r="AY47">
            <v>0.401689216511189</v>
          </cell>
          <cell r="AZ47">
            <v>0.36318560208466</v>
          </cell>
          <cell r="BA47">
            <v>-1.41407409584393</v>
          </cell>
        </row>
        <row r="48">
          <cell r="AR48">
            <v>43373</v>
          </cell>
          <cell r="AT48">
            <v>3.2727242218440074</v>
          </cell>
          <cell r="AU48">
            <v>0.6846626389075583</v>
          </cell>
          <cell r="AV48">
            <v>-6.4165792321755939E-6</v>
          </cell>
          <cell r="AW48">
            <v>0.74914248125564997</v>
          </cell>
          <cell r="AX48">
            <v>0.54415984336630296</v>
          </cell>
          <cell r="AY48">
            <v>0.41409158578419297</v>
          </cell>
          <cell r="AZ48">
            <v>0.37080726501404498</v>
          </cell>
          <cell r="BA48">
            <v>-1.3935321199334001</v>
          </cell>
        </row>
        <row r="49">
          <cell r="AR49">
            <v>43465</v>
          </cell>
          <cell r="AT49">
            <v>3.5799937608464938</v>
          </cell>
          <cell r="AU49">
            <v>0.4728731320790045</v>
          </cell>
          <cell r="AV49">
            <v>1.5283280072907524E-3</v>
          </cell>
          <cell r="AW49">
            <v>0.56233493620960895</v>
          </cell>
          <cell r="AX49">
            <v>0.52338725479814996</v>
          </cell>
          <cell r="AY49">
            <v>0.40479635289844201</v>
          </cell>
          <cell r="AZ49">
            <v>0.373273384624983</v>
          </cell>
          <cell r="BA49">
            <v>-1.3924471244594701</v>
          </cell>
        </row>
        <row r="50">
          <cell r="AR50">
            <v>43555</v>
          </cell>
          <cell r="AT50">
            <v>3.6297815755558664</v>
          </cell>
          <cell r="AU50">
            <v>0.34220565115778356</v>
          </cell>
          <cell r="AV50">
            <v>2.999590384277594E-3</v>
          </cell>
          <cell r="AW50">
            <v>0.39635770457490399</v>
          </cell>
          <cell r="AX50">
            <v>0.52021904893466597</v>
          </cell>
          <cell r="AY50">
            <v>0.41160838970737301</v>
          </cell>
          <cell r="AZ50">
            <v>0.393877022063093</v>
          </cell>
          <cell r="BA50">
            <v>-1.38285610450653</v>
          </cell>
        </row>
        <row r="51">
          <cell r="AR51">
            <v>43646</v>
          </cell>
          <cell r="AT51">
            <v>4.0166686264648952</v>
          </cell>
          <cell r="AU51">
            <v>0.23181348348770947</v>
          </cell>
          <cell r="AV51">
            <v>4.4685312529014849E-3</v>
          </cell>
          <cell r="AW51">
            <v>0.251594760278052</v>
          </cell>
          <cell r="AX51">
            <v>0.51669997528920397</v>
          </cell>
          <cell r="AY51">
            <v>0.41740114845376403</v>
          </cell>
          <cell r="AZ51">
            <v>0.40830066953650801</v>
          </cell>
          <cell r="BA51">
            <v>-1.3666516013227199</v>
          </cell>
        </row>
        <row r="52">
          <cell r="AR52">
            <v>43738</v>
          </cell>
          <cell r="AT52">
            <v>4.4021718434316783</v>
          </cell>
          <cell r="AU52">
            <v>0.44605963636437007</v>
          </cell>
          <cell r="AV52">
            <v>6.1096242924150697E-3</v>
          </cell>
          <cell r="AW52">
            <v>0.226846552382589</v>
          </cell>
          <cell r="AX52">
            <v>0.59344151331615302</v>
          </cell>
          <cell r="AY52">
            <v>0.47751579767376501</v>
          </cell>
          <cell r="AZ52">
            <v>0.45937794008285798</v>
          </cell>
          <cell r="BA52">
            <v>-1.31723179138341</v>
          </cell>
        </row>
        <row r="53">
          <cell r="AR53">
            <v>43830</v>
          </cell>
          <cell r="AT53">
            <v>4.2035621549906024</v>
          </cell>
          <cell r="AU53">
            <v>9.8741498927032545E-2</v>
          </cell>
          <cell r="AV53">
            <v>7.5461868113254746E-3</v>
          </cell>
          <cell r="AW53">
            <v>-2.3047164719153999E-2</v>
          </cell>
          <cell r="AX53">
            <v>0.53419432546662404</v>
          </cell>
          <cell r="AY53">
            <v>0.43571463851851699</v>
          </cell>
          <cell r="AZ53">
            <v>0.43237635067600999</v>
          </cell>
          <cell r="BA53">
            <v>-1.28804283782629</v>
          </cell>
        </row>
        <row r="54">
          <cell r="AR54">
            <v>43921</v>
          </cell>
          <cell r="AT54">
            <v>3.0222496287262124</v>
          </cell>
          <cell r="AU54">
            <v>-0.22548971944096774</v>
          </cell>
          <cell r="AV54">
            <v>8.9370306786473765E-3</v>
          </cell>
          <cell r="AW54">
            <v>-0.28489757525085702</v>
          </cell>
          <cell r="AX54">
            <v>0.49400142878594799</v>
          </cell>
          <cell r="AY54">
            <v>0.41358950307318798</v>
          </cell>
          <cell r="AZ54">
            <v>0.40946086966988599</v>
          </cell>
          <cell r="BA54">
            <v>-1.26658097639778</v>
          </cell>
        </row>
        <row r="55">
          <cell r="AR55">
            <v>44012</v>
          </cell>
          <cell r="AT55">
            <v>1.5179634137775246</v>
          </cell>
          <cell r="AU55">
            <v>-0.5683324430223331</v>
          </cell>
          <cell r="AV55">
            <v>1.0277477697372871E-2</v>
          </cell>
          <cell r="AW55">
            <v>-0.594741943446914</v>
          </cell>
          <cell r="AX55">
            <v>0.454491406506422</v>
          </cell>
          <cell r="AY55">
            <v>0.40171238728455899</v>
          </cell>
          <cell r="AZ55">
            <v>0.39969222120743703</v>
          </cell>
          <cell r="BA55">
            <v>-1.23976399227121</v>
          </cell>
        </row>
        <row r="56">
          <cell r="AR56">
            <v>44104</v>
          </cell>
          <cell r="AT56">
            <v>1.1800603997984918</v>
          </cell>
          <cell r="AU56">
            <v>-0.83404154075754511</v>
          </cell>
          <cell r="AV56">
            <v>1.1718129558277919E-2</v>
          </cell>
          <cell r="AW56">
            <v>-0.82969651712141301</v>
          </cell>
          <cell r="AX56">
            <v>0.40928669526613798</v>
          </cell>
          <cell r="AY56">
            <v>0.38986396273180002</v>
          </cell>
          <cell r="AZ56">
            <v>0.38615100299848198</v>
          </cell>
          <cell r="BA56">
            <v>-1.20136481419083</v>
          </cell>
        </row>
        <row r="57">
          <cell r="AR57">
            <v>44196</v>
          </cell>
          <cell r="AT57">
            <v>-0.77126050434317672</v>
          </cell>
          <cell r="AU57">
            <v>-1.2181783093843852</v>
          </cell>
          <cell r="AV57">
            <v>1.2875780434908614E-2</v>
          </cell>
          <cell r="AW57">
            <v>-1.1337496602058399</v>
          </cell>
          <cell r="AX57">
            <v>0.34880735096291798</v>
          </cell>
          <cell r="AY57">
            <v>0.35051186598850698</v>
          </cell>
          <cell r="AZ57">
            <v>0.36141438871759102</v>
          </cell>
          <cell r="BA57">
            <v>-1.15803803528247</v>
          </cell>
        </row>
        <row r="58">
          <cell r="AR58">
            <v>44286</v>
          </cell>
          <cell r="AT58">
            <v>-1.4833222020377377</v>
          </cell>
          <cell r="AU58">
            <v>-1.5162153332079937</v>
          </cell>
          <cell r="AV58">
            <v>1.417223424416208E-2</v>
          </cell>
          <cell r="AW58">
            <v>-1.3700698917560199</v>
          </cell>
          <cell r="AX58">
            <v>0.30241712216101901</v>
          </cell>
          <cell r="AY58">
            <v>0.32262187427155897</v>
          </cell>
          <cell r="AZ58">
            <v>0.324555611011696</v>
          </cell>
          <cell r="BA58">
            <v>-1.10991228314041</v>
          </cell>
        </row>
        <row r="59">
          <cell r="AR59">
            <v>44377</v>
          </cell>
          <cell r="AT59">
            <v>1.0175290680767535</v>
          </cell>
          <cell r="AU59">
            <v>-1.5677174775447533</v>
          </cell>
          <cell r="AV59">
            <v>1.5940600383707523E-2</v>
          </cell>
          <cell r="AW59">
            <v>-1.4563904114746999</v>
          </cell>
          <cell r="AX59">
            <v>0.31991908041121297</v>
          </cell>
          <cell r="AY59">
            <v>0.32277940829089802</v>
          </cell>
          <cell r="AZ59">
            <v>0.299182873581818</v>
          </cell>
          <cell r="BA59">
            <v>-1.0691490287376899</v>
          </cell>
        </row>
        <row r="60">
          <cell r="AR60">
            <v>44469</v>
          </cell>
          <cell r="AT60">
            <v>3.3501662307367166</v>
          </cell>
          <cell r="AU60">
            <v>-1.5592855918172579</v>
          </cell>
          <cell r="AV60">
            <v>1.7723717839018119E-2</v>
          </cell>
          <cell r="AW60">
            <v>-1.5198698223090299</v>
          </cell>
          <cell r="AX60">
            <v>0.34496958128435901</v>
          </cell>
          <cell r="AY60">
            <v>0.33617556024668899</v>
          </cell>
          <cell r="AZ60">
            <v>0.28692160405985601</v>
          </cell>
          <cell r="BA60">
            <v>-1.0252062329381499</v>
          </cell>
        </row>
        <row r="61">
          <cell r="AR61">
            <v>44561</v>
          </cell>
          <cell r="AT61">
            <v>3.7405766923331063</v>
          </cell>
          <cell r="AU61">
            <v>-1.7908052587938679</v>
          </cell>
          <cell r="AV61">
            <v>1.914184981973218E-2</v>
          </cell>
          <cell r="AW61">
            <v>-1.6695161535781899</v>
          </cell>
          <cell r="AX61">
            <v>0.31957640042240298</v>
          </cell>
          <cell r="AY61">
            <v>0.31756999539773201</v>
          </cell>
          <cell r="AZ61">
            <v>0.237071047662305</v>
          </cell>
          <cell r="BA61">
            <v>-1.01464839851785</v>
          </cell>
        </row>
        <row r="62">
          <cell r="AR62">
            <v>44651</v>
          </cell>
          <cell r="AT62">
            <v>4.5408094932268535</v>
          </cell>
          <cell r="AU62">
            <v>-2.0518175634189442</v>
          </cell>
          <cell r="AV62">
            <v>2.0576002616945546E-2</v>
          </cell>
          <cell r="AW62">
            <v>-1.8332904201039799</v>
          </cell>
          <cell r="AX62">
            <v>0.26382888091439399</v>
          </cell>
          <cell r="AY62">
            <v>0.285991309517307</v>
          </cell>
          <cell r="AZ62">
            <v>0.200188217090634</v>
          </cell>
          <cell r="BA62">
            <v>-0.98911155345424495</v>
          </cell>
        </row>
        <row r="63">
          <cell r="AR63">
            <v>44742</v>
          </cell>
          <cell r="AT63">
            <v>4.707282148891351</v>
          </cell>
          <cell r="AU63">
            <v>-2.0680564516261324</v>
          </cell>
          <cell r="AV63">
            <v>2.1091550131341584E-2</v>
          </cell>
          <cell r="AW63">
            <v>-1.89674324747842</v>
          </cell>
          <cell r="AX63">
            <v>0.24840460374149601</v>
          </cell>
          <cell r="AY63">
            <v>0.29301162910119999</v>
          </cell>
          <cell r="AZ63">
            <v>0.19860349608472</v>
          </cell>
          <cell r="BA63">
            <v>-0.93242448320646998</v>
          </cell>
        </row>
        <row r="64">
          <cell r="AR64">
            <v>44834</v>
          </cell>
          <cell r="AT64">
            <v>4.9365564262852004</v>
          </cell>
          <cell r="AU64">
            <v>-1.9149690042563612</v>
          </cell>
          <cell r="AV64">
            <v>2.0964614053188117E-2</v>
          </cell>
          <cell r="AW64">
            <v>-1.87023991642766</v>
          </cell>
          <cell r="AX64">
            <v>0.253146674396444</v>
          </cell>
          <cell r="AY64">
            <v>0.31945634178418297</v>
          </cell>
          <cell r="AZ64">
            <v>0.217098246373092</v>
          </cell>
          <cell r="BA64">
            <v>-0.85539496443560803</v>
          </cell>
        </row>
        <row r="65">
          <cell r="AR65">
            <v>44926</v>
          </cell>
          <cell r="AT65">
            <v>3.8716472040063423</v>
          </cell>
          <cell r="AU65">
            <v>-1.6951474756428471</v>
          </cell>
          <cell r="AV65">
            <v>2.0505836449035149E-2</v>
          </cell>
          <cell r="AW65">
            <v>-1.7946804118897901</v>
          </cell>
          <cell r="AX65">
            <v>0.26854444525791599</v>
          </cell>
          <cell r="AY65">
            <v>0.343551641063775</v>
          </cell>
          <cell r="AZ65">
            <v>0.240729257764114</v>
          </cell>
          <cell r="BA65">
            <v>-0.77379824428789701</v>
          </cell>
        </row>
        <row r="66">
          <cell r="AR66">
            <v>45016</v>
          </cell>
          <cell r="AT66">
            <v>2.9112000768258053</v>
          </cell>
          <cell r="AU66">
            <v>-1.4230901930708177</v>
          </cell>
          <cell r="AV66">
            <v>2.0067704899732277E-2</v>
          </cell>
          <cell r="AW66">
            <v>-1.69601313561823</v>
          </cell>
          <cell r="AX66">
            <v>0.30013424484974299</v>
          </cell>
          <cell r="AY66">
            <v>0.37314146129786602</v>
          </cell>
          <cell r="AZ66">
            <v>0.26541769410670002</v>
          </cell>
          <cell r="BA66">
            <v>-0.685838162606629</v>
          </cell>
        </row>
        <row r="67">
          <cell r="AR67">
            <v>45107</v>
          </cell>
          <cell r="AT67">
            <v>2.414811466508898</v>
          </cell>
          <cell r="AU67">
            <v>-1.077072542570654</v>
          </cell>
          <cell r="AV67">
            <v>1.9799149753406138E-2</v>
          </cell>
          <cell r="AW67">
            <v>-1.5853835422520901</v>
          </cell>
          <cell r="AX67">
            <v>0.34564039303573901</v>
          </cell>
          <cell r="AY67">
            <v>0.42120060604279203</v>
          </cell>
          <cell r="AZ67">
            <v>0.31591023430719101</v>
          </cell>
          <cell r="BA67">
            <v>-0.59423938345769201</v>
          </cell>
        </row>
        <row r="68">
          <cell r="AR68">
            <v>45199</v>
          </cell>
          <cell r="AT68">
            <v>1.8512024169237749</v>
          </cell>
          <cell r="AU68">
            <v>-0.68127253617439154</v>
          </cell>
          <cell r="AV68">
            <v>1.9521311220220397E-2</v>
          </cell>
          <cell r="AW68">
            <v>-1.46882228903366</v>
          </cell>
          <cell r="AX68">
            <v>0.39551648084570101</v>
          </cell>
          <cell r="AY68">
            <v>0.48384626403099901</v>
          </cell>
          <cell r="AZ68">
            <v>0.37970180729977199</v>
          </cell>
          <cell r="BA68">
            <v>-0.49103611053742402</v>
          </cell>
        </row>
        <row r="69">
          <cell r="AR69">
            <v>45291</v>
          </cell>
          <cell r="AT69">
            <v>0.8116426021666614</v>
          </cell>
          <cell r="AU69">
            <v>-0.30660926557709239</v>
          </cell>
          <cell r="AV69">
            <v>1.9069660089399802E-2</v>
          </cell>
          <cell r="AW69">
            <v>-1.3631367691815801</v>
          </cell>
          <cell r="AX69">
            <v>0.44789079047452601</v>
          </cell>
          <cell r="AY69">
            <v>0.53726616807372396</v>
          </cell>
          <cell r="AZ69">
            <v>0.43843994333338698</v>
          </cell>
          <cell r="BA69">
            <v>-0.38613905836654899</v>
          </cell>
        </row>
        <row r="70">
          <cell r="AR70">
            <v>45382</v>
          </cell>
          <cell r="AT70">
            <v>0.86143280459637639</v>
          </cell>
          <cell r="AU70">
            <v>5.9571001420186565E-2</v>
          </cell>
          <cell r="AV70">
            <v>1.8896990194972475E-2</v>
          </cell>
          <cell r="AW70">
            <v>-1.2333724575631499</v>
          </cell>
          <cell r="AX70">
            <v>0.49495996178706497</v>
          </cell>
          <cell r="AY70">
            <v>0.580763191550564</v>
          </cell>
          <cell r="AZ70">
            <v>0.48720325058035102</v>
          </cell>
          <cell r="BA70">
            <v>-0.28887993512961602</v>
          </cell>
        </row>
        <row r="71">
          <cell r="AR71">
            <v>45473</v>
          </cell>
          <cell r="AT71">
            <v>0.33517122921991682</v>
          </cell>
          <cell r="AU71">
            <v>0.32985637700748316</v>
          </cell>
          <cell r="AV71">
            <v>1.8720705772216139E-2</v>
          </cell>
          <cell r="AW71">
            <v>-1.1379642960865799</v>
          </cell>
          <cell r="AX71">
            <v>0.52333106578757105</v>
          </cell>
          <cell r="AY71">
            <v>0.61004358200891695</v>
          </cell>
          <cell r="AZ71">
            <v>0.52305723668799697</v>
          </cell>
          <cell r="BA71">
            <v>-0.20733191716263799</v>
          </cell>
        </row>
        <row r="72">
          <cell r="AR72">
            <v>45565</v>
          </cell>
          <cell r="AT72">
            <v>0.1918487827113293</v>
          </cell>
          <cell r="AU72">
            <v>0.51538996213249122</v>
          </cell>
          <cell r="AV72">
            <v>1.8324636640997229E-2</v>
          </cell>
          <cell r="AW72">
            <v>-1.06965345440944</v>
          </cell>
          <cell r="AX72">
            <v>0.53532791861311502</v>
          </cell>
          <cell r="AY72">
            <v>0.62579520385343401</v>
          </cell>
          <cell r="AZ72">
            <v>0.54753269018900297</v>
          </cell>
          <cell r="BA72">
            <v>-0.141937032754618</v>
          </cell>
        </row>
        <row r="73">
          <cell r="AR73">
            <v>45657</v>
          </cell>
          <cell r="AT73">
            <v>0.13792895879449638</v>
          </cell>
          <cell r="AU73">
            <v>0.63321994469907061</v>
          </cell>
          <cell r="AV73">
            <v>1.7831720018109207E-2</v>
          </cell>
          <cell r="AW73">
            <v>-1.0207842102767399</v>
          </cell>
          <cell r="AX73">
            <v>0.53620301353732602</v>
          </cell>
          <cell r="AY73">
            <v>0.62966841806513296</v>
          </cell>
          <cell r="AZ73">
            <v>0.56085381876973495</v>
          </cell>
          <cell r="BA73">
            <v>-9.0552815414492699E-2</v>
          </cell>
        </row>
        <row r="74">
          <cell r="AR74">
            <v>45747</v>
          </cell>
          <cell r="AT74">
            <v>0.10908312388442212</v>
          </cell>
          <cell r="AU74">
            <v>0.69827722675887438</v>
          </cell>
          <cell r="AV74">
            <v>1.731288821960178E-2</v>
          </cell>
          <cell r="AW74">
            <v>-0.98236018972973604</v>
          </cell>
          <cell r="AX74">
            <v>0.52846599094816904</v>
          </cell>
          <cell r="AY74">
            <v>0.62454039552005702</v>
          </cell>
          <cell r="AZ74">
            <v>0.563590248268386</v>
          </cell>
          <cell r="BA74">
            <v>-5.32721064676034E-2</v>
          </cell>
        </row>
        <row r="75">
          <cell r="AR75">
            <v>45838</v>
          </cell>
          <cell r="AT75">
            <v>8.9187050370279158E-2</v>
          </cell>
          <cell r="AU75">
            <v>0.72681882639739426</v>
          </cell>
          <cell r="AV75">
            <v>1.6793949214903167E-2</v>
          </cell>
          <cell r="AW75">
            <v>-0.94827616721966201</v>
          </cell>
          <cell r="AX75">
            <v>0.51624543115517396</v>
          </cell>
          <cell r="AY75">
            <v>0.61273184592329999</v>
          </cell>
          <cell r="AZ75">
            <v>0.55843932009591002</v>
          </cell>
          <cell r="BA75">
            <v>-2.91155527722309E-2</v>
          </cell>
        </row>
        <row r="76">
          <cell r="AR76">
            <v>45930</v>
          </cell>
          <cell r="AT76">
            <v>7.369531024667933E-2</v>
          </cell>
          <cell r="AU76">
            <v>0.73299230528460668</v>
          </cell>
          <cell r="AV76">
            <v>1.6283428794744852E-2</v>
          </cell>
          <cell r="AW76">
            <v>-0.91628327861683301</v>
          </cell>
          <cell r="AX76">
            <v>0.50258699030215903</v>
          </cell>
          <cell r="AY76">
            <v>0.59742063405088097</v>
          </cell>
          <cell r="AZ76">
            <v>0.54768940166568003</v>
          </cell>
          <cell r="BA76">
            <v>-1.47048709120252E-2</v>
          </cell>
        </row>
        <row r="77">
          <cell r="AR77">
            <v>46022</v>
          </cell>
          <cell r="AT77">
            <v>6.1122921647873002E-2</v>
          </cell>
          <cell r="AU77">
            <v>0.72659501600604914</v>
          </cell>
          <cell r="AV77">
            <v>1.5784181465398714E-2</v>
          </cell>
          <cell r="AW77">
            <v>-0.88565917644417202</v>
          </cell>
          <cell r="AX77">
            <v>0.48863719836010699</v>
          </cell>
          <cell r="AY77">
            <v>0.58105399737318797</v>
          </cell>
          <cell r="AZ77">
            <v>0.533950907915545</v>
          </cell>
          <cell r="BA77">
            <v>-7.1720926640174796E-3</v>
          </cell>
        </row>
        <row r="78">
          <cell r="AR78">
            <v>46112</v>
          </cell>
          <cell r="AT78">
            <v>5.0848804503357659E-2</v>
          </cell>
          <cell r="AU78">
            <v>0.71409974542852195</v>
          </cell>
          <cell r="AV78">
            <v>1.5297256480915049E-2</v>
          </cell>
          <cell r="AW78">
            <v>-0.85617724366796799</v>
          </cell>
          <cell r="AX78">
            <v>0.47477415968779502</v>
          </cell>
          <cell r="AY78">
            <v>0.56456194910875301</v>
          </cell>
          <cell r="AZ78">
            <v>0.51931550621744105</v>
          </cell>
          <cell r="BA78">
            <v>-3.6718823984142599E-3</v>
          </cell>
        </row>
        <row r="79">
          <cell r="AR79">
            <v>46203</v>
          </cell>
          <cell r="AT79">
            <v>4.2512777634978932E-2</v>
          </cell>
          <cell r="AU79">
            <v>0.69920461065670392</v>
          </cell>
          <cell r="AV79">
            <v>1.482309757840802E-2</v>
          </cell>
          <cell r="AW79">
            <v>-0.82775903301559906</v>
          </cell>
          <cell r="AX79">
            <v>0.461121730913157</v>
          </cell>
          <cell r="AY79">
            <v>0.54825473040872597</v>
          </cell>
          <cell r="AZ79">
            <v>0.50458237264440597</v>
          </cell>
          <cell r="BA79">
            <v>-1.818287872394E-3</v>
          </cell>
        </row>
        <row r="80">
          <cell r="AR80">
            <v>46295</v>
          </cell>
          <cell r="AT80">
            <v>3.5844266033308925E-2</v>
          </cell>
          <cell r="AU80">
            <v>0.68329634692007901</v>
          </cell>
          <cell r="AV80">
            <v>1.4361909191187227E-2</v>
          </cell>
          <cell r="AW80">
            <v>-0.80036705093917604</v>
          </cell>
          <cell r="AX80">
            <v>0.44772443051204702</v>
          </cell>
          <cell r="AY80">
            <v>0.53223638467132806</v>
          </cell>
          <cell r="AZ80">
            <v>0.49001865368388398</v>
          </cell>
          <cell r="BA80">
            <v>-6.7798019919116802E-4</v>
          </cell>
        </row>
        <row r="81">
          <cell r="AR81">
            <v>46387</v>
          </cell>
          <cell r="AT81">
            <v>3.0612623134601585E-2</v>
          </cell>
          <cell r="AU81">
            <v>0.66688101243574183</v>
          </cell>
          <cell r="AV81">
            <v>1.3913771472049306E-2</v>
          </cell>
          <cell r="AW81">
            <v>-0.77397318799493797</v>
          </cell>
          <cell r="AX81">
            <v>0.43460187878909401</v>
          </cell>
          <cell r="AY81">
            <v>0.51654594927449105</v>
          </cell>
          <cell r="AZ81">
            <v>0.47571410295071398</v>
          </cell>
          <cell r="BA81">
            <v>7.8497944331441702E-5</v>
          </cell>
        </row>
        <row r="82">
          <cell r="AR82">
            <v>46477</v>
          </cell>
          <cell r="AT82">
            <v>2.661234267950649E-2</v>
          </cell>
          <cell r="AU82">
            <v>0.65017561742753227</v>
          </cell>
          <cell r="AV82">
            <v>1.347868055763307E-2</v>
          </cell>
          <cell r="AW82">
            <v>-0.74854993563098404</v>
          </cell>
          <cell r="AX82">
            <v>0.42176518562759202</v>
          </cell>
          <cell r="AY82">
            <v>0.50120149854323803</v>
          </cell>
          <cell r="AZ82">
            <v>0.46170249980329597</v>
          </cell>
          <cell r="BA82">
            <v>5.7768852675733895E-4</v>
          </cell>
        </row>
        <row r="83">
          <cell r="AR83">
            <v>46568</v>
          </cell>
          <cell r="AT83">
            <v>2.3658315967998805E-2</v>
          </cell>
          <cell r="AU83">
            <v>0.63330410798776082</v>
          </cell>
          <cell r="AV83">
            <v>1.3056566463316831E-2</v>
          </cell>
          <cell r="AW83">
            <v>-0.72406830711461201</v>
          </cell>
          <cell r="AX83">
            <v>0.40922184466536798</v>
          </cell>
          <cell r="AY83">
            <v>0.48621345586398901</v>
          </cell>
          <cell r="AZ83">
            <v>0.44799955836776101</v>
          </cell>
          <cell r="BA83">
            <v>8.8098974193799996E-4</v>
          </cell>
        </row>
        <row r="84">
          <cell r="AR84">
            <v>46660</v>
          </cell>
          <cell r="AT84">
            <v>2.1583937402363307E-2</v>
          </cell>
          <cell r="AU84">
            <v>0.61635764598313814</v>
          </cell>
          <cell r="AV84">
            <v>1.2647304022993763E-2</v>
          </cell>
          <cell r="AW84">
            <v>-0.70049767739651003</v>
          </cell>
          <cell r="AX84">
            <v>0.39697722500059102</v>
          </cell>
          <cell r="AY84">
            <v>0.47158861880893599</v>
          </cell>
          <cell r="AZ84">
            <v>0.434614385937935</v>
          </cell>
          <cell r="BA84">
            <v>1.0277896091923501E-3</v>
          </cell>
        </row>
        <row r="85">
          <cell r="AR85">
            <v>46752</v>
          </cell>
          <cell r="AT85">
            <v>2.0239969435841235E-2</v>
          </cell>
          <cell r="AU85">
            <v>0.59941261593295814</v>
          </cell>
          <cell r="AV85">
            <v>1.2250721387075149E-2</v>
          </cell>
          <cell r="AW85">
            <v>-0.67780613277934398</v>
          </cell>
          <cell r="AX85">
            <v>0.38503506803728099</v>
          </cell>
          <cell r="AY85">
            <v>0.45733143406800397</v>
          </cell>
          <cell r="AZ85">
            <v>0.42155294501253299</v>
          </cell>
          <cell r="BA85">
            <v>1.0485802074091E-3</v>
          </cell>
        </row>
        <row r="86">
          <cell r="AR86">
            <v>46843</v>
          </cell>
          <cell r="AT86">
            <v>1.9493568910234002E-2</v>
          </cell>
          <cell r="AU86">
            <v>0.58253599135060985</v>
          </cell>
          <cell r="AV86">
            <v>1.1866607396551189E-2</v>
          </cell>
          <cell r="AW86">
            <v>-0.65596091884470398</v>
          </cell>
          <cell r="AX86">
            <v>0.37339769780944199</v>
          </cell>
          <cell r="AY86">
            <v>0.443444467083625</v>
          </cell>
          <cell r="AZ86">
            <v>0.40881914797241597</v>
          </cell>
          <cell r="BA86">
            <v>9.6898993327961403E-4</v>
          </cell>
        </row>
        <row r="87">
          <cell r="AR87">
            <v>46934</v>
          </cell>
          <cell r="AT87">
            <v>1.922731398493592E-2</v>
          </cell>
          <cell r="AU87">
            <v>0.56578702236076828</v>
          </cell>
          <cell r="AV87">
            <v>1.1494718219392575E-2</v>
          </cell>
          <cell r="AW87">
            <v>-0.634928868805827</v>
          </cell>
          <cell r="AX87">
            <v>0.36206615132748399</v>
          </cell>
          <cell r="AY87">
            <v>0.42992863805135301</v>
          </cell>
          <cell r="AZ87">
            <v>0.39641525941754902</v>
          </cell>
          <cell r="BA87">
            <v>8.1112415081670199E-4</v>
          </cell>
        </row>
        <row r="88">
          <cell r="AR88">
            <v>47026</v>
          </cell>
          <cell r="AT88">
            <v>1.9338199080309745E-2</v>
          </cell>
          <cell r="AU88">
            <v>0.54921789515549901</v>
          </cell>
          <cell r="AV88">
            <v>1.1134783367395049E-2</v>
          </cell>
          <cell r="AW88">
            <v>-0.61467678104103296</v>
          </cell>
          <cell r="AX88">
            <v>0.35104028812115801</v>
          </cell>
          <cell r="AY88">
            <v>0.41678339052697799</v>
          </cell>
          <cell r="AZ88">
            <v>0.38434209836173999</v>
          </cell>
          <cell r="BA88">
            <v>5.9411581926098998E-4</v>
          </cell>
        </row>
        <row r="89">
          <cell r="AR89">
            <v>47118</v>
          </cell>
          <cell r="AT89">
            <v>1.9736602160391581E-2</v>
          </cell>
          <cell r="AU89">
            <v>0.53287413364081526</v>
          </cell>
          <cell r="AV89">
            <v>1.078651113727792E-2</v>
          </cell>
          <cell r="AW89">
            <v>-0.595171740231351</v>
          </cell>
          <cell r="AX89">
            <v>0.34031889502347101</v>
          </cell>
          <cell r="AY89">
            <v>0.4040068399317</v>
          </cell>
          <cell r="AZ89">
            <v>0.372599183266557</v>
          </cell>
          <cell r="BA89">
            <v>3.3444451316029999E-4</v>
          </cell>
        </row>
        <row r="90">
          <cell r="AR90">
            <v>47208</v>
          </cell>
          <cell r="AT90">
            <v>2.034523829248322E-2</v>
          </cell>
          <cell r="AU90">
            <v>0.51679495977064405</v>
          </cell>
          <cell r="AV90">
            <v>1.0449593501793763E-2</v>
          </cell>
          <cell r="AW90">
            <v>-0.57638138419215901</v>
          </cell>
          <cell r="AX90">
            <v>0.32989978971073303</v>
          </cell>
          <cell r="AY90">
            <v>0.391595914535943</v>
          </cell>
          <cell r="AZ90">
            <v>0.361184860461225</v>
          </cell>
          <cell r="BA90">
            <v>4.6185753108186699E-5</v>
          </cell>
        </row>
        <row r="91">
          <cell r="AR91">
            <v>47299</v>
          </cell>
          <cell r="AT91">
            <v>2.1098114737473403E-2</v>
          </cell>
          <cell r="AU91">
            <v>0.50101366718500762</v>
          </cell>
          <cell r="AV91">
            <v>1.0123710474428515E-2</v>
          </cell>
          <cell r="AW91">
            <v>-0.55827412075961003</v>
          </cell>
          <cell r="AX91">
            <v>0.31977992297573599</v>
          </cell>
          <cell r="AY91">
            <v>0.37954649150429298</v>
          </cell>
          <cell r="AZ91">
            <v>0.35009642662546397</v>
          </cell>
          <cell r="BA91">
            <v>-2.58763635303721E-4</v>
          </cell>
        </row>
        <row r="92">
          <cell r="AR92">
            <v>47391</v>
          </cell>
          <cell r="AT92">
            <v>2.1939501591753924E-2</v>
          </cell>
          <cell r="AU92">
            <v>0.4855580161541404</v>
          </cell>
          <cell r="AV92">
            <v>9.808533973126296E-3</v>
          </cell>
          <cell r="AW92">
            <v>-0.54081929969133002</v>
          </cell>
          <cell r="AX92">
            <v>0.30995547882170199</v>
          </cell>
          <cell r="AY92">
            <v>0.36785352783357</v>
          </cell>
          <cell r="AZ92">
            <v>0.33933024742633699</v>
          </cell>
          <cell r="BA92">
            <v>-5.7047220926488204E-4</v>
          </cell>
        </row>
        <row r="93">
          <cell r="AR93">
            <v>47483</v>
          </cell>
          <cell r="AT93">
            <v>2.2822930017944817E-2</v>
          </cell>
          <cell r="AU93">
            <v>0.47045064507222545</v>
          </cell>
          <cell r="AV93">
            <v>9.5037312108976046E-3</v>
          </cell>
          <cell r="AW93">
            <v>-0.52398734458287799</v>
          </cell>
          <cell r="AX93">
            <v>0.300421971356027</v>
          </cell>
          <cell r="AY93">
            <v>0.35651118538902399</v>
          </cell>
          <cell r="AZ93">
            <v>0.32888187205319203</v>
          </cell>
          <cell r="BA93">
            <v>-8.8077035403720202E-4</v>
          </cell>
        </row>
        <row r="94">
          <cell r="AR94">
            <v>47573</v>
          </cell>
          <cell r="AT94">
            <v>2.3710227954002627E-2</v>
          </cell>
          <cell r="AU94">
            <v>0.45570949092989382</v>
          </cell>
          <cell r="AV94">
            <v>9.2089676431976533E-3</v>
          </cell>
          <cell r="AW94">
            <v>-0.50774984963371195</v>
          </cell>
          <cell r="AX94">
            <v>0.29117433758005201</v>
          </cell>
          <cell r="AY94">
            <v>0.34551294923208697</v>
          </cell>
          <cell r="AZ94">
            <v>0.318746142873292</v>
          </cell>
          <cell r="BA94">
            <v>-1.1830567650229101E-3</v>
          </cell>
        </row>
        <row r="95">
          <cell r="AR95">
            <v>47664</v>
          </cell>
          <cell r="AT95">
            <v>2.4570601113255444E-2</v>
          </cell>
          <cell r="AU95">
            <v>0.44134821128131407</v>
          </cell>
          <cell r="AV95">
            <v>8.9239095033529295E-3</v>
          </cell>
          <cell r="AW95">
            <v>-0.49207964583610397</v>
          </cell>
          <cell r="AX95">
            <v>0.28220702534591202</v>
          </cell>
          <cell r="AY95">
            <v>0.33485173859009998</v>
          </cell>
          <cell r="AZ95">
            <v>0.30891729943655899</v>
          </cell>
          <cell r="BA95">
            <v>-1.4721157585058601E-3</v>
          </cell>
        </row>
        <row r="96">
          <cell r="AR96">
            <v>47756</v>
          </cell>
          <cell r="AT96">
            <v>2.5379765160622569E-2</v>
          </cell>
          <cell r="AU96">
            <v>0.42737660111956915</v>
          </cell>
          <cell r="AV96">
            <v>8.648225958067109E-3</v>
          </cell>
          <cell r="AW96">
            <v>-0.47695084085381001</v>
          </cell>
          <cell r="AX96">
            <v>0.27351407593150501</v>
          </cell>
          <cell r="AY96">
            <v>0.32452001000967701</v>
          </cell>
          <cell r="AZ96">
            <v>0.29938907620657901</v>
          </cell>
          <cell r="BA96">
            <v>-1.74394613244901E-3</v>
          </cell>
        </row>
        <row r="97">
          <cell r="AR97">
            <v>47848</v>
          </cell>
          <cell r="AT97">
            <v>2.611913321514768E-2</v>
          </cell>
          <cell r="AU97">
            <v>0.4138009991515228</v>
          </cell>
          <cell r="AV97">
            <v>8.3815909152071093E-3</v>
          </cell>
          <cell r="AW97">
            <v>-0.46233883652733399</v>
          </cell>
          <cell r="AX97">
            <v>0.26508920085251397</v>
          </cell>
          <cell r="AY97">
            <v>0.31450985241972701</v>
          </cell>
          <cell r="AZ97">
            <v>0.29015479357132601</v>
          </cell>
          <cell r="BA97">
            <v>-1.99560207991736E-3</v>
          </cell>
        </row>
        <row r="98">
          <cell r="AR98">
            <v>47938</v>
          </cell>
          <cell r="AT98">
            <v>2.6775061297928685E-2</v>
          </cell>
          <cell r="AU98">
            <v>0.4006246790245509</v>
          </cell>
          <cell r="AV98">
            <v>8.1236845157387823E-3</v>
          </cell>
          <cell r="AW98">
            <v>-0.44822032760298602</v>
          </cell>
          <cell r="AX98">
            <v>0.25692585268052898</v>
          </cell>
          <cell r="AY98">
            <v>0.30481307399514102</v>
          </cell>
          <cell r="AZ98">
            <v>0.28120744185588797</v>
          </cell>
          <cell r="BA98">
            <v>-2.2250464197598398E-3</v>
          </cell>
        </row>
        <row r="99">
          <cell r="AR99">
            <v>48029</v>
          </cell>
          <cell r="AT99">
            <v>2.7338153020290384E-2</v>
          </cell>
          <cell r="AU99">
            <v>0.38784822203883218</v>
          </cell>
          <cell r="AV99">
            <v>7.8741943409316034E-3</v>
          </cell>
          <cell r="AW99">
            <v>-0.43457328494317898</v>
          </cell>
          <cell r="AX99">
            <v>0.249017289766894</v>
          </cell>
          <cell r="AY99">
            <v>0.29542128085430602</v>
          </cell>
          <cell r="AZ99">
            <v>0.27253975821023302</v>
          </cell>
          <cell r="BA99">
            <v>-2.4310161903534399E-3</v>
          </cell>
        </row>
        <row r="100">
          <cell r="AR100">
            <v>48121</v>
          </cell>
          <cell r="AT100">
            <v>2.7802623680266453E-2</v>
          </cell>
          <cell r="AU100">
            <v>0.37546986876047689</v>
          </cell>
          <cell r="AV100">
            <v>7.6328163648607828E-3</v>
          </cell>
          <cell r="AW100">
            <v>-0.42137692614230199</v>
          </cell>
          <cell r="AX100">
            <v>0.241356634883203</v>
          </cell>
          <cell r="AY100">
            <v>0.286325947742814</v>
          </cell>
          <cell r="AZ100">
            <v>0.26414429637493902</v>
          </cell>
          <cell r="BA100">
            <v>-2.6129004630379002E-3</v>
          </cell>
        </row>
        <row r="101">
          <cell r="AR101">
            <v>48213</v>
          </cell>
          <cell r="AT101">
            <v>2.8165722996091352E-2</v>
          </cell>
          <cell r="AU101">
            <v>0.36348584772761994</v>
          </cell>
          <cell r="AV101">
            <v>7.3992556808771285E-3</v>
          </cell>
          <cell r="AW101">
            <v>-0.408611676151166</v>
          </cell>
          <cell r="AX101">
            <v>0.23393692788201101</v>
          </cell>
          <cell r="AY101">
            <v>0.277518480953104</v>
          </cell>
          <cell r="AZ101">
            <v>0.256013489436896</v>
          </cell>
          <cell r="BA101">
            <v>-2.7706300741021802E-3</v>
          </cell>
        </row>
        <row r="102">
          <cell r="AR102">
            <v>48304</v>
          </cell>
          <cell r="AT102">
            <v>2.8427214938527623E-2</v>
          </cell>
          <cell r="AU102">
            <v>0.35189068011582575</v>
          </cell>
          <cell r="AV102">
            <v>7.173227029155683E-3</v>
          </cell>
          <cell r="AW102">
            <v>-0.39625912020696602</v>
          </cell>
          <cell r="AX102">
            <v>0.2267511725569</v>
          </cell>
          <cell r="AY102">
            <v>0.26899027380699198</v>
          </cell>
          <cell r="AZ102">
            <v>0.248139705776319</v>
          </cell>
          <cell r="BA102">
            <v>-2.9045788465748702E-3</v>
          </cell>
        </row>
        <row r="103">
          <cell r="AR103">
            <v>48395</v>
          </cell>
          <cell r="AT103">
            <v>2.8588912512427567E-2</v>
          </cell>
          <cell r="AU103">
            <v>0.34067745980538922</v>
          </cell>
          <cell r="AV103">
            <v>6.9544551507309607E-3</v>
          </cell>
          <cell r="AW103">
            <v>-0.38430195107755699</v>
          </cell>
          <cell r="AX103">
            <v>0.21979237794082301</v>
          </cell>
          <cell r="AY103">
            <v>0.26073275508708699</v>
          </cell>
          <cell r="AZ103">
            <v>0.240515298477567</v>
          </cell>
          <cell r="BA103">
            <v>-3.0154757732617902E-3</v>
          </cell>
        </row>
        <row r="104">
          <cell r="AR104">
            <v>48487</v>
          </cell>
          <cell r="AT104">
            <v>2.8654264867791934E-2</v>
          </cell>
          <cell r="AU104">
            <v>0.32983810877812003</v>
          </cell>
          <cell r="AV104">
            <v>6.742674991632505E-3</v>
          </cell>
          <cell r="AW104">
            <v>-0.37272391236019298</v>
          </cell>
          <cell r="AX104">
            <v>0.21305359432739401</v>
          </cell>
          <cell r="AY104">
            <v>0.25273743084595302</v>
          </cell>
          <cell r="AZ104">
            <v>0.233132648531021</v>
          </cell>
          <cell r="BA104">
            <v>-3.1043275576875399E-3</v>
          </cell>
        </row>
        <row r="105">
          <cell r="AR105">
            <v>48579</v>
          </cell>
          <cell r="AT105">
            <v>2.8627993772301755E-2</v>
          </cell>
          <cell r="AU105">
            <v>0.31936360817243942</v>
          </cell>
          <cell r="AV105">
            <v>6.5376317788909304E-3</v>
          </cell>
          <cell r="AW105">
            <v>-0.36150973932671199</v>
          </cell>
          <cell r="AX105">
            <v>0.20652794433313101</v>
          </cell>
          <cell r="AY105">
            <v>0.24499592005062301</v>
          </cell>
          <cell r="AZ105">
            <v>0.22598420219344201</v>
          </cell>
          <cell r="BA105">
            <v>-3.1723508569355798E-3</v>
          </cell>
        </row>
        <row r="106">
          <cell r="AR106">
            <v>48669</v>
          </cell>
          <cell r="AT106">
            <v>2.8515776238497728E-2</v>
          </cell>
          <cell r="AU106">
            <v>0.30924420565089272</v>
          </cell>
          <cell r="AV106">
            <v>6.339080988330921E-3</v>
          </cell>
          <cell r="AW106">
            <v>-0.350645098579833</v>
          </cell>
          <cell r="AX106">
            <v>0.200208649341095</v>
          </cell>
          <cell r="AY106">
            <v>0.23749998453660701</v>
          </cell>
          <cell r="AZ106">
            <v>0.21906250290167201</v>
          </cell>
          <cell r="BA106">
            <v>-3.2209135369791701E-3</v>
          </cell>
        </row>
        <row r="107">
          <cell r="AR107">
            <v>48760</v>
          </cell>
          <cell r="AT107">
            <v>2.8323969950769079E-2</v>
          </cell>
          <cell r="AU107">
            <v>0.29946959999151229</v>
          </cell>
          <cell r="AV107">
            <v>6.1467882222327125E-3</v>
          </cell>
          <cell r="AW107">
            <v>-0.34011652757871103</v>
          </cell>
          <cell r="AX107">
            <v>0.194089051679532</v>
          </cell>
          <cell r="AY107">
            <v>0.23024155375174099</v>
          </cell>
          <cell r="AZ107">
            <v>0.21236021815092301</v>
          </cell>
          <cell r="BA107">
            <v>-3.2514842342053398E-3</v>
          </cell>
        </row>
        <row r="108">
          <cell r="AR108">
            <v>48852</v>
          </cell>
          <cell r="AT108">
            <v>2.8059378070021034E-2</v>
          </cell>
          <cell r="AU108">
            <v>0.29002910401157678</v>
          </cell>
          <cell r="AV108">
            <v>5.960529013154317E-3</v>
          </cell>
          <cell r="AW108">
            <v>-0.32991137490577899</v>
          </cell>
          <cell r="AX108">
            <v>0.18816263289433</v>
          </cell>
          <cell r="AY108">
            <v>0.22321274476776901</v>
          </cell>
          <cell r="AZ108">
            <v>0.205870161755982</v>
          </cell>
          <cell r="BA108">
            <v>-3.2655895138795602E-3</v>
          </cell>
        </row>
        <row r="109">
          <cell r="AR109">
            <v>48944</v>
          </cell>
          <cell r="AT109">
            <v>2.7729049990895177E-2</v>
          </cell>
          <cell r="AU109">
            <v>0.28091178707673942</v>
          </cell>
          <cell r="AV109">
            <v>5.7800885684816542E-3</v>
          </cell>
          <cell r="AW109">
            <v>-0.32001774198044097</v>
          </cell>
          <cell r="AX109">
            <v>0.18242302847276101</v>
          </cell>
          <cell r="AY109">
            <v>0.21640587802800501</v>
          </cell>
          <cell r="AZ109">
            <v>0.19958531191283799</v>
          </cell>
          <cell r="BA109">
            <v>-3.26477792490524E-3</v>
          </cell>
        </row>
        <row r="110">
          <cell r="AR110">
            <v>49034</v>
          </cell>
          <cell r="AT110">
            <v>2.7340114678604956E-2</v>
          </cell>
          <cell r="AU110">
            <v>0.27210659854718044</v>
          </cell>
          <cell r="AV110">
            <v>5.6052614686292477E-3</v>
          </cell>
          <cell r="AW110">
            <v>-0.31042442677758503</v>
          </cell>
          <cell r="AX110">
            <v>0.17686403936914799</v>
          </cell>
          <cell r="AY110">
            <v>0.20981348928419699</v>
          </cell>
          <cell r="AZ110">
            <v>0.19349882547102901</v>
          </cell>
          <cell r="BA110">
            <v>-3.2505902682378402E-3</v>
          </cell>
        </row>
        <row r="111">
          <cell r="AR111">
            <v>49125</v>
          </cell>
          <cell r="AT111">
            <v>2.6899643308150895E-2</v>
          </cell>
          <cell r="AU111">
            <v>0.26360247357203764</v>
          </cell>
          <cell r="AV111">
            <v>5.4358513302613367E-3</v>
          </cell>
          <cell r="AW111">
            <v>-0.30112086997899801</v>
          </cell>
          <cell r="AX111">
            <v>0.17147964067201199</v>
          </cell>
          <cell r="AY111">
            <v>0.20342833815601899</v>
          </cell>
          <cell r="AZ111">
            <v>0.187604048814523</v>
          </cell>
          <cell r="BA111">
            <v>-3.22453542177963E-3</v>
          </cell>
        </row>
        <row r="112">
          <cell r="AR112">
            <v>49217</v>
          </cell>
          <cell r="AT112">
            <v>2.6414538058663374E-2</v>
          </cell>
          <cell r="AU112">
            <v>0.25538842266990863</v>
          </cell>
          <cell r="AV112">
            <v>5.2716704444501885E-3</v>
          </cell>
          <cell r="AW112">
            <v>-0.29209710387258397</v>
          </cell>
          <cell r="AX112">
            <v>0.16626398773769599</v>
          </cell>
          <cell r="AY112">
            <v>0.19724341372363099</v>
          </cell>
          <cell r="AZ112">
            <v>0.18189452573250001</v>
          </cell>
          <cell r="BA112">
            <v>-3.18807109578462E-3</v>
          </cell>
        </row>
        <row r="113">
          <cell r="AR113">
            <v>49309</v>
          </cell>
          <cell r="AT113">
            <v>2.5891444072077378E-2</v>
          </cell>
          <cell r="AU113">
            <v>0.24745360653212856</v>
          </cell>
          <cell r="AV113">
            <v>5.1125393983398708E-3</v>
          </cell>
          <cell r="AW113">
            <v>-0.28334370421643701</v>
          </cell>
          <cell r="AX113">
            <v>0.16121142009837799</v>
          </cell>
          <cell r="AY113">
            <v>0.19125193753833</v>
          </cell>
          <cell r="AZ113">
            <v>0.17636400264175101</v>
          </cell>
          <cell r="BA113">
            <v>-3.14258892823332E-3</v>
          </cell>
        </row>
        <row r="114">
          <cell r="AR114">
            <v>49399</v>
          </cell>
          <cell r="AT114">
            <v>2.5336681760591256E-2</v>
          </cell>
          <cell r="AU114">
            <v>0.2397873974619085</v>
          </cell>
          <cell r="AV114">
            <v>4.9582866876424457E-3</v>
          </cell>
          <cell r="AW114">
            <v>-0.27485174520126099</v>
          </cell>
          <cell r="AX114">
            <v>0.156316463433509</v>
          </cell>
          <cell r="AY114">
            <v>0.18544736440937701</v>
          </cell>
          <cell r="AZ114">
            <v>0.171006431500621</v>
          </cell>
          <cell r="BA114">
            <v>-3.08940336797995E-3</v>
          </cell>
        </row>
        <row r="115">
          <cell r="AR115">
            <v>49490</v>
          </cell>
          <cell r="AT115">
            <v>2.4756196835487812E-2</v>
          </cell>
          <cell r="AU115">
            <v>0.23237942882058621</v>
          </cell>
          <cell r="AV115">
            <v>4.8087483261596139E-3</v>
          </cell>
          <cell r="AW115">
            <v>-0.26661275757396102</v>
          </cell>
          <cell r="AX115">
            <v>0.15157382987356499</v>
          </cell>
          <cell r="AY115">
            <v>0.17982338129731301</v>
          </cell>
          <cell r="AZ115">
            <v>0.16581597073111601</v>
          </cell>
          <cell r="BA115">
            <v>-3.0297438336064201E-3</v>
          </cell>
        </row>
        <row r="116">
          <cell r="AR116">
            <v>49582</v>
          </cell>
          <cell r="AT116">
            <v>2.4155525625642396E-2</v>
          </cell>
          <cell r="AU116">
            <v>0.22521963379619128</v>
          </cell>
          <cell r="AV116">
            <v>4.6637674574948121E-3</v>
          </cell>
          <cell r="AW116">
            <v>-0.25861868992632397</v>
          </cell>
          <cell r="AX116">
            <v>0.14697841688425001</v>
          </cell>
          <cell r="AY116">
            <v>0.17437390461600699</v>
          </cell>
          <cell r="AZ116">
            <v>0.16078698444164599</v>
          </cell>
          <cell r="BA116">
            <v>-2.9647496768825401E-3</v>
          </cell>
        </row>
        <row r="117">
          <cell r="AR117">
            <v>49674</v>
          </cell>
          <cell r="AT117">
            <v>2.3539773452930693E-2</v>
          </cell>
          <cell r="AU117">
            <v>0.21829827474274016</v>
          </cell>
          <cell r="AV117">
            <v>4.52319397319597E-3</v>
          </cell>
          <cell r="AW117">
            <v>-0.25086187310432301</v>
          </cell>
          <cell r="AX117">
            <v>0.14252530495829399</v>
          </cell>
          <cell r="AY117">
            <v>0.169093076217881</v>
          </cell>
          <cell r="AZ117">
            <v>0.155914040218427</v>
          </cell>
          <cell r="BA117">
            <v>-2.89546752073481E-3</v>
          </cell>
        </row>
        <row r="118">
          <cell r="AR118">
            <v>49765</v>
          </cell>
          <cell r="AT118">
            <v>2.2913604029475551E-2</v>
          </cell>
          <cell r="AU118">
            <v>0.21160596426412243</v>
          </cell>
          <cell r="AV118">
            <v>4.3868841407430194E-3</v>
          </cell>
          <cell r="AW118">
            <v>-0.24333498765463499</v>
          </cell>
          <cell r="AX118">
            <v>0.13820975432116001</v>
          </cell>
          <cell r="AY118">
            <v>0.16397525830962001</v>
          </cell>
          <cell r="AZ118">
            <v>0.15119190572924701</v>
          </cell>
          <cell r="BA118">
            <v>-2.82285058201261E-3</v>
          </cell>
        </row>
        <row r="119">
          <cell r="AR119">
            <v>49856</v>
          </cell>
          <cell r="AT119">
            <v>2.2281238036791641E-2</v>
          </cell>
          <cell r="AU119">
            <v>0.20513367913664984</v>
          </cell>
          <cell r="AV119">
            <v>4.2547002440632082E-3</v>
          </cell>
          <cell r="AW119">
            <v>-0.23603103419430699</v>
          </cell>
          <cell r="AX119">
            <v>0.13402720083660699</v>
          </cell>
          <cell r="AY119">
            <v>0.159015027519394</v>
          </cell>
          <cell r="AZ119">
            <v>0.14661554435947499</v>
          </cell>
          <cell r="BA119">
            <v>-2.7477596285823799E-3</v>
          </cell>
        </row>
        <row r="120">
          <cell r="AR120">
            <v>49948</v>
          </cell>
          <cell r="AT120">
            <v>2.164645923466877E-2</v>
          </cell>
          <cell r="AU120">
            <v>0.19887276808169782</v>
          </cell>
          <cell r="AV120">
            <v>4.1265102386140295E-3</v>
          </cell>
          <cell r="AW120">
            <v>-0.228943306566152</v>
          </cell>
          <cell r="AX120">
            <v>0.129973251278382</v>
          </cell>
          <cell r="AY120">
            <v>0.15420716831166401</v>
          </cell>
          <cell r="AZ120">
            <v>0.142180110077155</v>
          </cell>
          <cell r="BA120">
            <v>-2.6709652579652099E-3</v>
          </cell>
        </row>
        <row r="121">
          <cell r="AR121">
            <v>50040</v>
          </cell>
          <cell r="AT121">
            <v>2.1012626628456182E-2</v>
          </cell>
          <cell r="AU121">
            <v>0.19281495431598625</v>
          </cell>
          <cell r="AV121">
            <v>4.002187422514218E-3</v>
          </cell>
          <cell r="AW121">
            <v>-0.222065367625494</v>
          </cell>
          <cell r="AX121">
            <v>0.12604367811554501</v>
          </cell>
          <cell r="AY121">
            <v>0.14954666592196</v>
          </cell>
          <cell r="AZ121">
            <v>0.13788094170200499</v>
          </cell>
          <cell r="BA121">
            <v>-2.59315122054395E-3</v>
          </cell>
        </row>
        <row r="122">
          <cell r="AR122">
            <v>50130</v>
          </cell>
          <cell r="AT122">
            <v>2.0382691394595691E-2</v>
          </cell>
          <cell r="AU122">
            <v>0.18695233372365327</v>
          </cell>
          <cell r="AV122">
            <v>3.8816101247201979E-3</v>
          </cell>
          <cell r="AW122">
            <v>-0.21539102749230901</v>
          </cell>
          <cell r="AX122">
            <v>0.122234413941153</v>
          </cell>
          <cell r="AY122">
            <v>0.145028698961888</v>
          </cell>
          <cell r="AZ122">
            <v>0.133713556732278</v>
          </cell>
          <cell r="BA122">
            <v>-2.51491854407689E-3</v>
          </cell>
        </row>
        <row r="123">
          <cell r="AR123">
            <v>50221</v>
          </cell>
          <cell r="AT123">
            <v>1.9759217424336992E-2</v>
          </cell>
          <cell r="AU123">
            <v>0.18127736941254349</v>
          </cell>
          <cell r="AV123">
            <v>3.7646614108329799E-3</v>
          </cell>
          <cell r="AW123">
            <v>-0.20891432409598701</v>
          </cell>
          <cell r="AX123">
            <v>0.11854154565741799</v>
          </cell>
          <cell r="AY123">
            <v>0.14064863182408799</v>
          </cell>
          <cell r="AZ123">
            <v>0.12967364486390101</v>
          </cell>
          <cell r="BA123">
            <v>-2.43679024770946E-3</v>
          </cell>
        </row>
        <row r="124">
          <cell r="AR124">
            <v>50313</v>
          </cell>
          <cell r="AT124">
            <v>1.9144404495957251E-2</v>
          </cell>
          <cell r="AU124">
            <v>0.17578288333803346</v>
          </cell>
          <cell r="AV124">
            <v>3.6512288067725844E-3</v>
          </cell>
          <cell r="AW124">
            <v>-0.202629505836985</v>
          </cell>
          <cell r="AX124">
            <v>0.114961308514998</v>
          </cell>
          <cell r="AY124">
            <v>0.13640200699791399</v>
          </cell>
          <cell r="AZ124">
            <v>0.12575706131812001</v>
          </cell>
          <cell r="BA124">
            <v>-2.3592164627861201E-3</v>
          </cell>
        </row>
        <row r="125">
          <cell r="AR125">
            <v>50405</v>
          </cell>
          <cell r="AT125">
            <v>1.8540113223329088E-2</v>
          </cell>
          <cell r="AU125">
            <v>0.1704620456020671</v>
          </cell>
          <cell r="AV125">
            <v>3.5412040402674357E-3</v>
          </cell>
          <cell r="AW125">
            <v>-0.19653101618996199</v>
          </cell>
          <cell r="AX125">
            <v>0.111490080089829</v>
          </cell>
          <cell r="AY125">
            <v>0.132284537389323</v>
          </cell>
          <cell r="AZ125">
            <v>0.121959820077102</v>
          </cell>
          <cell r="BA125">
            <v>-2.2825798044923298E-3</v>
          </cell>
        </row>
        <row r="126">
          <cell r="AR126">
            <v>50495</v>
          </cell>
          <cell r="AT126">
            <v>1.794789105574688E-2</v>
          </cell>
          <cell r="AU126">
            <v>0.16530836196348217</v>
          </cell>
          <cell r="AV126">
            <v>3.4344827998686036E-3</v>
          </cell>
          <cell r="AW126">
            <v>-0.19061348007599499</v>
          </cell>
          <cell r="AX126">
            <v>0.108124374267934</v>
          </cell>
          <cell r="AY126">
            <v>0.128292098722776</v>
          </cell>
          <cell r="AZ126">
            <v>0.118278087111609</v>
          </cell>
          <cell r="BA126">
            <v>-2.2072008627104399E-3</v>
          </cell>
        </row>
        <row r="127">
          <cell r="AR127">
            <v>50586</v>
          </cell>
          <cell r="AT127">
            <v>1.7368998718896619E-2</v>
          </cell>
          <cell r="AU127">
            <v>0.16031566002849496</v>
          </cell>
          <cell r="AV127">
            <v>3.3309645110082375E-3</v>
          </cell>
          <cell r="AW127">
            <v>-0.184871691836588</v>
          </cell>
          <cell r="AX127">
            <v>0.10486083529679301</v>
          </cell>
          <cell r="AY127">
            <v>0.124420722088838</v>
          </cell>
          <cell r="AZ127">
            <v>0.11470817367094099</v>
          </cell>
          <cell r="BA127">
            <v>-2.1333437024972802E-3</v>
          </cell>
        </row>
        <row r="128">
          <cell r="AR128">
            <v>50678</v>
          </cell>
          <cell r="AT128">
            <v>1.6804436590647127E-2</v>
          </cell>
          <cell r="AU128">
            <v>0.15547807452767604</v>
          </cell>
          <cell r="AV128">
            <v>3.2305521284715843E-3</v>
          </cell>
          <cell r="AW128">
            <v>-0.17930060464900399</v>
          </cell>
          <cell r="AX128">
            <v>0.101696231951281</v>
          </cell>
          <cell r="AY128">
            <v>0.12066658668854401</v>
          </cell>
          <cell r="AZ128">
            <v>0.111246529692741</v>
          </cell>
          <cell r="BA128">
            <v>-2.0612212843575599E-3</v>
          </cell>
        </row>
        <row r="129">
          <cell r="AR129">
            <v>50770</v>
          </cell>
          <cell r="AT129">
            <v>1.6254970598925722E-2</v>
          </cell>
          <cell r="AU129">
            <v>0.15079003202816249</v>
          </cell>
          <cell r="AV129">
            <v>3.1331519445390397E-3</v>
          </cell>
          <cell r="AW129">
            <v>-0.173895321230501</v>
          </cell>
          <cell r="AX129">
            <v>9.8627451852648998E-2</v>
          </cell>
          <cell r="AY129">
            <v>0.117026012814478</v>
          </cell>
          <cell r="AZ129">
            <v>0.10788973737908999</v>
          </cell>
          <cell r="BA129">
            <v>-1.99100073209251E-3</v>
          </cell>
        </row>
        <row r="130">
          <cell r="AR130">
            <v>50860</v>
          </cell>
          <cell r="AT130">
            <v>1.5721157311228282E-2</v>
          </cell>
          <cell r="AU130">
            <v>0.14624623537698656</v>
          </cell>
          <cell r="AV130">
            <v>3.0386734119724453E-3</v>
          </cell>
          <cell r="AW130">
            <v>-0.16865108568800599</v>
          </cell>
          <cell r="AX130">
            <v>9.5651495970642098E-2</v>
          </cell>
          <cell r="AY130">
            <v>0.11349545509863</v>
          </cell>
          <cell r="AZ130">
            <v>0.10463450497530701</v>
          </cell>
          <cell r="BA130">
            <v>-1.9228083915590101E-3</v>
          </cell>
        </row>
        <row r="131">
          <cell r="AR131">
            <v>50951</v>
          </cell>
          <cell r="AT131">
            <v>1.5203367958465629E-2</v>
          </cell>
          <cell r="AU131">
            <v>0.14184164812350536</v>
          </cell>
          <cell r="AV131">
            <v>2.947028980964802E-3</v>
          </cell>
          <cell r="AW131">
            <v>-0.163563276379349</v>
          </cell>
          <cell r="AX131">
            <v>9.2765473331440196E-2</v>
          </cell>
          <cell r="AY131">
            <v>0.110071496048628</v>
          </cell>
          <cell r="AZ131">
            <v>0.101477660779128</v>
          </cell>
          <cell r="BA131">
            <v>-1.8567346373066201E-3</v>
          </cell>
        </row>
        <row r="132">
          <cell r="AR132">
            <v>51043</v>
          </cell>
          <cell r="AT132">
            <v>3.8199787393950217E-5</v>
          </cell>
          <cell r="AU132">
            <v>3.9050027492639862E-3</v>
          </cell>
          <cell r="AV132">
            <v>1.4030894592930397E-6</v>
          </cell>
          <cell r="AW132">
            <v>-1.44701836759519E-3</v>
          </cell>
          <cell r="AX132">
            <v>5.4189821816485995E-4</v>
          </cell>
          <cell r="AY132">
            <v>-2.9329793527210697E-4</v>
          </cell>
          <cell r="AZ132">
            <v>1.37178050825248E-3</v>
          </cell>
          <cell r="BA132">
            <v>3.7302372362546499E-3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9T16:03:44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02:52:02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1T19:23:03.4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47B9-22E5-4229-BE7A-2307664A82C5}">
  <dimension ref="A1:AK31"/>
  <sheetViews>
    <sheetView topLeftCell="AB1" zoomScale="115" zoomScaleNormal="115" workbookViewId="0">
      <selection activeCell="Y4" sqref="Y4"/>
    </sheetView>
  </sheetViews>
  <sheetFormatPr defaultRowHeight="15" x14ac:dyDescent="0.25"/>
  <cols>
    <col min="1" max="25" width="9.140625" style="15"/>
    <col min="26" max="28" width="9.140625" style="18"/>
    <col min="29" max="35" width="9.140625" style="15"/>
    <col min="36" max="37" width="9.140625" style="18"/>
    <col min="38" max="16384" width="9.140625" style="15"/>
  </cols>
  <sheetData>
    <row r="1" spans="1:3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C1" s="18"/>
      <c r="AD1" s="18"/>
      <c r="AE1" s="18"/>
      <c r="AF1" s="18"/>
      <c r="AG1" s="18"/>
      <c r="AH1" s="18"/>
      <c r="AI1" s="18"/>
    </row>
    <row r="2" spans="1:3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AC2" s="18"/>
      <c r="AD2" s="18"/>
      <c r="AE2" s="18"/>
      <c r="AF2" s="18"/>
      <c r="AG2" s="18"/>
      <c r="AH2" s="18"/>
      <c r="AI2" s="18"/>
    </row>
    <row r="3" spans="1:3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AC3" s="18"/>
      <c r="AD3" s="18"/>
      <c r="AE3" s="18"/>
      <c r="AF3" s="18"/>
      <c r="AG3" s="18"/>
      <c r="AH3" s="18"/>
      <c r="AI3" s="18"/>
    </row>
    <row r="4" spans="1:3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AC4" s="18"/>
      <c r="AD4" s="18"/>
      <c r="AE4" s="18"/>
      <c r="AF4" s="18"/>
      <c r="AG4" s="18"/>
      <c r="AH4" s="18"/>
      <c r="AI4" s="18"/>
    </row>
    <row r="5" spans="1:35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AC5" s="18"/>
      <c r="AD5" s="18"/>
      <c r="AE5" s="18"/>
      <c r="AF5" s="18"/>
      <c r="AG5" s="18"/>
      <c r="AH5" s="18"/>
      <c r="AI5" s="18"/>
    </row>
    <row r="30" spans="29:35" x14ac:dyDescent="0.25">
      <c r="AC30" s="18"/>
      <c r="AD30" s="18"/>
      <c r="AE30" s="18"/>
      <c r="AF30" s="18"/>
      <c r="AG30" s="18"/>
      <c r="AH30" s="18"/>
      <c r="AI30" s="18"/>
    </row>
    <row r="31" spans="29:35" x14ac:dyDescent="0.25">
      <c r="AC31" s="18"/>
      <c r="AD31" s="18"/>
      <c r="AE31" s="18"/>
      <c r="AF31" s="18"/>
      <c r="AG31" s="18"/>
      <c r="AH31" s="18"/>
      <c r="AI31" s="1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BEFC-3154-45CD-8266-E331D3638120}">
  <dimension ref="A1:BS132"/>
  <sheetViews>
    <sheetView topLeftCell="BH5" zoomScale="220" zoomScaleNormal="220" workbookViewId="0">
      <selection activeCell="BO22" sqref="BO22"/>
    </sheetView>
  </sheetViews>
  <sheetFormatPr defaultRowHeight="12.75" x14ac:dyDescent="0.2"/>
  <cols>
    <col min="1" max="1" width="17.140625" style="22" bestFit="1" customWidth="1"/>
    <col min="2" max="14" width="9.28515625" style="22" bestFit="1" customWidth="1"/>
    <col min="15" max="15" width="9.140625" style="22"/>
    <col min="16" max="26" width="9.28515625" style="22" bestFit="1" customWidth="1"/>
    <col min="27" max="28" width="9.7109375" style="22" bestFit="1" customWidth="1"/>
    <col min="29" max="32" width="9.28515625" style="22" bestFit="1" customWidth="1"/>
    <col min="33" max="33" width="9.140625" style="22"/>
    <col min="34" max="34" width="13.140625" style="22" bestFit="1" customWidth="1"/>
    <col min="35" max="35" width="12.5703125" style="22" bestFit="1" customWidth="1"/>
    <col min="36" max="36" width="13.7109375" style="22" bestFit="1" customWidth="1"/>
    <col min="37" max="37" width="12.7109375" style="22" bestFit="1" customWidth="1"/>
    <col min="38" max="38" width="13.85546875" style="22" bestFit="1" customWidth="1"/>
    <col min="39" max="39" width="9.42578125" style="22" bestFit="1" customWidth="1"/>
    <col min="40" max="40" width="11.85546875" style="22" bestFit="1" customWidth="1"/>
    <col min="41" max="43" width="9.140625" style="22"/>
    <col min="44" max="44" width="10.85546875" style="22" bestFit="1" customWidth="1"/>
    <col min="45" max="45" width="9.42578125" style="22" bestFit="1" customWidth="1"/>
    <col min="46" max="46" width="13.7109375" style="22" bestFit="1" customWidth="1"/>
    <col min="47" max="47" width="13.5703125" style="22" customWidth="1"/>
    <col min="48" max="49" width="15" style="22" bestFit="1" customWidth="1"/>
    <col min="50" max="50" width="13" style="22" bestFit="1" customWidth="1"/>
    <col min="51" max="51" width="14.28515625" style="22" bestFit="1" customWidth="1"/>
    <col min="52" max="52" width="9.85546875" style="22" bestFit="1" customWidth="1"/>
    <col min="53" max="53" width="15" style="22" bestFit="1" customWidth="1"/>
    <col min="54" max="54" width="9.140625" style="22"/>
    <col min="55" max="55" width="11.85546875" style="22" bestFit="1" customWidth="1"/>
    <col min="56" max="56" width="13" style="22" bestFit="1" customWidth="1"/>
    <col min="57" max="57" width="9.5703125" style="22" bestFit="1" customWidth="1"/>
    <col min="58" max="16384" width="9.140625" style="22"/>
  </cols>
  <sheetData>
    <row r="1" spans="1:71" x14ac:dyDescent="0.2">
      <c r="A1" s="22" t="s">
        <v>0</v>
      </c>
      <c r="B1" s="22" t="s">
        <v>190</v>
      </c>
      <c r="C1" s="22" t="s">
        <v>191</v>
      </c>
      <c r="D1" s="22" t="s">
        <v>192</v>
      </c>
      <c r="E1" s="22" t="s">
        <v>193</v>
      </c>
      <c r="F1" s="22" t="s">
        <v>194</v>
      </c>
      <c r="G1" s="22" t="s">
        <v>195</v>
      </c>
      <c r="H1" s="22" t="s">
        <v>196</v>
      </c>
      <c r="I1" s="22" t="s">
        <v>197</v>
      </c>
      <c r="J1" s="22" t="s">
        <v>198</v>
      </c>
      <c r="K1" s="22" t="s">
        <v>199</v>
      </c>
      <c r="L1" s="22" t="s">
        <v>200</v>
      </c>
      <c r="M1" s="22" t="s">
        <v>201</v>
      </c>
      <c r="N1" s="22" t="s">
        <v>202</v>
      </c>
      <c r="O1" s="22" t="s">
        <v>203</v>
      </c>
      <c r="P1" s="22" t="s">
        <v>204</v>
      </c>
      <c r="Q1" s="22" t="s">
        <v>205</v>
      </c>
      <c r="R1" s="22" t="s">
        <v>206</v>
      </c>
      <c r="S1" s="22" t="s">
        <v>207</v>
      </c>
      <c r="T1" s="22" t="s">
        <v>208</v>
      </c>
      <c r="U1" s="22" t="s">
        <v>209</v>
      </c>
      <c r="V1" s="22" t="s">
        <v>210</v>
      </c>
      <c r="W1" s="22" t="s">
        <v>211</v>
      </c>
      <c r="X1" s="22" t="s">
        <v>212</v>
      </c>
      <c r="Y1" s="22" t="s">
        <v>213</v>
      </c>
      <c r="Z1" s="22" t="s">
        <v>214</v>
      </c>
      <c r="AA1" s="22" t="s">
        <v>215</v>
      </c>
      <c r="AB1" s="22" t="s">
        <v>216</v>
      </c>
      <c r="AC1" s="22" t="s">
        <v>217</v>
      </c>
      <c r="AD1" s="22" t="s">
        <v>218</v>
      </c>
      <c r="AE1" s="22" t="s">
        <v>219</v>
      </c>
      <c r="AF1" s="22" t="s">
        <v>220</v>
      </c>
      <c r="AH1" s="22" t="s">
        <v>199</v>
      </c>
      <c r="AI1" s="22" t="str">
        <f>Y1</f>
        <v>rm_shl1</v>
      </c>
      <c r="AJ1" s="22" t="str">
        <f t="shared" ref="AJ1:AN16" si="0">Z1</f>
        <v>rm_shl2</v>
      </c>
      <c r="AK1" s="22" t="str">
        <f t="shared" si="0"/>
        <v>rm_shl3</v>
      </c>
      <c r="AL1" s="22" t="str">
        <f t="shared" si="0"/>
        <v>rm_shl4</v>
      </c>
      <c r="AM1" s="22" t="str">
        <f t="shared" si="0"/>
        <v>rm_shl5</v>
      </c>
      <c r="AN1" s="22" t="str">
        <f t="shared" si="0"/>
        <v>rm_shl6</v>
      </c>
      <c r="AQ1" s="22" t="s">
        <v>326</v>
      </c>
      <c r="AR1" s="22" t="str">
        <f>A1</f>
        <v>date</v>
      </c>
      <c r="AS1" s="22" t="str">
        <f>AF1</f>
        <v>detrendedMean</v>
      </c>
      <c r="AT1" s="22" t="s">
        <v>325</v>
      </c>
      <c r="AU1" s="22" t="s">
        <v>327</v>
      </c>
      <c r="AV1" s="22" t="s">
        <v>324</v>
      </c>
      <c r="AW1" s="22" t="s">
        <v>323</v>
      </c>
      <c r="AX1" s="22" t="s">
        <v>322</v>
      </c>
      <c r="AY1" s="22" t="s">
        <v>321</v>
      </c>
      <c r="AZ1" s="22" t="s">
        <v>320</v>
      </c>
      <c r="BA1" s="22" t="s">
        <v>319</v>
      </c>
      <c r="BC1" s="22" t="s">
        <v>0</v>
      </c>
      <c r="BD1" s="22" t="s">
        <v>199</v>
      </c>
      <c r="BE1" s="22" t="s">
        <v>327</v>
      </c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</row>
    <row r="2" spans="1:71" x14ac:dyDescent="0.2">
      <c r="A2" s="24">
        <v>39172</v>
      </c>
      <c r="B2" s="22">
        <v>2.53630823905555</v>
      </c>
      <c r="C2" s="22">
        <v>-0.18049422284584901</v>
      </c>
      <c r="D2" s="22">
        <v>-5.0265680420263203</v>
      </c>
      <c r="E2" s="22">
        <v>-5.1095037872067204E-4</v>
      </c>
      <c r="F2" s="22">
        <v>6.5669289187221302</v>
      </c>
      <c r="G2" s="22">
        <v>14.167348027233199</v>
      </c>
      <c r="H2" s="22">
        <v>-2.8136164971882101E-2</v>
      </c>
      <c r="I2" s="22">
        <v>0.24489409207482801</v>
      </c>
      <c r="J2" s="22">
        <v>-5.7575040114019801E-2</v>
      </c>
      <c r="K2" s="22">
        <v>2.5748891372568901</v>
      </c>
      <c r="L2" s="22">
        <v>0.26640204861601702</v>
      </c>
      <c r="M2" s="22">
        <v>0</v>
      </c>
      <c r="N2" s="22">
        <v>0</v>
      </c>
      <c r="O2" s="22">
        <v>0.43018805557478201</v>
      </c>
      <c r="P2" s="22">
        <v>0</v>
      </c>
      <c r="Q2" s="22">
        <v>-1.7234494942893499E-2</v>
      </c>
      <c r="R2" s="22">
        <v>0</v>
      </c>
      <c r="S2" s="22">
        <v>0</v>
      </c>
      <c r="T2" s="22">
        <v>0</v>
      </c>
      <c r="U2" s="22">
        <v>0</v>
      </c>
      <c r="V2" s="22">
        <v>0</v>
      </c>
      <c r="W2" s="22">
        <v>0</v>
      </c>
      <c r="X2" s="22">
        <v>0</v>
      </c>
      <c r="Y2" s="22">
        <v>0</v>
      </c>
      <c r="Z2" s="22">
        <v>0</v>
      </c>
      <c r="AA2" s="22">
        <v>0</v>
      </c>
      <c r="AB2" s="22">
        <v>0</v>
      </c>
      <c r="AC2" s="22">
        <v>0</v>
      </c>
      <c r="AD2" s="22">
        <v>0</v>
      </c>
      <c r="AE2" s="22">
        <v>7.4683268734955401</v>
      </c>
      <c r="AF2" s="22">
        <v>28.944766476749599</v>
      </c>
      <c r="AH2" s="22">
        <f t="shared" ref="AH2:AH65" si="1">K2+Y2-Y2/100</f>
        <v>2.5748891372568901</v>
      </c>
      <c r="AI2" s="22">
        <f>Y2</f>
        <v>0</v>
      </c>
      <c r="AJ2" s="22">
        <f t="shared" si="0"/>
        <v>0</v>
      </c>
      <c r="AK2" s="22">
        <f t="shared" si="0"/>
        <v>0</v>
      </c>
      <c r="AL2" s="22">
        <f t="shared" si="0"/>
        <v>0</v>
      </c>
      <c r="AM2" s="22">
        <f t="shared" si="0"/>
        <v>0</v>
      </c>
      <c r="AN2" s="22">
        <f t="shared" si="0"/>
        <v>0</v>
      </c>
      <c r="AR2" s="24">
        <f t="shared" ref="AR2:AR65" si="2">A2</f>
        <v>39172</v>
      </c>
      <c r="AS2" s="22">
        <f>AF2*4+2</f>
        <v>117.7790659069984</v>
      </c>
      <c r="AT2" s="22">
        <f t="shared" ref="AT2:AT65" si="3">AH2</f>
        <v>2.5748891372568901</v>
      </c>
      <c r="AU2" s="22">
        <f>SUM(AV2:BA2)</f>
        <v>0</v>
      </c>
      <c r="AV2" s="22">
        <f t="shared" ref="AV2:BA44" si="4">AI2</f>
        <v>0</v>
      </c>
      <c r="AW2" s="22">
        <f t="shared" si="4"/>
        <v>0</v>
      </c>
      <c r="AX2" s="22">
        <f t="shared" si="4"/>
        <v>0</v>
      </c>
      <c r="AY2" s="22">
        <f t="shared" si="4"/>
        <v>0</v>
      </c>
      <c r="AZ2" s="22">
        <f t="shared" si="4"/>
        <v>0</v>
      </c>
      <c r="BA2" s="22">
        <f t="shared" si="4"/>
        <v>0</v>
      </c>
      <c r="BC2" s="24">
        <f>AR2</f>
        <v>39172</v>
      </c>
      <c r="BD2" s="22">
        <f>AT2</f>
        <v>2.5748891372568901</v>
      </c>
      <c r="BE2" s="22">
        <f>AU2</f>
        <v>0</v>
      </c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</row>
    <row r="3" spans="1:71" x14ac:dyDescent="0.2">
      <c r="A3" s="24">
        <v>39263</v>
      </c>
      <c r="B3" s="22">
        <v>2.18883767026144</v>
      </c>
      <c r="C3" s="22">
        <v>-0.102014370936373</v>
      </c>
      <c r="D3" s="22">
        <v>-5.4151599012098304</v>
      </c>
      <c r="E3" s="22">
        <v>4.3291299929138302E-4</v>
      </c>
      <c r="F3" s="22">
        <v>7.4635098061922598</v>
      </c>
      <c r="G3" s="22">
        <v>14.096810475057</v>
      </c>
      <c r="H3" s="22">
        <v>-1.7718534005384499E-2</v>
      </c>
      <c r="I3" s="22">
        <v>0.23729293923779801</v>
      </c>
      <c r="J3" s="22">
        <v>-5.8482714973288601E-2</v>
      </c>
      <c r="K3" s="22">
        <v>2.6753131990213301</v>
      </c>
      <c r="L3" s="22">
        <v>0.30577422281893701</v>
      </c>
      <c r="M3" s="22">
        <v>0</v>
      </c>
      <c r="N3" s="22">
        <v>0</v>
      </c>
      <c r="O3" s="22">
        <v>0.44487798170183901</v>
      </c>
      <c r="P3" s="22">
        <v>0</v>
      </c>
      <c r="Q3" s="22">
        <v>-2.5392488129723698E-2</v>
      </c>
      <c r="R3" s="22">
        <v>0</v>
      </c>
      <c r="S3" s="22">
        <v>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  <c r="AC3" s="22">
        <v>0</v>
      </c>
      <c r="AD3" s="22">
        <v>0</v>
      </c>
      <c r="AE3" s="22">
        <v>7.4451940470251001</v>
      </c>
      <c r="AF3" s="22">
        <v>29.2392752450607</v>
      </c>
      <c r="AH3" s="22">
        <f t="shared" si="1"/>
        <v>2.6753131990213301</v>
      </c>
      <c r="AI3" s="22">
        <f t="shared" ref="AI3:AN56" si="5">Y3</f>
        <v>0</v>
      </c>
      <c r="AJ3" s="22">
        <f t="shared" si="0"/>
        <v>0</v>
      </c>
      <c r="AK3" s="22">
        <f t="shared" si="0"/>
        <v>0</v>
      </c>
      <c r="AL3" s="22">
        <f t="shared" si="0"/>
        <v>0</v>
      </c>
      <c r="AM3" s="22">
        <f t="shared" si="0"/>
        <v>0</v>
      </c>
      <c r="AN3" s="22">
        <f t="shared" si="0"/>
        <v>0</v>
      </c>
      <c r="AR3" s="24">
        <f t="shared" si="2"/>
        <v>39263</v>
      </c>
      <c r="AS3" s="22">
        <f t="shared" ref="AS3:AS66" si="6">AF3*4+2</f>
        <v>118.9571009802428</v>
      </c>
      <c r="AT3" s="22">
        <f t="shared" si="3"/>
        <v>2.6753131990213301</v>
      </c>
      <c r="AU3" s="22">
        <f t="shared" ref="AU3:AU66" si="7">SUM(AV3:BA3)</f>
        <v>0</v>
      </c>
      <c r="AV3" s="22">
        <f t="shared" si="4"/>
        <v>0</v>
      </c>
      <c r="AW3" s="22">
        <f t="shared" si="4"/>
        <v>0</v>
      </c>
      <c r="AX3" s="22">
        <f t="shared" si="4"/>
        <v>0</v>
      </c>
      <c r="AY3" s="22">
        <f t="shared" si="4"/>
        <v>0</v>
      </c>
      <c r="AZ3" s="22">
        <f t="shared" si="4"/>
        <v>0</v>
      </c>
      <c r="BA3" s="22">
        <f t="shared" si="4"/>
        <v>0</v>
      </c>
      <c r="BC3" s="24">
        <f t="shared" ref="BC3:BC66" si="8">AR3</f>
        <v>39263</v>
      </c>
      <c r="BD3" s="22">
        <f t="shared" ref="BD3:BE66" si="9">AT3</f>
        <v>2.6753131990213301</v>
      </c>
      <c r="BE3" s="22">
        <f t="shared" si="9"/>
        <v>0</v>
      </c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</row>
    <row r="4" spans="1:71" x14ac:dyDescent="0.2">
      <c r="A4" s="24">
        <v>39355</v>
      </c>
      <c r="B4" s="22">
        <v>2.3018783920665302</v>
      </c>
      <c r="C4" s="22">
        <v>-0.18582521333365401</v>
      </c>
      <c r="D4" s="22">
        <v>-5.7797077510181802</v>
      </c>
      <c r="E4" s="22">
        <v>-2.4449341903938498E-4</v>
      </c>
      <c r="F4" s="22">
        <v>8.1065584879172192</v>
      </c>
      <c r="G4" s="22">
        <v>14.147299816699199</v>
      </c>
      <c r="H4" s="22">
        <v>9.9248504023507506E-3</v>
      </c>
      <c r="I4" s="22">
        <v>0.311531537084073</v>
      </c>
      <c r="J4" s="22">
        <v>-6.1960514929925999E-2</v>
      </c>
      <c r="K4" s="22">
        <v>2.5069939880985901</v>
      </c>
      <c r="L4" s="22">
        <v>0.300640039801022</v>
      </c>
      <c r="M4" s="22">
        <v>0</v>
      </c>
      <c r="N4" s="22">
        <v>0</v>
      </c>
      <c r="O4" s="22">
        <v>0.46631617691817501</v>
      </c>
      <c r="P4" s="22">
        <v>0</v>
      </c>
      <c r="Q4" s="22">
        <v>-4.0553602925540999E-2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7.4221486874528697</v>
      </c>
      <c r="AF4" s="22">
        <v>29.505000400814001</v>
      </c>
      <c r="AH4" s="22">
        <f t="shared" si="1"/>
        <v>2.5069939880985901</v>
      </c>
      <c r="AI4" s="22">
        <f t="shared" si="5"/>
        <v>0</v>
      </c>
      <c r="AJ4" s="22">
        <f t="shared" si="0"/>
        <v>0</v>
      </c>
      <c r="AK4" s="22">
        <f t="shared" si="0"/>
        <v>0</v>
      </c>
      <c r="AL4" s="22">
        <f t="shared" si="0"/>
        <v>0</v>
      </c>
      <c r="AM4" s="22">
        <f t="shared" si="0"/>
        <v>0</v>
      </c>
      <c r="AN4" s="22">
        <f t="shared" si="0"/>
        <v>0</v>
      </c>
      <c r="AR4" s="24">
        <f t="shared" si="2"/>
        <v>39355</v>
      </c>
      <c r="AS4" s="22">
        <f t="shared" si="6"/>
        <v>120.02000160325601</v>
      </c>
      <c r="AT4" s="22">
        <f t="shared" si="3"/>
        <v>2.5069939880985901</v>
      </c>
      <c r="AU4" s="22">
        <f t="shared" si="7"/>
        <v>0</v>
      </c>
      <c r="AV4" s="22">
        <f t="shared" si="4"/>
        <v>0</v>
      </c>
      <c r="AW4" s="22">
        <f t="shared" si="4"/>
        <v>0</v>
      </c>
      <c r="AX4" s="22">
        <f t="shared" si="4"/>
        <v>0</v>
      </c>
      <c r="AY4" s="22">
        <f t="shared" si="4"/>
        <v>0</v>
      </c>
      <c r="AZ4" s="22">
        <f t="shared" si="4"/>
        <v>0</v>
      </c>
      <c r="BA4" s="22">
        <f t="shared" si="4"/>
        <v>0</v>
      </c>
      <c r="BC4" s="24">
        <f t="shared" si="8"/>
        <v>39355</v>
      </c>
      <c r="BD4" s="22">
        <f t="shared" si="9"/>
        <v>2.5069939880985901</v>
      </c>
      <c r="BE4" s="22">
        <f t="shared" si="9"/>
        <v>0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</row>
    <row r="5" spans="1:71" x14ac:dyDescent="0.2">
      <c r="A5" s="24">
        <v>39447</v>
      </c>
      <c r="B5" s="22">
        <v>2.0031345478730098</v>
      </c>
      <c r="C5" s="22">
        <v>-5.9805901158355802E-2</v>
      </c>
      <c r="D5" s="22">
        <v>-6.0906698056146</v>
      </c>
      <c r="E5" s="22">
        <v>6.5881996133333905E-4</v>
      </c>
      <c r="F5" s="22">
        <v>8.5748649175229303</v>
      </c>
      <c r="G5" s="22">
        <v>14.2455873104881</v>
      </c>
      <c r="H5" s="22">
        <v>1.5467909719686E-2</v>
      </c>
      <c r="I5" s="22">
        <v>0.24896400444299099</v>
      </c>
      <c r="J5" s="22">
        <v>-6.33293878464085E-2</v>
      </c>
      <c r="K5" s="22">
        <v>2.6392114002299398</v>
      </c>
      <c r="L5" s="22">
        <v>0.34661215671060702</v>
      </c>
      <c r="M5" s="22">
        <v>0</v>
      </c>
      <c r="N5" s="22">
        <v>0</v>
      </c>
      <c r="O5" s="22">
        <v>0.47709801165218901</v>
      </c>
      <c r="P5" s="22">
        <v>0</v>
      </c>
      <c r="Q5" s="22">
        <v>-4.5182361154159197E-2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7.3991901929064898</v>
      </c>
      <c r="AF5" s="22">
        <v>29.691801815733999</v>
      </c>
      <c r="AH5" s="22">
        <f t="shared" si="1"/>
        <v>2.6392114002299398</v>
      </c>
      <c r="AI5" s="22">
        <f t="shared" si="5"/>
        <v>0</v>
      </c>
      <c r="AJ5" s="22">
        <f t="shared" si="0"/>
        <v>0</v>
      </c>
      <c r="AK5" s="22">
        <f t="shared" si="0"/>
        <v>0</v>
      </c>
      <c r="AL5" s="22">
        <f t="shared" si="0"/>
        <v>0</v>
      </c>
      <c r="AM5" s="22">
        <f t="shared" si="0"/>
        <v>0</v>
      </c>
      <c r="AN5" s="22">
        <f t="shared" si="0"/>
        <v>0</v>
      </c>
      <c r="AR5" s="24">
        <f t="shared" si="2"/>
        <v>39447</v>
      </c>
      <c r="AS5" s="22">
        <f t="shared" si="6"/>
        <v>120.767207262936</v>
      </c>
      <c r="AT5" s="22">
        <f t="shared" si="3"/>
        <v>2.6392114002299398</v>
      </c>
      <c r="AU5" s="22">
        <f t="shared" si="7"/>
        <v>0</v>
      </c>
      <c r="AV5" s="22">
        <f t="shared" si="4"/>
        <v>0</v>
      </c>
      <c r="AW5" s="22">
        <f t="shared" si="4"/>
        <v>0</v>
      </c>
      <c r="AX5" s="22">
        <f t="shared" si="4"/>
        <v>0</v>
      </c>
      <c r="AY5" s="22">
        <f t="shared" si="4"/>
        <v>0</v>
      </c>
      <c r="AZ5" s="22">
        <f t="shared" si="4"/>
        <v>0</v>
      </c>
      <c r="BA5" s="22">
        <f t="shared" si="4"/>
        <v>0</v>
      </c>
      <c r="BC5" s="24">
        <f t="shared" si="8"/>
        <v>39447</v>
      </c>
      <c r="BD5" s="22">
        <f t="shared" si="9"/>
        <v>2.6392114002299398</v>
      </c>
      <c r="BE5" s="22">
        <f t="shared" si="9"/>
        <v>0</v>
      </c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</row>
    <row r="6" spans="1:71" x14ac:dyDescent="0.2">
      <c r="A6" s="24">
        <v>39538</v>
      </c>
      <c r="B6" s="22">
        <v>2.0564368337968402</v>
      </c>
      <c r="C6" s="22">
        <v>-0.17410701908977599</v>
      </c>
      <c r="D6" s="22">
        <v>-6.2409236510038602</v>
      </c>
      <c r="E6" s="23">
        <v>-8.14883314806636E-5</v>
      </c>
      <c r="F6" s="22">
        <v>8.7254233372779204</v>
      </c>
      <c r="G6" s="22">
        <v>14.47022493131</v>
      </c>
      <c r="H6" s="22">
        <v>-5.3129903993939499E-2</v>
      </c>
      <c r="I6" s="22">
        <v>0.30778976046645701</v>
      </c>
      <c r="J6" s="22">
        <v>-6.6874844845825301E-2</v>
      </c>
      <c r="K6" s="22">
        <v>2.9688717973471301</v>
      </c>
      <c r="L6" s="22">
        <v>0.14427824324691599</v>
      </c>
      <c r="M6" s="22">
        <v>0</v>
      </c>
      <c r="N6" s="22">
        <v>0</v>
      </c>
      <c r="O6" s="22">
        <v>0.497139236404053</v>
      </c>
      <c r="P6" s="22">
        <v>0</v>
      </c>
      <c r="Q6" s="22">
        <v>-5.0515250612021598E-2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7.3763179754639197</v>
      </c>
      <c r="AF6" s="22">
        <v>29.960849957436601</v>
      </c>
      <c r="AH6" s="22">
        <f t="shared" si="1"/>
        <v>2.9688717973471301</v>
      </c>
      <c r="AI6" s="22">
        <f t="shared" si="5"/>
        <v>0</v>
      </c>
      <c r="AJ6" s="22">
        <f t="shared" si="0"/>
        <v>0</v>
      </c>
      <c r="AK6" s="22">
        <f t="shared" si="0"/>
        <v>0</v>
      </c>
      <c r="AL6" s="22">
        <f t="shared" si="0"/>
        <v>0</v>
      </c>
      <c r="AM6" s="22">
        <f t="shared" si="0"/>
        <v>0</v>
      </c>
      <c r="AN6" s="22">
        <f t="shared" si="0"/>
        <v>0</v>
      </c>
      <c r="AR6" s="24">
        <f t="shared" si="2"/>
        <v>39538</v>
      </c>
      <c r="AS6" s="22">
        <f t="shared" si="6"/>
        <v>121.8433998297464</v>
      </c>
      <c r="AT6" s="22">
        <f t="shared" si="3"/>
        <v>2.9688717973471301</v>
      </c>
      <c r="AU6" s="22">
        <f t="shared" si="7"/>
        <v>0</v>
      </c>
      <c r="AV6" s="22">
        <f t="shared" si="4"/>
        <v>0</v>
      </c>
      <c r="AW6" s="22">
        <f t="shared" si="4"/>
        <v>0</v>
      </c>
      <c r="AX6" s="22">
        <f t="shared" si="4"/>
        <v>0</v>
      </c>
      <c r="AY6" s="22">
        <f t="shared" si="4"/>
        <v>0</v>
      </c>
      <c r="AZ6" s="22">
        <f t="shared" si="4"/>
        <v>0</v>
      </c>
      <c r="BA6" s="22">
        <f t="shared" si="4"/>
        <v>0</v>
      </c>
      <c r="BC6" s="24">
        <f t="shared" si="8"/>
        <v>39538</v>
      </c>
      <c r="BD6" s="22">
        <f t="shared" si="9"/>
        <v>2.9688717973471301</v>
      </c>
      <c r="BE6" s="22">
        <f t="shared" si="9"/>
        <v>0</v>
      </c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</row>
    <row r="7" spans="1:71" x14ac:dyDescent="0.2">
      <c r="A7" s="24">
        <v>39629</v>
      </c>
      <c r="B7" s="22">
        <v>1.9437085765589099</v>
      </c>
      <c r="C7" s="22">
        <v>-0.259683276133164</v>
      </c>
      <c r="D7" s="22">
        <v>-6.4409474409749903</v>
      </c>
      <c r="E7" s="22">
        <v>5.0280931411909196E-4</v>
      </c>
      <c r="F7" s="22">
        <v>9.1352305160961897</v>
      </c>
      <c r="G7" s="22">
        <v>14.6029959232603</v>
      </c>
      <c r="H7" s="22">
        <v>-2.8221986010449202E-3</v>
      </c>
      <c r="I7" s="22">
        <v>0.24610090160795101</v>
      </c>
      <c r="J7" s="22">
        <v>-6.3600815736029798E-2</v>
      </c>
      <c r="K7" s="22">
        <v>2.6992023286772402</v>
      </c>
      <c r="L7" s="22">
        <v>3.1560885220240899E-2</v>
      </c>
      <c r="M7" s="22">
        <v>0</v>
      </c>
      <c r="N7" s="22">
        <v>0</v>
      </c>
      <c r="O7" s="22">
        <v>0.50964207766347602</v>
      </c>
      <c r="P7" s="22">
        <v>0</v>
      </c>
      <c r="Q7" s="22">
        <v>-7.3570730125575398E-2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7.3535314605282602</v>
      </c>
      <c r="AF7" s="22">
        <v>29.681851017356099</v>
      </c>
      <c r="AH7" s="22">
        <f t="shared" si="1"/>
        <v>2.6992023286772402</v>
      </c>
      <c r="AI7" s="22">
        <f t="shared" si="5"/>
        <v>0</v>
      </c>
      <c r="AJ7" s="22">
        <f t="shared" si="0"/>
        <v>0</v>
      </c>
      <c r="AK7" s="22">
        <f t="shared" si="0"/>
        <v>0</v>
      </c>
      <c r="AL7" s="22">
        <f t="shared" si="0"/>
        <v>0</v>
      </c>
      <c r="AM7" s="22">
        <f t="shared" si="0"/>
        <v>0</v>
      </c>
      <c r="AN7" s="22">
        <f t="shared" si="0"/>
        <v>0</v>
      </c>
      <c r="AR7" s="24">
        <f t="shared" si="2"/>
        <v>39629</v>
      </c>
      <c r="AS7" s="22">
        <f t="shared" si="6"/>
        <v>120.7274040694244</v>
      </c>
      <c r="AT7" s="22">
        <f t="shared" si="3"/>
        <v>2.6992023286772402</v>
      </c>
      <c r="AU7" s="22">
        <f t="shared" si="7"/>
        <v>0</v>
      </c>
      <c r="AV7" s="22">
        <f t="shared" si="4"/>
        <v>0</v>
      </c>
      <c r="AW7" s="22">
        <f t="shared" si="4"/>
        <v>0</v>
      </c>
      <c r="AX7" s="22">
        <f t="shared" si="4"/>
        <v>0</v>
      </c>
      <c r="AY7" s="22">
        <f t="shared" si="4"/>
        <v>0</v>
      </c>
      <c r="AZ7" s="22">
        <f t="shared" si="4"/>
        <v>0</v>
      </c>
      <c r="BA7" s="22">
        <f t="shared" si="4"/>
        <v>0</v>
      </c>
      <c r="BC7" s="24">
        <f t="shared" si="8"/>
        <v>39629</v>
      </c>
      <c r="BD7" s="22">
        <f t="shared" si="9"/>
        <v>2.6992023286772402</v>
      </c>
      <c r="BE7" s="22">
        <f t="shared" si="9"/>
        <v>0</v>
      </c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</row>
    <row r="8" spans="1:71" x14ac:dyDescent="0.2">
      <c r="A8" s="24">
        <v>39721</v>
      </c>
      <c r="B8" s="22">
        <v>1.5553724897719601</v>
      </c>
      <c r="C8" s="22">
        <v>-0.47264140679683098</v>
      </c>
      <c r="D8" s="22">
        <v>-6.5811779206041203</v>
      </c>
      <c r="E8" s="22">
        <v>4.5985531922392101E-4</v>
      </c>
      <c r="F8" s="22">
        <v>9.4802157151683897</v>
      </c>
      <c r="G8" s="22">
        <v>14.9277205908699</v>
      </c>
      <c r="H8" s="22">
        <v>2.7059604965328499E-2</v>
      </c>
      <c r="I8" s="22">
        <v>0.29587019151993499</v>
      </c>
      <c r="J8" s="22">
        <v>-6.8185466478176998E-2</v>
      </c>
      <c r="K8" s="22">
        <v>2.5210748872093101</v>
      </c>
      <c r="L8" s="22">
        <v>-0.16240356923483901</v>
      </c>
      <c r="M8" s="22">
        <v>0</v>
      </c>
      <c r="N8" s="22">
        <v>0</v>
      </c>
      <c r="O8" s="22">
        <v>0.53344518556097997</v>
      </c>
      <c r="P8" s="22">
        <v>0</v>
      </c>
      <c r="Q8" s="22">
        <v>-8.1467540503536995E-2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7.3308300862292102</v>
      </c>
      <c r="AF8" s="22">
        <v>29.306172702996999</v>
      </c>
      <c r="AH8" s="22">
        <f t="shared" si="1"/>
        <v>2.5210748872093101</v>
      </c>
      <c r="AI8" s="22">
        <f t="shared" si="5"/>
        <v>0</v>
      </c>
      <c r="AJ8" s="22">
        <f t="shared" si="0"/>
        <v>0</v>
      </c>
      <c r="AK8" s="22">
        <f t="shared" si="0"/>
        <v>0</v>
      </c>
      <c r="AL8" s="22">
        <f t="shared" si="0"/>
        <v>0</v>
      </c>
      <c r="AM8" s="22">
        <f t="shared" si="0"/>
        <v>0</v>
      </c>
      <c r="AN8" s="22">
        <f t="shared" si="0"/>
        <v>0</v>
      </c>
      <c r="AR8" s="24">
        <f t="shared" si="2"/>
        <v>39721</v>
      </c>
      <c r="AS8" s="22">
        <f t="shared" si="6"/>
        <v>119.224690811988</v>
      </c>
      <c r="AT8" s="22">
        <f t="shared" si="3"/>
        <v>2.5210748872093101</v>
      </c>
      <c r="AU8" s="22">
        <f t="shared" si="7"/>
        <v>0</v>
      </c>
      <c r="AV8" s="22">
        <f t="shared" si="4"/>
        <v>0</v>
      </c>
      <c r="AW8" s="22">
        <f t="shared" si="4"/>
        <v>0</v>
      </c>
      <c r="AX8" s="22">
        <f t="shared" si="4"/>
        <v>0</v>
      </c>
      <c r="AY8" s="22">
        <f t="shared" si="4"/>
        <v>0</v>
      </c>
      <c r="AZ8" s="22">
        <f t="shared" si="4"/>
        <v>0</v>
      </c>
      <c r="BA8" s="22">
        <f t="shared" si="4"/>
        <v>0</v>
      </c>
      <c r="BC8" s="24">
        <f t="shared" si="8"/>
        <v>39721</v>
      </c>
      <c r="BD8" s="22">
        <f t="shared" si="9"/>
        <v>2.5210748872093101</v>
      </c>
      <c r="BE8" s="22">
        <f t="shared" si="9"/>
        <v>0</v>
      </c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</row>
    <row r="9" spans="1:71" x14ac:dyDescent="0.2">
      <c r="A9" s="24">
        <v>39813</v>
      </c>
      <c r="B9" s="22">
        <v>2.2206633938693998</v>
      </c>
      <c r="C9" s="22">
        <v>-0.98689402693851402</v>
      </c>
      <c r="D9" s="22">
        <v>-6.9466265888823804</v>
      </c>
      <c r="E9" s="22">
        <v>-2.8961149516071598E-4</v>
      </c>
      <c r="F9" s="22">
        <v>8.9449094619519602</v>
      </c>
      <c r="G9" s="22">
        <v>15.9444444252641</v>
      </c>
      <c r="H9" s="22">
        <v>0.11808668436684</v>
      </c>
      <c r="I9" s="22">
        <v>0.336957973765663</v>
      </c>
      <c r="J9" s="22">
        <v>-6.5994593939889407E-2</v>
      </c>
      <c r="K9" s="22">
        <v>2.2587813257151401</v>
      </c>
      <c r="L9" s="22">
        <v>-0.68091048788084896</v>
      </c>
      <c r="M9" s="22">
        <v>0</v>
      </c>
      <c r="N9" s="22">
        <v>0</v>
      </c>
      <c r="O9" s="22">
        <v>0.55671627307925298</v>
      </c>
      <c r="P9" s="22">
        <v>0</v>
      </c>
      <c r="Q9" s="22">
        <v>-7.3561543428765502E-2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7.3690920975854293E-2</v>
      </c>
      <c r="Z9" s="22">
        <v>-0.13359576600567</v>
      </c>
      <c r="AA9" s="22">
        <v>9.2384556253990793E-2</v>
      </c>
      <c r="AB9" s="22">
        <v>-7.1129062466962004E-3</v>
      </c>
      <c r="AC9" s="22">
        <v>-1.49690520168188E-2</v>
      </c>
      <c r="AD9" s="22">
        <v>-2.8973438074691001E-2</v>
      </c>
      <c r="AE9" s="22">
        <v>7.3082133028505902</v>
      </c>
      <c r="AF9" s="22">
        <v>28.915920303183601</v>
      </c>
      <c r="AH9" s="22">
        <f t="shared" si="1"/>
        <v>2.331735337481236</v>
      </c>
      <c r="AI9" s="22">
        <f>Y9/1010</f>
        <v>7.2961307896885445E-5</v>
      </c>
      <c r="AJ9" s="22">
        <f t="shared" si="0"/>
        <v>-0.13359576600567</v>
      </c>
      <c r="AK9" s="22">
        <f t="shared" si="0"/>
        <v>9.2384556253990793E-2</v>
      </c>
      <c r="AL9" s="22">
        <f t="shared" si="0"/>
        <v>-7.1129062466962004E-3</v>
      </c>
      <c r="AM9" s="22">
        <f t="shared" si="0"/>
        <v>-1.49690520168188E-2</v>
      </c>
      <c r="AN9" s="22">
        <f t="shared" si="0"/>
        <v>-2.8973438074691001E-2</v>
      </c>
      <c r="AR9" s="24">
        <f t="shared" si="2"/>
        <v>39813</v>
      </c>
      <c r="AS9" s="22">
        <f t="shared" si="6"/>
        <v>117.6636812127344</v>
      </c>
      <c r="AT9" s="22">
        <f t="shared" si="3"/>
        <v>2.331735337481236</v>
      </c>
      <c r="AU9" s="22">
        <f t="shared" si="7"/>
        <v>-9.2193644781988326E-2</v>
      </c>
      <c r="AV9" s="22">
        <f t="shared" si="4"/>
        <v>7.2961307896885445E-5</v>
      </c>
      <c r="AW9" s="22">
        <f t="shared" si="4"/>
        <v>-0.13359576600567</v>
      </c>
      <c r="AX9" s="22">
        <f t="shared" si="4"/>
        <v>9.2384556253990793E-2</v>
      </c>
      <c r="AY9" s="22">
        <f t="shared" si="4"/>
        <v>-7.1129062466962004E-3</v>
      </c>
      <c r="AZ9" s="22">
        <f t="shared" si="4"/>
        <v>-1.49690520168188E-2</v>
      </c>
      <c r="BA9" s="22">
        <f t="shared" si="4"/>
        <v>-2.8973438074691001E-2</v>
      </c>
      <c r="BC9" s="24">
        <f t="shared" si="8"/>
        <v>39813</v>
      </c>
      <c r="BD9" s="22">
        <f t="shared" si="9"/>
        <v>2.331735337481236</v>
      </c>
      <c r="BE9" s="22">
        <f t="shared" si="9"/>
        <v>-9.2193644781988326E-2</v>
      </c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</row>
    <row r="10" spans="1:71" x14ac:dyDescent="0.2">
      <c r="A10" s="24">
        <v>39903</v>
      </c>
      <c r="B10" s="22">
        <v>2.4024060633230402</v>
      </c>
      <c r="C10" s="22">
        <v>-1.26067968007328</v>
      </c>
      <c r="D10" s="22">
        <v>-6.8199196937901601</v>
      </c>
      <c r="E10" s="22">
        <v>-1.73805903572382E-4</v>
      </c>
      <c r="F10" s="22">
        <v>8.6027343228496704</v>
      </c>
      <c r="G10" s="22">
        <v>16.652520759109201</v>
      </c>
      <c r="H10" s="22">
        <v>6.7492489836353295E-2</v>
      </c>
      <c r="I10" s="22">
        <v>0.27634317973655098</v>
      </c>
      <c r="J10" s="22">
        <v>-6.0941638717538403E-2</v>
      </c>
      <c r="K10" s="22">
        <v>2.7785998607438702</v>
      </c>
      <c r="L10" s="22">
        <v>-1.17981961048613</v>
      </c>
      <c r="M10" s="22">
        <v>0</v>
      </c>
      <c r="N10" s="22">
        <v>0</v>
      </c>
      <c r="O10" s="22">
        <v>0.57206768445192602</v>
      </c>
      <c r="P10" s="22">
        <v>0</v>
      </c>
      <c r="Q10" s="22">
        <v>-2.5279013584049399E-2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-1.7973575302804901</v>
      </c>
      <c r="Z10" s="22">
        <v>1.37214782021567E-2</v>
      </c>
      <c r="AA10" s="22">
        <v>0.125297894146912</v>
      </c>
      <c r="AB10" s="22">
        <v>-3.03958677033636E-2</v>
      </c>
      <c r="AC10" s="22">
        <v>-5.11088381828953E-2</v>
      </c>
      <c r="AD10" s="22">
        <v>-0.13660701692066299</v>
      </c>
      <c r="AE10" s="22">
        <v>7.2856805722836997</v>
      </c>
      <c r="AF10" s="22">
        <v>27.414581609041502</v>
      </c>
      <c r="AH10" s="22">
        <f t="shared" si="1"/>
        <v>0.99921590576618502</v>
      </c>
      <c r="AI10" s="22">
        <f t="shared" ref="AI10:AI73" si="10">Y10/1010</f>
        <v>-1.7795619111688021E-3</v>
      </c>
      <c r="AJ10" s="22">
        <f t="shared" si="0"/>
        <v>1.37214782021567E-2</v>
      </c>
      <c r="AK10" s="22">
        <f t="shared" si="0"/>
        <v>0.125297894146912</v>
      </c>
      <c r="AL10" s="22">
        <f t="shared" si="0"/>
        <v>-3.03958677033636E-2</v>
      </c>
      <c r="AM10" s="22">
        <f t="shared" si="0"/>
        <v>-5.11088381828953E-2</v>
      </c>
      <c r="AN10" s="22">
        <f t="shared" si="0"/>
        <v>-0.13660701692066299</v>
      </c>
      <c r="AR10" s="24">
        <f t="shared" si="2"/>
        <v>39903</v>
      </c>
      <c r="AS10" s="22">
        <f t="shared" si="6"/>
        <v>111.65832643616601</v>
      </c>
      <c r="AT10" s="22">
        <f t="shared" si="3"/>
        <v>0.99921590576618502</v>
      </c>
      <c r="AU10" s="22">
        <f t="shared" si="7"/>
        <v>-8.0871912369021984E-2</v>
      </c>
      <c r="AV10" s="22">
        <f t="shared" si="4"/>
        <v>-1.7795619111688021E-3</v>
      </c>
      <c r="AW10" s="22">
        <f t="shared" si="4"/>
        <v>1.37214782021567E-2</v>
      </c>
      <c r="AX10" s="22">
        <f t="shared" si="4"/>
        <v>0.125297894146912</v>
      </c>
      <c r="AY10" s="22">
        <f t="shared" si="4"/>
        <v>-3.03958677033636E-2</v>
      </c>
      <c r="AZ10" s="22">
        <f t="shared" si="4"/>
        <v>-5.11088381828953E-2</v>
      </c>
      <c r="BA10" s="22">
        <f t="shared" si="4"/>
        <v>-0.13660701692066299</v>
      </c>
      <c r="BC10" s="24">
        <f t="shared" si="8"/>
        <v>39903</v>
      </c>
      <c r="BD10" s="22">
        <f t="shared" si="9"/>
        <v>0.99921590576618502</v>
      </c>
      <c r="BE10" s="22">
        <f t="shared" si="9"/>
        <v>-8.0871912369021984E-2</v>
      </c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</row>
    <row r="11" spans="1:71" x14ac:dyDescent="0.2">
      <c r="A11" s="24">
        <v>39994</v>
      </c>
      <c r="B11" s="22">
        <v>2.4277615580208498</v>
      </c>
      <c r="C11" s="22">
        <v>-1.6490084653729999</v>
      </c>
      <c r="D11" s="22">
        <v>-6.3861467721369003</v>
      </c>
      <c r="E11" s="22">
        <v>-4.9595052275973296E-4</v>
      </c>
      <c r="F11" s="22">
        <v>7.9593532454160396</v>
      </c>
      <c r="G11" s="22">
        <v>17.059180860841199</v>
      </c>
      <c r="H11" s="22">
        <v>-8.99071654674959E-2</v>
      </c>
      <c r="I11" s="22">
        <v>0.257858193135863</v>
      </c>
      <c r="J11" s="22">
        <v>-5.9151638687286297E-2</v>
      </c>
      <c r="K11" s="22">
        <v>5.4069760323139997</v>
      </c>
      <c r="L11" s="22">
        <v>-1.41816064025192</v>
      </c>
      <c r="M11" s="22">
        <v>0</v>
      </c>
      <c r="N11" s="22">
        <v>0</v>
      </c>
      <c r="O11" s="22">
        <v>0.58667402520876899</v>
      </c>
      <c r="P11" s="22">
        <v>0</v>
      </c>
      <c r="Q11" s="22">
        <v>1.6546462253551501E-2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-4.5109296537208703</v>
      </c>
      <c r="Z11" s="22">
        <v>0.25520857646403</v>
      </c>
      <c r="AA11" s="22">
        <v>0.13462048627083301</v>
      </c>
      <c r="AB11" s="22">
        <v>-7.8483827507434101E-2</v>
      </c>
      <c r="AC11" s="22">
        <v>-6.7382708195324201E-2</v>
      </c>
      <c r="AD11" s="22">
        <v>-0.30713781423421899</v>
      </c>
      <c r="AE11" s="22">
        <v>7.2632313675058899</v>
      </c>
      <c r="AF11" s="22">
        <v>26.800606171334099</v>
      </c>
      <c r="AH11" s="22">
        <f t="shared" si="1"/>
        <v>0.94115567513033815</v>
      </c>
      <c r="AI11" s="22">
        <f t="shared" si="10"/>
        <v>-4.4662669838820496E-3</v>
      </c>
      <c r="AJ11" s="22">
        <f t="shared" si="0"/>
        <v>0.25520857646403</v>
      </c>
      <c r="AK11" s="22">
        <f t="shared" si="0"/>
        <v>0.13462048627083301</v>
      </c>
      <c r="AL11" s="22">
        <f t="shared" si="0"/>
        <v>-7.8483827507434101E-2</v>
      </c>
      <c r="AM11" s="22">
        <f t="shared" si="0"/>
        <v>-6.7382708195324201E-2</v>
      </c>
      <c r="AN11" s="22">
        <f t="shared" si="0"/>
        <v>-0.30713781423421899</v>
      </c>
      <c r="AR11" s="24">
        <f t="shared" si="2"/>
        <v>39994</v>
      </c>
      <c r="AS11" s="22">
        <f t="shared" si="6"/>
        <v>109.2024246853364</v>
      </c>
      <c r="AT11" s="22">
        <f t="shared" si="3"/>
        <v>0.94115567513033815</v>
      </c>
      <c r="AU11" s="22">
        <f t="shared" si="7"/>
        <v>-6.7641554185996322E-2</v>
      </c>
      <c r="AV11" s="22">
        <f t="shared" si="4"/>
        <v>-4.4662669838820496E-3</v>
      </c>
      <c r="AW11" s="22">
        <f t="shared" si="4"/>
        <v>0.25520857646403</v>
      </c>
      <c r="AX11" s="22">
        <f t="shared" si="4"/>
        <v>0.13462048627083301</v>
      </c>
      <c r="AY11" s="22">
        <f t="shared" si="4"/>
        <v>-7.8483827507434101E-2</v>
      </c>
      <c r="AZ11" s="22">
        <f t="shared" si="4"/>
        <v>-6.7382708195324201E-2</v>
      </c>
      <c r="BA11" s="22">
        <f t="shared" si="4"/>
        <v>-0.30713781423421899</v>
      </c>
      <c r="BC11" s="24">
        <f t="shared" si="8"/>
        <v>39994</v>
      </c>
      <c r="BD11" s="22">
        <f t="shared" si="9"/>
        <v>0.94115567513033815</v>
      </c>
      <c r="BE11" s="22">
        <f t="shared" si="9"/>
        <v>-6.7641554185996322E-2</v>
      </c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</row>
    <row r="12" spans="1:71" x14ac:dyDescent="0.2">
      <c r="A12" s="24">
        <v>40086</v>
      </c>
      <c r="B12" s="22">
        <v>2.4217084605560699</v>
      </c>
      <c r="C12" s="22">
        <v>-2.0203722445254302</v>
      </c>
      <c r="D12" s="22">
        <v>-5.5802493671650097</v>
      </c>
      <c r="E12" s="22">
        <v>-1.30064778174943E-3</v>
      </c>
      <c r="F12" s="22">
        <v>7.14175490442077</v>
      </c>
      <c r="G12" s="22">
        <v>17.135333258146801</v>
      </c>
      <c r="H12" s="22">
        <v>-4.2674400151896899E-2</v>
      </c>
      <c r="I12" s="22">
        <v>0.32245699683805701</v>
      </c>
      <c r="J12" s="22">
        <v>-5.65283720255415E-2</v>
      </c>
      <c r="K12" s="22">
        <v>7.9652820687273298</v>
      </c>
      <c r="L12" s="22">
        <v>-1.4766757099038299</v>
      </c>
      <c r="M12" s="22">
        <v>0</v>
      </c>
      <c r="N12" s="22">
        <v>0</v>
      </c>
      <c r="O12" s="22">
        <v>0.60460848351772201</v>
      </c>
      <c r="P12" s="22">
        <v>0</v>
      </c>
      <c r="Q12" s="22">
        <v>7.35099131643945E-4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-6.6481835091444799</v>
      </c>
      <c r="Z12" s="22">
        <v>0.43002849059688603</v>
      </c>
      <c r="AA12" s="22">
        <v>0.110923247486547</v>
      </c>
      <c r="AB12" s="22">
        <v>-0.165981992442858</v>
      </c>
      <c r="AC12" s="22">
        <v>-0.117963884623232</v>
      </c>
      <c r="AD12" s="22">
        <v>-0.56485064856874501</v>
      </c>
      <c r="AE12" s="22">
        <v>7.2408651720838897</v>
      </c>
      <c r="AF12" s="22">
        <v>26.6989154051731</v>
      </c>
      <c r="AH12" s="22">
        <f t="shared" si="1"/>
        <v>1.3835803946742948</v>
      </c>
      <c r="AI12" s="22">
        <f t="shared" si="10"/>
        <v>-6.5823599100440396E-3</v>
      </c>
      <c r="AJ12" s="22">
        <f t="shared" si="0"/>
        <v>0.43002849059688603</v>
      </c>
      <c r="AK12" s="22">
        <f t="shared" si="0"/>
        <v>0.110923247486547</v>
      </c>
      <c r="AL12" s="22">
        <f t="shared" si="0"/>
        <v>-0.165981992442858</v>
      </c>
      <c r="AM12" s="22">
        <f t="shared" si="0"/>
        <v>-0.117963884623232</v>
      </c>
      <c r="AN12" s="22">
        <f t="shared" si="0"/>
        <v>-0.56485064856874501</v>
      </c>
      <c r="AR12" s="24">
        <f t="shared" si="2"/>
        <v>40086</v>
      </c>
      <c r="AS12" s="22">
        <f t="shared" si="6"/>
        <v>108.7956616206924</v>
      </c>
      <c r="AT12" s="22">
        <f t="shared" si="3"/>
        <v>1.3835803946742948</v>
      </c>
      <c r="AU12" s="22">
        <f t="shared" si="7"/>
        <v>-0.31442714746144595</v>
      </c>
      <c r="AV12" s="22">
        <f t="shared" si="4"/>
        <v>-6.5823599100440396E-3</v>
      </c>
      <c r="AW12" s="22">
        <f t="shared" si="4"/>
        <v>0.43002849059688603</v>
      </c>
      <c r="AX12" s="22">
        <f t="shared" si="4"/>
        <v>0.110923247486547</v>
      </c>
      <c r="AY12" s="22">
        <f t="shared" si="4"/>
        <v>-0.165981992442858</v>
      </c>
      <c r="AZ12" s="22">
        <f t="shared" si="4"/>
        <v>-0.117963884623232</v>
      </c>
      <c r="BA12" s="22">
        <f t="shared" si="4"/>
        <v>-0.56485064856874501</v>
      </c>
      <c r="BC12" s="24">
        <f t="shared" si="8"/>
        <v>40086</v>
      </c>
      <c r="BD12" s="22">
        <f t="shared" si="9"/>
        <v>1.3835803946742948</v>
      </c>
      <c r="BE12" s="22">
        <f t="shared" si="9"/>
        <v>-0.31442714746144595</v>
      </c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</row>
    <row r="13" spans="1:71" x14ac:dyDescent="0.2">
      <c r="A13" s="24">
        <v>40178</v>
      </c>
      <c r="B13" s="22">
        <v>2.0701525204182598</v>
      </c>
      <c r="C13" s="22">
        <v>-1.96326765615888</v>
      </c>
      <c r="D13" s="22">
        <v>-4.9639270278353296</v>
      </c>
      <c r="E13" s="22">
        <v>-8.0920876310131397E-4</v>
      </c>
      <c r="F13" s="22">
        <v>6.7932403096328704</v>
      </c>
      <c r="G13" s="22">
        <v>17.165547270441799</v>
      </c>
      <c r="H13" s="22">
        <v>1.8838774243435798E-2</v>
      </c>
      <c r="I13" s="22">
        <v>0.252926995902792</v>
      </c>
      <c r="J13" s="22">
        <v>-4.67777764444069E-2</v>
      </c>
      <c r="K13" s="22">
        <v>9.6680861368480802</v>
      </c>
      <c r="L13" s="22">
        <v>-1.4944410681140801</v>
      </c>
      <c r="M13" s="22">
        <v>0</v>
      </c>
      <c r="N13" s="22">
        <v>0</v>
      </c>
      <c r="O13" s="22">
        <v>0.61475522409911698</v>
      </c>
      <c r="P13" s="22">
        <v>0</v>
      </c>
      <c r="Q13" s="22">
        <v>-1.7101425050101701E-2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-8.2298802105804203</v>
      </c>
      <c r="Z13" s="22">
        <v>0.64538339253854404</v>
      </c>
      <c r="AA13" s="22">
        <v>7.5587373391156606E-2</v>
      </c>
      <c r="AB13" s="22">
        <v>-0.243896146608968</v>
      </c>
      <c r="AC13" s="22">
        <v>-0.13783327192872799</v>
      </c>
      <c r="AD13" s="22">
        <v>-0.86962230913817995</v>
      </c>
      <c r="AE13" s="22">
        <v>7.2185814797010597</v>
      </c>
      <c r="AF13" s="22">
        <v>26.5555433765951</v>
      </c>
      <c r="AH13" s="22">
        <f t="shared" si="1"/>
        <v>1.5205047283734641</v>
      </c>
      <c r="AI13" s="22">
        <f t="shared" si="10"/>
        <v>-8.1483962480994269E-3</v>
      </c>
      <c r="AJ13" s="22">
        <f t="shared" si="0"/>
        <v>0.64538339253854404</v>
      </c>
      <c r="AK13" s="22">
        <f t="shared" si="0"/>
        <v>7.5587373391156606E-2</v>
      </c>
      <c r="AL13" s="22">
        <f t="shared" si="0"/>
        <v>-0.243896146608968</v>
      </c>
      <c r="AM13" s="22">
        <f t="shared" si="0"/>
        <v>-0.13783327192872799</v>
      </c>
      <c r="AN13" s="22">
        <f t="shared" si="0"/>
        <v>-0.86962230913817995</v>
      </c>
      <c r="AR13" s="24">
        <f t="shared" si="2"/>
        <v>40178</v>
      </c>
      <c r="AS13" s="22">
        <f t="shared" si="6"/>
        <v>108.2221735063804</v>
      </c>
      <c r="AT13" s="22">
        <f t="shared" si="3"/>
        <v>1.5205047283734641</v>
      </c>
      <c r="AU13" s="22">
        <f t="shared" si="7"/>
        <v>-0.53852935799427459</v>
      </c>
      <c r="AV13" s="22">
        <f t="shared" si="4"/>
        <v>-8.1483962480994269E-3</v>
      </c>
      <c r="AW13" s="22">
        <f t="shared" si="4"/>
        <v>0.64538339253854404</v>
      </c>
      <c r="AX13" s="22">
        <f t="shared" si="4"/>
        <v>7.5587373391156606E-2</v>
      </c>
      <c r="AY13" s="22">
        <f t="shared" si="4"/>
        <v>-0.243896146608968</v>
      </c>
      <c r="AZ13" s="22">
        <f t="shared" si="4"/>
        <v>-0.13783327192872799</v>
      </c>
      <c r="BA13" s="22">
        <f t="shared" si="4"/>
        <v>-0.86962230913817995</v>
      </c>
      <c r="BC13" s="24">
        <f t="shared" si="8"/>
        <v>40178</v>
      </c>
      <c r="BD13" s="22">
        <f t="shared" si="9"/>
        <v>1.5205047283734641</v>
      </c>
      <c r="BE13" s="22">
        <f t="shared" si="9"/>
        <v>-0.53852935799427459</v>
      </c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</row>
    <row r="14" spans="1:71" x14ac:dyDescent="0.2">
      <c r="A14" s="24">
        <v>40268</v>
      </c>
      <c r="B14" s="22">
        <v>1.9292618800469501</v>
      </c>
      <c r="C14" s="22">
        <v>-1.9152573591376301</v>
      </c>
      <c r="D14" s="22">
        <v>-4.6209408751502101</v>
      </c>
      <c r="E14" s="23">
        <v>-9.3285765123369405E-5</v>
      </c>
      <c r="F14" s="22">
        <v>6.2885872854381901</v>
      </c>
      <c r="G14" s="22">
        <v>17.194811255323501</v>
      </c>
      <c r="H14" s="22">
        <v>-9.7242431429084408E-3</v>
      </c>
      <c r="I14" s="22">
        <v>0.244685762894742</v>
      </c>
      <c r="J14" s="22">
        <v>-3.3630540605941603E-2</v>
      </c>
      <c r="K14" s="22">
        <v>11.391704855629101</v>
      </c>
      <c r="L14" s="22">
        <v>-1.5295777776872299</v>
      </c>
      <c r="M14" s="22">
        <v>0</v>
      </c>
      <c r="N14" s="22">
        <v>0</v>
      </c>
      <c r="O14" s="22">
        <v>0.62748076535153596</v>
      </c>
      <c r="P14" s="22">
        <v>0</v>
      </c>
      <c r="Q14" s="22">
        <v>-2.1055781739265901E-2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-9.28421985695344</v>
      </c>
      <c r="Z14" s="22">
        <v>0.93375032888764598</v>
      </c>
      <c r="AA14" s="22">
        <v>0.13528553355022499</v>
      </c>
      <c r="AB14" s="22">
        <v>-0.26251041109710299</v>
      </c>
      <c r="AC14" s="22">
        <v>-0.11896932543482</v>
      </c>
      <c r="AD14" s="22">
        <v>-1.1855579588271501</v>
      </c>
      <c r="AE14" s="22">
        <v>7.1963797937079903</v>
      </c>
      <c r="AF14" s="22">
        <v>26.960410045289301</v>
      </c>
      <c r="AH14" s="22">
        <f t="shared" si="1"/>
        <v>2.200327197245195</v>
      </c>
      <c r="AI14" s="22">
        <f t="shared" si="10"/>
        <v>-9.1922968880727134E-3</v>
      </c>
      <c r="AJ14" s="22">
        <f t="shared" si="0"/>
        <v>0.93375032888764598</v>
      </c>
      <c r="AK14" s="22">
        <f t="shared" si="0"/>
        <v>0.13528553355022499</v>
      </c>
      <c r="AL14" s="22">
        <f t="shared" si="0"/>
        <v>-0.26251041109710299</v>
      </c>
      <c r="AM14" s="22">
        <f t="shared" si="0"/>
        <v>-0.11896932543482</v>
      </c>
      <c r="AN14" s="22">
        <f t="shared" si="0"/>
        <v>-1.1855579588271501</v>
      </c>
      <c r="AR14" s="24">
        <f t="shared" si="2"/>
        <v>40268</v>
      </c>
      <c r="AS14" s="22">
        <f t="shared" si="6"/>
        <v>109.8416401811572</v>
      </c>
      <c r="AT14" s="22">
        <f t="shared" si="3"/>
        <v>2.200327197245195</v>
      </c>
      <c r="AU14" s="22">
        <f t="shared" si="7"/>
        <v>-0.5071941298092747</v>
      </c>
      <c r="AV14" s="22">
        <f t="shared" si="4"/>
        <v>-9.1922968880727134E-3</v>
      </c>
      <c r="AW14" s="22">
        <f t="shared" si="4"/>
        <v>0.93375032888764598</v>
      </c>
      <c r="AX14" s="22">
        <f t="shared" si="4"/>
        <v>0.13528553355022499</v>
      </c>
      <c r="AY14" s="22">
        <f t="shared" si="4"/>
        <v>-0.26251041109710299</v>
      </c>
      <c r="AZ14" s="22">
        <f t="shared" si="4"/>
        <v>-0.11896932543482</v>
      </c>
      <c r="BA14" s="22">
        <f t="shared" si="4"/>
        <v>-1.1855579588271501</v>
      </c>
      <c r="BC14" s="24">
        <f t="shared" si="8"/>
        <v>40268</v>
      </c>
      <c r="BD14" s="22">
        <f t="shared" si="9"/>
        <v>2.200327197245195</v>
      </c>
      <c r="BE14" s="22">
        <f t="shared" si="9"/>
        <v>-0.5071941298092747</v>
      </c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</row>
    <row r="15" spans="1:71" x14ac:dyDescent="0.2">
      <c r="A15" s="24">
        <v>40359</v>
      </c>
      <c r="B15" s="22">
        <v>1.7114593850772499</v>
      </c>
      <c r="C15" s="22">
        <v>-1.7910188959194999</v>
      </c>
      <c r="D15" s="22">
        <v>-4.4171119759714603</v>
      </c>
      <c r="E15" s="22">
        <v>-3.4034384567023398E-4</v>
      </c>
      <c r="F15" s="22">
        <v>5.5084959784089502</v>
      </c>
      <c r="G15" s="22">
        <v>17.284894564710701</v>
      </c>
      <c r="H15" s="22">
        <v>3.61250330904943E-2</v>
      </c>
      <c r="I15" s="22">
        <v>0.25452995273916201</v>
      </c>
      <c r="J15" s="22">
        <v>-2.5443457029563701E-2</v>
      </c>
      <c r="K15" s="22">
        <v>12.6242669779888</v>
      </c>
      <c r="L15" s="22">
        <v>-1.46308450515178</v>
      </c>
      <c r="M15" s="22">
        <v>0</v>
      </c>
      <c r="N15" s="22">
        <v>0</v>
      </c>
      <c r="O15" s="22">
        <v>0.64041986558546904</v>
      </c>
      <c r="P15" s="22">
        <v>0</v>
      </c>
      <c r="Q15" s="22">
        <v>-2.4373029012644699E-2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-10.235003512859601</v>
      </c>
      <c r="Z15" s="22">
        <v>1.2587611462749899</v>
      </c>
      <c r="AA15" s="22">
        <v>0.30474392172075698</v>
      </c>
      <c r="AB15" s="22">
        <v>-0.178695966786246</v>
      </c>
      <c r="AC15" s="22">
        <v>-3.9515870275057402E-2</v>
      </c>
      <c r="AD15" s="22">
        <v>-1.4723621523674399</v>
      </c>
      <c r="AE15" s="22">
        <v>7.1742596266957799</v>
      </c>
      <c r="AF15" s="22">
        <v>27.151006743073602</v>
      </c>
      <c r="AH15" s="22">
        <f t="shared" si="1"/>
        <v>2.4916135002577948</v>
      </c>
      <c r="AI15" s="22">
        <f t="shared" si="10"/>
        <v>-1.0133666844415447E-2</v>
      </c>
      <c r="AJ15" s="22">
        <f t="shared" si="0"/>
        <v>1.2587611462749899</v>
      </c>
      <c r="AK15" s="22">
        <f t="shared" si="0"/>
        <v>0.30474392172075698</v>
      </c>
      <c r="AL15" s="22">
        <f t="shared" si="0"/>
        <v>-0.178695966786246</v>
      </c>
      <c r="AM15" s="22">
        <f t="shared" si="0"/>
        <v>-3.9515870275057402E-2</v>
      </c>
      <c r="AN15" s="22">
        <f t="shared" si="0"/>
        <v>-1.4723621523674399</v>
      </c>
      <c r="AR15" s="24">
        <f t="shared" si="2"/>
        <v>40359</v>
      </c>
      <c r="AS15" s="22">
        <f t="shared" si="6"/>
        <v>110.60402697229441</v>
      </c>
      <c r="AT15" s="22">
        <f t="shared" si="3"/>
        <v>2.4916135002577948</v>
      </c>
      <c r="AU15" s="22">
        <f t="shared" si="7"/>
        <v>-0.13720258827741172</v>
      </c>
      <c r="AV15" s="22">
        <f t="shared" si="4"/>
        <v>-1.0133666844415447E-2</v>
      </c>
      <c r="AW15" s="22">
        <f t="shared" si="4"/>
        <v>1.2587611462749899</v>
      </c>
      <c r="AX15" s="22">
        <f t="shared" si="4"/>
        <v>0.30474392172075698</v>
      </c>
      <c r="AY15" s="22">
        <f t="shared" si="4"/>
        <v>-0.178695966786246</v>
      </c>
      <c r="AZ15" s="22">
        <f t="shared" si="4"/>
        <v>-3.9515870275057402E-2</v>
      </c>
      <c r="BA15" s="22">
        <f t="shared" si="4"/>
        <v>-1.4723621523674399</v>
      </c>
      <c r="BC15" s="24">
        <f t="shared" si="8"/>
        <v>40359</v>
      </c>
      <c r="BD15" s="22">
        <f t="shared" si="9"/>
        <v>2.4916135002577948</v>
      </c>
      <c r="BE15" s="22">
        <f t="shared" si="9"/>
        <v>-0.13720258827741172</v>
      </c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</row>
    <row r="16" spans="1:71" x14ac:dyDescent="0.2">
      <c r="A16" s="24">
        <v>40451</v>
      </c>
      <c r="B16" s="22">
        <v>1.66892361766518</v>
      </c>
      <c r="C16" s="22">
        <v>-1.66928696594946</v>
      </c>
      <c r="D16" s="22">
        <v>-4.2631128421755804</v>
      </c>
      <c r="E16" s="22">
        <v>-4.7472157619914102E-4</v>
      </c>
      <c r="F16" s="22">
        <v>5.3252984871908398</v>
      </c>
      <c r="G16" s="22">
        <v>17.3345798631908</v>
      </c>
      <c r="H16" s="22">
        <v>5.6531455228965698E-3</v>
      </c>
      <c r="I16" s="22">
        <v>0.33959560270529598</v>
      </c>
      <c r="J16" s="22">
        <v>-1.5797659984864501E-2</v>
      </c>
      <c r="K16" s="22">
        <v>13.592728033140499</v>
      </c>
      <c r="L16" s="22">
        <v>-1.5563826348785501</v>
      </c>
      <c r="M16" s="22">
        <v>0</v>
      </c>
      <c r="N16" s="22">
        <v>0</v>
      </c>
      <c r="O16" s="22">
        <v>0.65967138592699004</v>
      </c>
      <c r="P16" s="22">
        <v>0</v>
      </c>
      <c r="Q16" s="22">
        <v>-1.7203496762647499E-2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-11.450591513162401</v>
      </c>
      <c r="Z16" s="22">
        <v>1.4891879159838499</v>
      </c>
      <c r="AA16" s="22">
        <v>0.38887175337638602</v>
      </c>
      <c r="AB16" s="22">
        <v>-0.132868606443099</v>
      </c>
      <c r="AC16" s="22">
        <v>1.92330667714893E-2</v>
      </c>
      <c r="AD16" s="22">
        <v>-1.74986020898295</v>
      </c>
      <c r="AE16" s="22">
        <v>7.1522205000909898</v>
      </c>
      <c r="AF16" s="22">
        <v>27.1203847216497</v>
      </c>
      <c r="AH16" s="22">
        <f t="shared" si="1"/>
        <v>2.2566424351097227</v>
      </c>
      <c r="AI16" s="22">
        <f t="shared" si="10"/>
        <v>-1.1337219319962772E-2</v>
      </c>
      <c r="AJ16" s="22">
        <f t="shared" si="0"/>
        <v>1.4891879159838499</v>
      </c>
      <c r="AK16" s="22">
        <f t="shared" si="0"/>
        <v>0.38887175337638602</v>
      </c>
      <c r="AL16" s="22">
        <f t="shared" si="0"/>
        <v>-0.132868606443099</v>
      </c>
      <c r="AM16" s="22">
        <f t="shared" si="0"/>
        <v>1.92330667714893E-2</v>
      </c>
      <c r="AN16" s="22">
        <f t="shared" si="0"/>
        <v>-1.74986020898295</v>
      </c>
      <c r="AR16" s="24">
        <f t="shared" si="2"/>
        <v>40451</v>
      </c>
      <c r="AS16" s="22">
        <f t="shared" si="6"/>
        <v>110.4815388865988</v>
      </c>
      <c r="AT16" s="22">
        <f t="shared" si="3"/>
        <v>2.2566424351097227</v>
      </c>
      <c r="AU16" s="22">
        <f t="shared" si="7"/>
        <v>3.2267013857134597E-3</v>
      </c>
      <c r="AV16" s="22">
        <f t="shared" si="4"/>
        <v>-1.1337219319962772E-2</v>
      </c>
      <c r="AW16" s="22">
        <f t="shared" si="4"/>
        <v>1.4891879159838499</v>
      </c>
      <c r="AX16" s="22">
        <f t="shared" si="4"/>
        <v>0.38887175337638602</v>
      </c>
      <c r="AY16" s="22">
        <f t="shared" si="4"/>
        <v>-0.132868606443099</v>
      </c>
      <c r="AZ16" s="22">
        <f t="shared" si="4"/>
        <v>1.92330667714893E-2</v>
      </c>
      <c r="BA16" s="22">
        <f t="shared" si="4"/>
        <v>-1.74986020898295</v>
      </c>
      <c r="BC16" s="24">
        <f t="shared" si="8"/>
        <v>40451</v>
      </c>
      <c r="BD16" s="22">
        <f t="shared" si="9"/>
        <v>2.2566424351097227</v>
      </c>
      <c r="BE16" s="22">
        <f t="shared" si="9"/>
        <v>3.2267013857134597E-3</v>
      </c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</row>
    <row r="17" spans="1:71" x14ac:dyDescent="0.2">
      <c r="A17" s="24">
        <v>40543</v>
      </c>
      <c r="B17" s="22">
        <v>1.3754459161492001</v>
      </c>
      <c r="C17" s="22">
        <v>-1.47319840199445</v>
      </c>
      <c r="D17" s="22">
        <v>-4.3372803406989799</v>
      </c>
      <c r="E17" s="22">
        <v>-1.6910156114132899E-4</v>
      </c>
      <c r="F17" s="22">
        <v>6.02832427206185</v>
      </c>
      <c r="G17" s="22">
        <v>17.375537723597901</v>
      </c>
      <c r="H17" s="22">
        <v>-3.6956779526524E-2</v>
      </c>
      <c r="I17" s="22">
        <v>0.26961922895684798</v>
      </c>
      <c r="J17" s="22">
        <v>-8.40626758114244E-3</v>
      </c>
      <c r="K17" s="22">
        <v>14.9270380757638</v>
      </c>
      <c r="L17" s="22">
        <v>-1.55144642849359</v>
      </c>
      <c r="M17" s="22">
        <v>0</v>
      </c>
      <c r="N17" s="22">
        <v>0</v>
      </c>
      <c r="O17" s="22">
        <v>0.67296250369230304</v>
      </c>
      <c r="P17" s="22">
        <v>0</v>
      </c>
      <c r="Q17" s="22">
        <v>-1.0960892061115699E-2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-13.193122697194999</v>
      </c>
      <c r="Z17" s="22">
        <v>1.67287892077763</v>
      </c>
      <c r="AA17" s="22">
        <v>0.43419460449876901</v>
      </c>
      <c r="AB17" s="22">
        <v>-0.115124706883921</v>
      </c>
      <c r="AC17" s="22">
        <v>3.18828888300874E-2</v>
      </c>
      <c r="AD17" s="22">
        <v>-2.0389966536117998</v>
      </c>
      <c r="AE17" s="22">
        <v>7.1302619437716004</v>
      </c>
      <c r="AF17" s="22">
        <v>27.152483808492399</v>
      </c>
      <c r="AH17" s="22">
        <f t="shared" si="1"/>
        <v>1.8658466055407508</v>
      </c>
      <c r="AI17" s="22">
        <f t="shared" si="10"/>
        <v>-1.3062497719995049E-2</v>
      </c>
      <c r="AJ17" s="22">
        <f t="shared" si="5"/>
        <v>1.67287892077763</v>
      </c>
      <c r="AK17" s="22">
        <f t="shared" si="5"/>
        <v>0.43419460449876901</v>
      </c>
      <c r="AL17" s="22">
        <f t="shared" si="5"/>
        <v>-0.115124706883921</v>
      </c>
      <c r="AM17" s="22">
        <f t="shared" si="5"/>
        <v>3.18828888300874E-2</v>
      </c>
      <c r="AN17" s="22">
        <f t="shared" si="5"/>
        <v>-2.0389966536117998</v>
      </c>
      <c r="AR17" s="24">
        <f t="shared" si="2"/>
        <v>40543</v>
      </c>
      <c r="AS17" s="22">
        <f t="shared" si="6"/>
        <v>110.60993523396959</v>
      </c>
      <c r="AT17" s="22">
        <f t="shared" si="3"/>
        <v>1.8658466055407508</v>
      </c>
      <c r="AU17" s="22">
        <f t="shared" si="7"/>
        <v>-2.8227444109229616E-2</v>
      </c>
      <c r="AV17" s="22">
        <f t="shared" si="4"/>
        <v>-1.3062497719995049E-2</v>
      </c>
      <c r="AW17" s="22">
        <f t="shared" si="4"/>
        <v>1.67287892077763</v>
      </c>
      <c r="AX17" s="22">
        <f t="shared" si="4"/>
        <v>0.43419460449876901</v>
      </c>
      <c r="AY17" s="22">
        <f t="shared" si="4"/>
        <v>-0.115124706883921</v>
      </c>
      <c r="AZ17" s="22">
        <f t="shared" si="4"/>
        <v>3.18828888300874E-2</v>
      </c>
      <c r="BA17" s="22">
        <f t="shared" si="4"/>
        <v>-2.0389966536117998</v>
      </c>
      <c r="BC17" s="24">
        <f t="shared" si="8"/>
        <v>40543</v>
      </c>
      <c r="BD17" s="22">
        <f t="shared" si="9"/>
        <v>1.8658466055407508</v>
      </c>
      <c r="BE17" s="22">
        <f t="shared" si="9"/>
        <v>-2.8227444109229616E-2</v>
      </c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</row>
    <row r="18" spans="1:71" x14ac:dyDescent="0.2">
      <c r="A18" s="24">
        <v>40633</v>
      </c>
      <c r="B18" s="22">
        <v>1.90430169484166</v>
      </c>
      <c r="C18" s="22">
        <v>-1.5433038156605901</v>
      </c>
      <c r="D18" s="22">
        <v>-4.5069512603227597</v>
      </c>
      <c r="E18" s="22">
        <v>-1.2869150583441999E-3</v>
      </c>
      <c r="F18" s="22">
        <v>7.4268885346222602</v>
      </c>
      <c r="G18" s="22">
        <v>17.454779890083302</v>
      </c>
      <c r="H18" s="22">
        <v>-3.6961388485043899E-2</v>
      </c>
      <c r="I18" s="22">
        <v>0.308137105273108</v>
      </c>
      <c r="J18" s="22">
        <v>-7.8414583309630807E-3</v>
      </c>
      <c r="K18" s="22">
        <v>16.6753646049164</v>
      </c>
      <c r="L18" s="22">
        <v>-1.4894906117164599</v>
      </c>
      <c r="M18" s="22">
        <v>0</v>
      </c>
      <c r="N18" s="22">
        <v>0</v>
      </c>
      <c r="O18" s="22">
        <v>0.69313122766132895</v>
      </c>
      <c r="P18" s="22">
        <v>0</v>
      </c>
      <c r="Q18" s="22">
        <v>-2.3400021264036199E-2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-15.5140048371796</v>
      </c>
      <c r="Z18" s="22">
        <v>1.6560903554873201</v>
      </c>
      <c r="AA18" s="22">
        <v>0.29727135675643701</v>
      </c>
      <c r="AB18" s="22">
        <v>-0.20292068942248001</v>
      </c>
      <c r="AC18" s="22">
        <v>-2.7254570694421301E-2</v>
      </c>
      <c r="AD18" s="22">
        <v>-2.38472881141446</v>
      </c>
      <c r="AE18" s="22">
        <v>7.1083834957030803</v>
      </c>
      <c r="AF18" s="22">
        <v>27.786203885795899</v>
      </c>
      <c r="AH18" s="22">
        <f t="shared" si="1"/>
        <v>1.3164998161085955</v>
      </c>
      <c r="AI18" s="22">
        <f t="shared" si="10"/>
        <v>-1.5360400828890694E-2</v>
      </c>
      <c r="AJ18" s="22">
        <f t="shared" si="5"/>
        <v>1.6560903554873201</v>
      </c>
      <c r="AK18" s="22">
        <f t="shared" si="5"/>
        <v>0.29727135675643701</v>
      </c>
      <c r="AL18" s="22">
        <f t="shared" si="5"/>
        <v>-0.20292068942248001</v>
      </c>
      <c r="AM18" s="22">
        <f t="shared" si="5"/>
        <v>-2.7254570694421301E-2</v>
      </c>
      <c r="AN18" s="22">
        <f t="shared" si="5"/>
        <v>-2.38472881141446</v>
      </c>
      <c r="AR18" s="24">
        <f t="shared" si="2"/>
        <v>40633</v>
      </c>
      <c r="AS18" s="22">
        <f t="shared" si="6"/>
        <v>113.1448155431836</v>
      </c>
      <c r="AT18" s="22">
        <f t="shared" si="3"/>
        <v>1.3164998161085955</v>
      </c>
      <c r="AU18" s="22">
        <f t="shared" si="7"/>
        <v>-0.67690276011649519</v>
      </c>
      <c r="AV18" s="22">
        <f t="shared" si="4"/>
        <v>-1.5360400828890694E-2</v>
      </c>
      <c r="AW18" s="22">
        <f t="shared" si="4"/>
        <v>1.6560903554873201</v>
      </c>
      <c r="AX18" s="22">
        <f t="shared" si="4"/>
        <v>0.29727135675643701</v>
      </c>
      <c r="AY18" s="22">
        <f t="shared" si="4"/>
        <v>-0.20292068942248001</v>
      </c>
      <c r="AZ18" s="22">
        <f t="shared" si="4"/>
        <v>-2.7254570694421301E-2</v>
      </c>
      <c r="BA18" s="22">
        <f t="shared" si="4"/>
        <v>-2.38472881141446</v>
      </c>
      <c r="BC18" s="24">
        <f t="shared" si="8"/>
        <v>40633</v>
      </c>
      <c r="BD18" s="22">
        <f t="shared" si="9"/>
        <v>1.3164998161085955</v>
      </c>
      <c r="BE18" s="22">
        <f t="shared" si="9"/>
        <v>-0.67690276011649519</v>
      </c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</row>
    <row r="19" spans="1:71" x14ac:dyDescent="0.2">
      <c r="A19" s="24">
        <v>40724</v>
      </c>
      <c r="B19" s="22">
        <v>1.46780798403477</v>
      </c>
      <c r="C19" s="22">
        <v>-1.2043497424401</v>
      </c>
      <c r="D19" s="22">
        <v>-4.3924235234108604</v>
      </c>
      <c r="E19" s="22">
        <v>-1.0583469374447999E-3</v>
      </c>
      <c r="F19" s="22">
        <v>8.4062549644090296</v>
      </c>
      <c r="G19" s="22">
        <v>17.546426512778002</v>
      </c>
      <c r="H19" s="22">
        <v>7.3247419831505706E-2</v>
      </c>
      <c r="I19" s="22">
        <v>0.30268882988408502</v>
      </c>
      <c r="J19" s="22">
        <v>-5.1230817776732997E-3</v>
      </c>
      <c r="K19" s="22">
        <v>18.7292664523357</v>
      </c>
      <c r="L19" s="22">
        <v>-1.5556790380726</v>
      </c>
      <c r="M19" s="22">
        <v>0</v>
      </c>
      <c r="N19" s="22">
        <v>0</v>
      </c>
      <c r="O19" s="22">
        <v>0.71288760535690499</v>
      </c>
      <c r="P19" s="22">
        <v>0</v>
      </c>
      <c r="Q19" s="22">
        <v>-3.5226887975860502E-2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-18.615703712448301</v>
      </c>
      <c r="Z19" s="22">
        <v>1.7520007447770301</v>
      </c>
      <c r="AA19" s="22">
        <v>0.18453734051349799</v>
      </c>
      <c r="AB19" s="22">
        <v>-0.23254532670007499</v>
      </c>
      <c r="AC19" s="22">
        <v>-2.9947737468592799E-2</v>
      </c>
      <c r="AD19" s="22">
        <v>-2.7091680082109999</v>
      </c>
      <c r="AE19" s="22">
        <v>7.0865847015938304</v>
      </c>
      <c r="AF19" s="22">
        <v>27.480477150072101</v>
      </c>
      <c r="AH19" s="22">
        <f t="shared" si="1"/>
        <v>0.29971977701188229</v>
      </c>
      <c r="AI19" s="22">
        <f t="shared" si="10"/>
        <v>-1.8431389814305248E-2</v>
      </c>
      <c r="AJ19" s="22">
        <f t="shared" si="5"/>
        <v>1.7520007447770301</v>
      </c>
      <c r="AK19" s="22">
        <f t="shared" si="5"/>
        <v>0.18453734051349799</v>
      </c>
      <c r="AL19" s="22">
        <f t="shared" si="5"/>
        <v>-0.23254532670007499</v>
      </c>
      <c r="AM19" s="22">
        <f t="shared" si="5"/>
        <v>-2.9947737468592799E-2</v>
      </c>
      <c r="AN19" s="22">
        <f t="shared" si="5"/>
        <v>-2.7091680082109999</v>
      </c>
      <c r="AR19" s="24">
        <f t="shared" si="2"/>
        <v>40724</v>
      </c>
      <c r="AS19" s="22">
        <f t="shared" si="6"/>
        <v>111.9219086002884</v>
      </c>
      <c r="AT19" s="22">
        <f t="shared" si="3"/>
        <v>0.29971977701188229</v>
      </c>
      <c r="AU19" s="22">
        <f t="shared" si="7"/>
        <v>-1.0535543769034448</v>
      </c>
      <c r="AV19" s="22">
        <f t="shared" si="4"/>
        <v>-1.8431389814305248E-2</v>
      </c>
      <c r="AW19" s="22">
        <f t="shared" si="4"/>
        <v>1.7520007447770301</v>
      </c>
      <c r="AX19" s="22">
        <f t="shared" si="4"/>
        <v>0.18453734051349799</v>
      </c>
      <c r="AY19" s="22">
        <f t="shared" si="4"/>
        <v>-0.23254532670007499</v>
      </c>
      <c r="AZ19" s="22">
        <f t="shared" si="4"/>
        <v>-2.9947737468592799E-2</v>
      </c>
      <c r="BA19" s="22">
        <f t="shared" si="4"/>
        <v>-2.7091680082109999</v>
      </c>
      <c r="BC19" s="24">
        <f t="shared" si="8"/>
        <v>40724</v>
      </c>
      <c r="BD19" s="22">
        <f t="shared" si="9"/>
        <v>0.29971977701188229</v>
      </c>
      <c r="BE19" s="22">
        <f t="shared" si="9"/>
        <v>-1.0535543769034448</v>
      </c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</row>
    <row r="20" spans="1:71" x14ac:dyDescent="0.2">
      <c r="A20" s="24">
        <v>40816</v>
      </c>
      <c r="B20" s="22">
        <v>1.8241285966793399</v>
      </c>
      <c r="C20" s="22">
        <v>-1.0959542128456901</v>
      </c>
      <c r="D20" s="22">
        <v>-4.2580248788041599</v>
      </c>
      <c r="E20" s="22">
        <v>-2.8471594758398301E-4</v>
      </c>
      <c r="F20" s="22">
        <v>6.5846466428789903</v>
      </c>
      <c r="G20" s="22">
        <v>17.671886113914798</v>
      </c>
      <c r="H20" s="22">
        <v>-4.7348454706175901E-2</v>
      </c>
      <c r="I20" s="22">
        <v>0.34776191552861802</v>
      </c>
      <c r="J20" s="22">
        <v>1.2598253735041499E-3</v>
      </c>
      <c r="K20" s="22">
        <v>21.6687945567189</v>
      </c>
      <c r="L20" s="22">
        <v>-1.62693074199378</v>
      </c>
      <c r="M20" s="22">
        <v>0</v>
      </c>
      <c r="N20" s="22">
        <v>0</v>
      </c>
      <c r="O20" s="22">
        <v>0.72603407980219004</v>
      </c>
      <c r="P20" s="22">
        <v>0</v>
      </c>
      <c r="Q20" s="22">
        <v>-2.1518546973866001E-2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-21.2940371809404</v>
      </c>
      <c r="Z20" s="22">
        <v>2.30875629440852</v>
      </c>
      <c r="AA20" s="22">
        <v>0.35473860941712099</v>
      </c>
      <c r="AB20" s="22">
        <v>-8.0751503755398801E-2</v>
      </c>
      <c r="AC20" s="22">
        <v>9.9261867776008594E-2</v>
      </c>
      <c r="AD20" s="22">
        <v>-2.8984710561645799</v>
      </c>
      <c r="AE20" s="22">
        <v>7.0648651145688799</v>
      </c>
      <c r="AF20" s="22">
        <v>27.328812324935299</v>
      </c>
      <c r="AH20" s="22">
        <f t="shared" si="1"/>
        <v>0.58769774758790461</v>
      </c>
      <c r="AI20" s="22">
        <f t="shared" si="10"/>
        <v>-2.1083205129643959E-2</v>
      </c>
      <c r="AJ20" s="22">
        <f t="shared" si="5"/>
        <v>2.30875629440852</v>
      </c>
      <c r="AK20" s="22">
        <f t="shared" si="5"/>
        <v>0.35473860941712099</v>
      </c>
      <c r="AL20" s="22">
        <f t="shared" si="5"/>
        <v>-8.0751503755398801E-2</v>
      </c>
      <c r="AM20" s="22">
        <f t="shared" si="5"/>
        <v>9.9261867776008594E-2</v>
      </c>
      <c r="AN20" s="22">
        <f t="shared" si="5"/>
        <v>-2.8984710561645799</v>
      </c>
      <c r="AR20" s="24">
        <f t="shared" si="2"/>
        <v>40816</v>
      </c>
      <c r="AS20" s="22">
        <f t="shared" si="6"/>
        <v>111.3152492997412</v>
      </c>
      <c r="AT20" s="22">
        <f t="shared" si="3"/>
        <v>0.58769774758790461</v>
      </c>
      <c r="AU20" s="22">
        <f t="shared" si="7"/>
        <v>-0.23754899344797309</v>
      </c>
      <c r="AV20" s="22">
        <f t="shared" si="4"/>
        <v>-2.1083205129643959E-2</v>
      </c>
      <c r="AW20" s="22">
        <f t="shared" si="4"/>
        <v>2.30875629440852</v>
      </c>
      <c r="AX20" s="22">
        <f t="shared" si="4"/>
        <v>0.35473860941712099</v>
      </c>
      <c r="AY20" s="22">
        <f t="shared" si="4"/>
        <v>-8.0751503755398801E-2</v>
      </c>
      <c r="AZ20" s="22">
        <f t="shared" si="4"/>
        <v>9.9261867776008594E-2</v>
      </c>
      <c r="BA20" s="22">
        <f t="shared" si="4"/>
        <v>-2.8984710561645799</v>
      </c>
      <c r="BC20" s="24">
        <f t="shared" si="8"/>
        <v>40816</v>
      </c>
      <c r="BD20" s="22">
        <f t="shared" si="9"/>
        <v>0.58769774758790461</v>
      </c>
      <c r="BE20" s="22">
        <f t="shared" si="9"/>
        <v>-0.23754899344797309</v>
      </c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</row>
    <row r="21" spans="1:71" x14ac:dyDescent="0.2">
      <c r="A21" s="24">
        <v>40908</v>
      </c>
      <c r="B21" s="22">
        <v>1.7116468748119</v>
      </c>
      <c r="C21" s="22">
        <v>-1.19567614047177</v>
      </c>
      <c r="D21" s="22">
        <v>-4.0807577436529296</v>
      </c>
      <c r="E21" s="22">
        <v>-4.3868761079023002E-4</v>
      </c>
      <c r="F21" s="22">
        <v>4.67922050689344</v>
      </c>
      <c r="G21" s="22">
        <v>17.798756969830499</v>
      </c>
      <c r="H21" s="22">
        <v>3.9090861444632502E-2</v>
      </c>
      <c r="I21" s="22">
        <v>0.37943593743603099</v>
      </c>
      <c r="J21" s="22">
        <v>3.4267657342607299E-3</v>
      </c>
      <c r="K21" s="22">
        <v>24.313875439371699</v>
      </c>
      <c r="L21" s="22">
        <v>-1.71665281853925</v>
      </c>
      <c r="M21" s="22">
        <v>0</v>
      </c>
      <c r="N21" s="22">
        <v>0</v>
      </c>
      <c r="O21" s="22">
        <v>0.73748113694713202</v>
      </c>
      <c r="P21" s="22">
        <v>0</v>
      </c>
      <c r="Q21" s="22">
        <v>-3.3579428099786701E-2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-23.129957189468101</v>
      </c>
      <c r="Z21" s="22">
        <v>2.8174208525393598</v>
      </c>
      <c r="AA21" s="22">
        <v>0.45742311371089001</v>
      </c>
      <c r="AB21" s="22">
        <v>2.0213672144897801E-2</v>
      </c>
      <c r="AC21" s="22">
        <v>0.17302120510567101</v>
      </c>
      <c r="AD21" s="22">
        <v>-3.0045923511625401</v>
      </c>
      <c r="AE21" s="22">
        <v>7.04322429486131</v>
      </c>
      <c r="AF21" s="22">
        <v>27.0125832718266</v>
      </c>
      <c r="AH21" s="22">
        <f t="shared" si="1"/>
        <v>1.4152178217982796</v>
      </c>
      <c r="AI21" s="22">
        <f t="shared" si="10"/>
        <v>-2.2900947712344653E-2</v>
      </c>
      <c r="AJ21" s="22">
        <f t="shared" si="5"/>
        <v>2.8174208525393598</v>
      </c>
      <c r="AK21" s="22">
        <f t="shared" si="5"/>
        <v>0.45742311371089001</v>
      </c>
      <c r="AL21" s="22">
        <f t="shared" si="5"/>
        <v>2.0213672144897801E-2</v>
      </c>
      <c r="AM21" s="22">
        <f t="shared" si="5"/>
        <v>0.17302120510567101</v>
      </c>
      <c r="AN21" s="22">
        <f t="shared" si="5"/>
        <v>-3.0045923511625401</v>
      </c>
      <c r="AR21" s="24">
        <f t="shared" si="2"/>
        <v>40908</v>
      </c>
      <c r="AS21" s="22">
        <f t="shared" si="6"/>
        <v>110.0503330873064</v>
      </c>
      <c r="AT21" s="22">
        <f t="shared" si="3"/>
        <v>1.4152178217982796</v>
      </c>
      <c r="AU21" s="22">
        <f t="shared" si="7"/>
        <v>0.44058554462593413</v>
      </c>
      <c r="AV21" s="22">
        <f t="shared" si="4"/>
        <v>-2.2900947712344653E-2</v>
      </c>
      <c r="AW21" s="22">
        <f t="shared" si="4"/>
        <v>2.8174208525393598</v>
      </c>
      <c r="AX21" s="22">
        <f t="shared" si="4"/>
        <v>0.45742311371089001</v>
      </c>
      <c r="AY21" s="22">
        <f t="shared" si="4"/>
        <v>2.0213672144897801E-2</v>
      </c>
      <c r="AZ21" s="22">
        <f t="shared" si="4"/>
        <v>0.17302120510567101</v>
      </c>
      <c r="BA21" s="22">
        <f t="shared" si="4"/>
        <v>-3.0045923511625401</v>
      </c>
      <c r="BC21" s="24">
        <f t="shared" si="8"/>
        <v>40908</v>
      </c>
      <c r="BD21" s="22">
        <f t="shared" si="9"/>
        <v>1.4152178217982796</v>
      </c>
      <c r="BE21" s="22">
        <f t="shared" si="9"/>
        <v>0.44058554462593413</v>
      </c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</row>
    <row r="22" spans="1:71" x14ac:dyDescent="0.2">
      <c r="A22" s="24">
        <v>40999</v>
      </c>
      <c r="B22" s="22">
        <v>1.7745152492390499</v>
      </c>
      <c r="C22" s="22">
        <v>-1.1512078128085099</v>
      </c>
      <c r="D22" s="22">
        <v>-3.6668970538686998</v>
      </c>
      <c r="E22" s="22">
        <v>-2.0259960409919699E-4</v>
      </c>
      <c r="F22" s="22">
        <v>3.1534811339203301</v>
      </c>
      <c r="G22" s="22">
        <v>17.781766248807202</v>
      </c>
      <c r="H22" s="22">
        <v>-1.52687215606351E-2</v>
      </c>
      <c r="I22" s="22">
        <v>0.39761095897126603</v>
      </c>
      <c r="J22" s="22">
        <v>6.0637123721003199E-3</v>
      </c>
      <c r="K22" s="22">
        <v>25.949502975784998</v>
      </c>
      <c r="L22" s="22">
        <v>-1.78285700959472</v>
      </c>
      <c r="M22" s="22">
        <v>0</v>
      </c>
      <c r="N22" s="22">
        <v>0</v>
      </c>
      <c r="O22" s="22">
        <v>0.74654144672910305</v>
      </c>
      <c r="P22" s="22">
        <v>0</v>
      </c>
      <c r="Q22" s="22">
        <v>-2.7867382670135599E-2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-24.355612153156901</v>
      </c>
      <c r="Z22" s="22">
        <v>3.1420473865260501</v>
      </c>
      <c r="AA22" s="22">
        <v>0.52224162464951696</v>
      </c>
      <c r="AB22" s="22">
        <v>7.2374178086460295E-2</v>
      </c>
      <c r="AC22" s="22">
        <v>0.21075443593257601</v>
      </c>
      <c r="AD22" s="22">
        <v>-3.0719170935074902</v>
      </c>
      <c r="AE22" s="22">
        <v>7.0216618095202801</v>
      </c>
      <c r="AF22" s="22">
        <v>26.706731333767799</v>
      </c>
      <c r="AH22" s="22">
        <f t="shared" si="1"/>
        <v>1.8374469441596664</v>
      </c>
      <c r="AI22" s="22">
        <f t="shared" si="10"/>
        <v>-2.4114467478373168E-2</v>
      </c>
      <c r="AJ22" s="22">
        <f t="shared" si="5"/>
        <v>3.1420473865260501</v>
      </c>
      <c r="AK22" s="22">
        <f t="shared" si="5"/>
        <v>0.52224162464951696</v>
      </c>
      <c r="AL22" s="22">
        <f t="shared" si="5"/>
        <v>7.2374178086460295E-2</v>
      </c>
      <c r="AM22" s="22">
        <f t="shared" si="5"/>
        <v>0.21075443593257601</v>
      </c>
      <c r="AN22" s="22">
        <f t="shared" si="5"/>
        <v>-3.0719170935074902</v>
      </c>
      <c r="AR22" s="24">
        <f t="shared" si="2"/>
        <v>40999</v>
      </c>
      <c r="AS22" s="22">
        <f t="shared" si="6"/>
        <v>108.82692533507119</v>
      </c>
      <c r="AT22" s="22">
        <f t="shared" si="3"/>
        <v>1.8374469441596664</v>
      </c>
      <c r="AU22" s="22">
        <f t="shared" si="7"/>
        <v>0.85138606420873986</v>
      </c>
      <c r="AV22" s="22">
        <f t="shared" si="4"/>
        <v>-2.4114467478373168E-2</v>
      </c>
      <c r="AW22" s="22">
        <f t="shared" si="4"/>
        <v>3.1420473865260501</v>
      </c>
      <c r="AX22" s="22">
        <f t="shared" si="4"/>
        <v>0.52224162464951696</v>
      </c>
      <c r="AY22" s="22">
        <f t="shared" si="4"/>
        <v>7.2374178086460295E-2</v>
      </c>
      <c r="AZ22" s="22">
        <f t="shared" si="4"/>
        <v>0.21075443593257601</v>
      </c>
      <c r="BA22" s="22">
        <f t="shared" si="4"/>
        <v>-3.0719170935074902</v>
      </c>
      <c r="BC22" s="24">
        <f t="shared" si="8"/>
        <v>40999</v>
      </c>
      <c r="BD22" s="22">
        <f t="shared" si="9"/>
        <v>1.8374469441596664</v>
      </c>
      <c r="BE22" s="22">
        <f t="shared" si="9"/>
        <v>0.85138606420873986</v>
      </c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</row>
    <row r="23" spans="1:71" x14ac:dyDescent="0.2">
      <c r="A23" s="24">
        <v>41090</v>
      </c>
      <c r="B23" s="22">
        <v>1.7273448727743399</v>
      </c>
      <c r="C23" s="22">
        <v>-1.0260260169334601</v>
      </c>
      <c r="D23" s="22">
        <v>-3.06860190963324</v>
      </c>
      <c r="E23" s="22">
        <v>-4.3545693397367599E-4</v>
      </c>
      <c r="F23" s="22">
        <v>1.83087895178664</v>
      </c>
      <c r="G23" s="22">
        <v>17.780729956156399</v>
      </c>
      <c r="H23" s="22">
        <v>-4.2989799299453296E-3</v>
      </c>
      <c r="I23" s="22">
        <v>0.40370725510275901</v>
      </c>
      <c r="J23" s="22">
        <v>5.8911014894153504E-3</v>
      </c>
      <c r="K23" s="22">
        <v>26.446453493174001</v>
      </c>
      <c r="L23" s="22">
        <v>-1.7374237963322601</v>
      </c>
      <c r="M23" s="22">
        <v>0</v>
      </c>
      <c r="N23" s="22">
        <v>0</v>
      </c>
      <c r="O23" s="22">
        <v>0.75547826792904504</v>
      </c>
      <c r="P23" s="22">
        <v>0</v>
      </c>
      <c r="Q23" s="22">
        <v>-2.91776677197766E-2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-25.1987091610394</v>
      </c>
      <c r="Z23" s="22">
        <v>3.3390778754202599</v>
      </c>
      <c r="AA23" s="22">
        <v>0.612477639193307</v>
      </c>
      <c r="AB23" s="22">
        <v>0.15466234429600501</v>
      </c>
      <c r="AC23" s="22">
        <v>0.24660536306417</v>
      </c>
      <c r="AD23" s="22">
        <v>-3.12144095922705</v>
      </c>
      <c r="AE23" s="22">
        <v>7.0001772321349902</v>
      </c>
      <c r="AF23" s="22">
        <v>26.117370404772299</v>
      </c>
      <c r="AH23" s="22">
        <f t="shared" si="1"/>
        <v>1.4997314237449957</v>
      </c>
      <c r="AI23" s="22">
        <f t="shared" si="10"/>
        <v>-2.4949216991128117E-2</v>
      </c>
      <c r="AJ23" s="22">
        <f t="shared" si="5"/>
        <v>3.3390778754202599</v>
      </c>
      <c r="AK23" s="22">
        <f t="shared" si="5"/>
        <v>0.612477639193307</v>
      </c>
      <c r="AL23" s="22">
        <f t="shared" si="5"/>
        <v>0.15466234429600501</v>
      </c>
      <c r="AM23" s="22">
        <f t="shared" si="5"/>
        <v>0.24660536306417</v>
      </c>
      <c r="AN23" s="22">
        <f t="shared" si="5"/>
        <v>-3.12144095922705</v>
      </c>
      <c r="AR23" s="24">
        <f t="shared" si="2"/>
        <v>41090</v>
      </c>
      <c r="AS23" s="22">
        <f t="shared" si="6"/>
        <v>106.46948161908919</v>
      </c>
      <c r="AT23" s="22">
        <f t="shared" si="3"/>
        <v>1.4997314237449957</v>
      </c>
      <c r="AU23" s="22">
        <f t="shared" si="7"/>
        <v>1.206433045755563</v>
      </c>
      <c r="AV23" s="22">
        <f t="shared" si="4"/>
        <v>-2.4949216991128117E-2</v>
      </c>
      <c r="AW23" s="22">
        <f t="shared" si="4"/>
        <v>3.3390778754202599</v>
      </c>
      <c r="AX23" s="22">
        <f t="shared" si="4"/>
        <v>0.612477639193307</v>
      </c>
      <c r="AY23" s="22">
        <f t="shared" si="4"/>
        <v>0.15466234429600501</v>
      </c>
      <c r="AZ23" s="22">
        <f t="shared" si="4"/>
        <v>0.24660536306417</v>
      </c>
      <c r="BA23" s="22">
        <f t="shared" si="4"/>
        <v>-3.12144095922705</v>
      </c>
      <c r="BC23" s="24">
        <f t="shared" si="8"/>
        <v>41090</v>
      </c>
      <c r="BD23" s="22">
        <f t="shared" si="9"/>
        <v>1.4997314237449957</v>
      </c>
      <c r="BE23" s="22">
        <f t="shared" si="9"/>
        <v>1.206433045755563</v>
      </c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</row>
    <row r="24" spans="1:71" x14ac:dyDescent="0.2">
      <c r="A24" s="24">
        <v>41182</v>
      </c>
      <c r="B24" s="22">
        <v>1.90154954609281</v>
      </c>
      <c r="C24" s="22">
        <v>-0.956419012814827</v>
      </c>
      <c r="D24" s="22">
        <v>-2.6051424390638398</v>
      </c>
      <c r="E24" s="22">
        <v>-2.71271117381589E-4</v>
      </c>
      <c r="F24" s="22">
        <v>0.52588777919454299</v>
      </c>
      <c r="G24" s="22">
        <v>17.7034413902316</v>
      </c>
      <c r="H24" s="22">
        <v>1.92013819824568E-2</v>
      </c>
      <c r="I24" s="22">
        <v>0.41206090251639899</v>
      </c>
      <c r="J24" s="22">
        <v>7.5941220429796103E-3</v>
      </c>
      <c r="K24" s="22">
        <v>26.677077810480998</v>
      </c>
      <c r="L24" s="22">
        <v>-1.73292173158422</v>
      </c>
      <c r="M24" s="22">
        <v>0</v>
      </c>
      <c r="N24" s="22">
        <v>0</v>
      </c>
      <c r="O24" s="22">
        <v>0.76275138374797202</v>
      </c>
      <c r="P24" s="22">
        <v>0</v>
      </c>
      <c r="Q24" s="22">
        <v>-3.04673508042256E-2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-25.4297608165102</v>
      </c>
      <c r="Z24" s="22">
        <v>3.4081982937965898</v>
      </c>
      <c r="AA24" s="22">
        <v>0.66600289397063706</v>
      </c>
      <c r="AB24" s="22">
        <v>0.26644537319060202</v>
      </c>
      <c r="AC24" s="22">
        <v>0.31738985320353802</v>
      </c>
      <c r="AD24" s="22">
        <v>-3.1505490328875099</v>
      </c>
      <c r="AE24" s="22">
        <v>6.9787701425736701</v>
      </c>
      <c r="AF24" s="22">
        <v>25.740839218242701</v>
      </c>
      <c r="AH24" s="22">
        <f t="shared" si="1"/>
        <v>1.5016146021359007</v>
      </c>
      <c r="AI24" s="22">
        <f t="shared" si="10"/>
        <v>-2.5177981006445742E-2</v>
      </c>
      <c r="AJ24" s="22">
        <f t="shared" si="5"/>
        <v>3.4081982937965898</v>
      </c>
      <c r="AK24" s="22">
        <f t="shared" si="5"/>
        <v>0.66600289397063706</v>
      </c>
      <c r="AL24" s="22">
        <f t="shared" si="5"/>
        <v>0.26644537319060202</v>
      </c>
      <c r="AM24" s="22">
        <f t="shared" si="5"/>
        <v>0.31738985320353802</v>
      </c>
      <c r="AN24" s="22">
        <f t="shared" si="5"/>
        <v>-3.1505490328875099</v>
      </c>
      <c r="AR24" s="24">
        <f t="shared" si="2"/>
        <v>41182</v>
      </c>
      <c r="AS24" s="22">
        <f t="shared" si="6"/>
        <v>104.96335687297081</v>
      </c>
      <c r="AT24" s="22">
        <f t="shared" si="3"/>
        <v>1.5016146021359007</v>
      </c>
      <c r="AU24" s="22">
        <f t="shared" si="7"/>
        <v>1.4823094002674115</v>
      </c>
      <c r="AV24" s="22">
        <f t="shared" si="4"/>
        <v>-2.5177981006445742E-2</v>
      </c>
      <c r="AW24" s="22">
        <f t="shared" si="4"/>
        <v>3.4081982937965898</v>
      </c>
      <c r="AX24" s="22">
        <f t="shared" si="4"/>
        <v>0.66600289397063706</v>
      </c>
      <c r="AY24" s="22">
        <f t="shared" si="4"/>
        <v>0.26644537319060202</v>
      </c>
      <c r="AZ24" s="22">
        <f t="shared" si="4"/>
        <v>0.31738985320353802</v>
      </c>
      <c r="BA24" s="22">
        <f t="shared" si="4"/>
        <v>-3.1505490328875099</v>
      </c>
      <c r="BC24" s="24">
        <f t="shared" si="8"/>
        <v>41182</v>
      </c>
      <c r="BD24" s="22">
        <f t="shared" si="9"/>
        <v>1.5016146021359007</v>
      </c>
      <c r="BE24" s="22">
        <f t="shared" si="9"/>
        <v>1.4823094002674115</v>
      </c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</row>
    <row r="25" spans="1:71" x14ac:dyDescent="0.2">
      <c r="A25" s="24">
        <v>41274</v>
      </c>
      <c r="B25" s="22">
        <v>1.68853550835584</v>
      </c>
      <c r="C25" s="22">
        <v>-0.80996321172394303</v>
      </c>
      <c r="D25" s="22">
        <v>-2.3226142623147199</v>
      </c>
      <c r="E25" s="23">
        <v>-9.3899547834162003E-5</v>
      </c>
      <c r="F25" s="22">
        <v>-0.128138593560679</v>
      </c>
      <c r="G25" s="22">
        <v>17.557532665901</v>
      </c>
      <c r="H25" s="22">
        <v>5.3122221570343102E-3</v>
      </c>
      <c r="I25" s="22">
        <v>0.407151212035058</v>
      </c>
      <c r="J25" s="22">
        <v>8.7861664947813806E-3</v>
      </c>
      <c r="K25" s="22">
        <v>26.2895845312616</v>
      </c>
      <c r="L25" s="22">
        <v>-1.6484045493603601</v>
      </c>
      <c r="M25" s="22">
        <v>0</v>
      </c>
      <c r="N25" s="22">
        <v>0</v>
      </c>
      <c r="O25" s="22">
        <v>0.77028908110739602</v>
      </c>
      <c r="P25" s="22">
        <v>0</v>
      </c>
      <c r="Q25" s="22">
        <v>-2.1151968916469199E-2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-25.318973453458</v>
      </c>
      <c r="Z25" s="22">
        <v>3.41025109297893</v>
      </c>
      <c r="AA25" s="22">
        <v>0.66484067177225703</v>
      </c>
      <c r="AB25" s="22">
        <v>0.33257312884005902</v>
      </c>
      <c r="AC25" s="22">
        <v>0.40025708850841701</v>
      </c>
      <c r="AD25" s="22">
        <v>-3.1384898006277799</v>
      </c>
      <c r="AE25" s="22">
        <v>6.9574401267368096</v>
      </c>
      <c r="AF25" s="22">
        <v>25.104723756639501</v>
      </c>
      <c r="AH25" s="22">
        <f t="shared" si="1"/>
        <v>1.2238008123381798</v>
      </c>
      <c r="AI25" s="22">
        <f t="shared" si="10"/>
        <v>-2.5068290547978218E-2</v>
      </c>
      <c r="AJ25" s="22">
        <f t="shared" si="5"/>
        <v>3.41025109297893</v>
      </c>
      <c r="AK25" s="22">
        <f t="shared" si="5"/>
        <v>0.66484067177225703</v>
      </c>
      <c r="AL25" s="22">
        <f t="shared" si="5"/>
        <v>0.33257312884005902</v>
      </c>
      <c r="AM25" s="22">
        <f t="shared" si="5"/>
        <v>0.40025708850841701</v>
      </c>
      <c r="AN25" s="22">
        <f t="shared" si="5"/>
        <v>-3.1384898006277799</v>
      </c>
      <c r="AR25" s="24">
        <f t="shared" si="2"/>
        <v>41274</v>
      </c>
      <c r="AS25" s="22">
        <f t="shared" si="6"/>
        <v>102.418895026558</v>
      </c>
      <c r="AT25" s="22">
        <f t="shared" si="3"/>
        <v>1.2238008123381798</v>
      </c>
      <c r="AU25" s="22">
        <f t="shared" si="7"/>
        <v>1.6443638909239047</v>
      </c>
      <c r="AV25" s="22">
        <f t="shared" si="4"/>
        <v>-2.5068290547978218E-2</v>
      </c>
      <c r="AW25" s="22">
        <f t="shared" si="4"/>
        <v>3.41025109297893</v>
      </c>
      <c r="AX25" s="22">
        <f t="shared" si="4"/>
        <v>0.66484067177225703</v>
      </c>
      <c r="AY25" s="22">
        <f t="shared" si="4"/>
        <v>0.33257312884005902</v>
      </c>
      <c r="AZ25" s="22">
        <f t="shared" si="4"/>
        <v>0.40025708850841701</v>
      </c>
      <c r="BA25" s="22">
        <f t="shared" si="4"/>
        <v>-3.1384898006277799</v>
      </c>
      <c r="BC25" s="24">
        <f t="shared" si="8"/>
        <v>41274</v>
      </c>
      <c r="BD25" s="22">
        <f t="shared" si="9"/>
        <v>1.2238008123381798</v>
      </c>
      <c r="BE25" s="22">
        <f t="shared" si="9"/>
        <v>1.6443638909239047</v>
      </c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</row>
    <row r="26" spans="1:71" x14ac:dyDescent="0.2">
      <c r="A26" s="24">
        <v>41364</v>
      </c>
      <c r="B26" s="22">
        <v>1.9786437510478001</v>
      </c>
      <c r="C26" s="22">
        <v>-0.79178442491126899</v>
      </c>
      <c r="D26" s="22">
        <v>-2.14356086727468</v>
      </c>
      <c r="E26" s="22">
        <v>-3.0285695938721198E-4</v>
      </c>
      <c r="F26" s="22">
        <v>-0.20814263563907201</v>
      </c>
      <c r="G26" s="22">
        <v>17.392860355399002</v>
      </c>
      <c r="H26" s="22">
        <v>-1.0660212128721001E-3</v>
      </c>
      <c r="I26" s="22">
        <v>0.39270397728762702</v>
      </c>
      <c r="J26" s="22">
        <v>8.9714381156942805E-3</v>
      </c>
      <c r="K26" s="22">
        <v>25.346612750164599</v>
      </c>
      <c r="L26" s="22">
        <v>-1.58511867652674</v>
      </c>
      <c r="M26" s="22">
        <v>0</v>
      </c>
      <c r="N26" s="22">
        <v>0</v>
      </c>
      <c r="O26" s="22">
        <v>0.77587910859464204</v>
      </c>
      <c r="P26" s="22">
        <v>0</v>
      </c>
      <c r="Q26" s="22">
        <v>-1.4530158274751201E-2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-25.181368510595199</v>
      </c>
      <c r="Z26" s="22">
        <v>3.3031438179241199</v>
      </c>
      <c r="AA26" s="22">
        <v>0.60964110277982697</v>
      </c>
      <c r="AB26" s="22">
        <v>0.33269499989462697</v>
      </c>
      <c r="AC26" s="22">
        <v>0.43273254988352</v>
      </c>
      <c r="AD26" s="22">
        <v>-3.0894084975426801</v>
      </c>
      <c r="AE26" s="22">
        <v>6.9361867763238703</v>
      </c>
      <c r="AF26" s="22">
        <v>24.494787978478801</v>
      </c>
      <c r="AH26" s="22">
        <f t="shared" si="1"/>
        <v>0.41705792467535224</v>
      </c>
      <c r="AI26" s="22">
        <f t="shared" si="10"/>
        <v>-2.4932048030292277E-2</v>
      </c>
      <c r="AJ26" s="22">
        <f t="shared" si="5"/>
        <v>3.3031438179241199</v>
      </c>
      <c r="AK26" s="22">
        <f t="shared" si="5"/>
        <v>0.60964110277982697</v>
      </c>
      <c r="AL26" s="22">
        <f t="shared" si="5"/>
        <v>0.33269499989462697</v>
      </c>
      <c r="AM26" s="22">
        <f t="shared" si="5"/>
        <v>0.43273254988352</v>
      </c>
      <c r="AN26" s="22">
        <f t="shared" si="5"/>
        <v>-3.0894084975426801</v>
      </c>
      <c r="AR26" s="24">
        <f t="shared" si="2"/>
        <v>41364</v>
      </c>
      <c r="AS26" s="22">
        <f t="shared" si="6"/>
        <v>99.979151913915203</v>
      </c>
      <c r="AT26" s="22">
        <f t="shared" si="3"/>
        <v>0.41705792467535224</v>
      </c>
      <c r="AU26" s="22">
        <f t="shared" si="7"/>
        <v>1.5638719249091211</v>
      </c>
      <c r="AV26" s="22">
        <f t="shared" si="4"/>
        <v>-2.4932048030292277E-2</v>
      </c>
      <c r="AW26" s="22">
        <f t="shared" si="4"/>
        <v>3.3031438179241199</v>
      </c>
      <c r="AX26" s="22">
        <f t="shared" si="4"/>
        <v>0.60964110277982697</v>
      </c>
      <c r="AY26" s="22">
        <f t="shared" si="4"/>
        <v>0.33269499989462697</v>
      </c>
      <c r="AZ26" s="22">
        <f t="shared" si="4"/>
        <v>0.43273254988352</v>
      </c>
      <c r="BA26" s="22">
        <f t="shared" si="4"/>
        <v>-3.0894084975426801</v>
      </c>
      <c r="BC26" s="24">
        <f t="shared" si="8"/>
        <v>41364</v>
      </c>
      <c r="BD26" s="22">
        <f t="shared" si="9"/>
        <v>0.41705792467535224</v>
      </c>
      <c r="BE26" s="22">
        <f t="shared" si="9"/>
        <v>1.5638719249091211</v>
      </c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</row>
    <row r="27" spans="1:71" x14ac:dyDescent="0.2">
      <c r="A27" s="24">
        <v>41455</v>
      </c>
      <c r="B27" s="22">
        <v>2.3158174430880001</v>
      </c>
      <c r="C27" s="22">
        <v>-0.83785725871482097</v>
      </c>
      <c r="D27" s="22">
        <v>-2.3233159389095301</v>
      </c>
      <c r="E27" s="22">
        <v>-3.7381298482556301E-4</v>
      </c>
      <c r="F27" s="22">
        <v>-0.113288690684524</v>
      </c>
      <c r="G27" s="22">
        <v>17.262847581181401</v>
      </c>
      <c r="H27" s="22">
        <v>-6.1443255364638197E-2</v>
      </c>
      <c r="I27" s="22">
        <v>0.37906184305992402</v>
      </c>
      <c r="J27" s="22">
        <v>1.0760175114783501E-2</v>
      </c>
      <c r="K27" s="22">
        <v>24.779326666313001</v>
      </c>
      <c r="L27" s="22">
        <v>-1.3657132052002601</v>
      </c>
      <c r="M27" s="22">
        <v>0</v>
      </c>
      <c r="N27" s="22">
        <v>0</v>
      </c>
      <c r="O27" s="22">
        <v>0.78297190769186098</v>
      </c>
      <c r="P27" s="22">
        <v>0</v>
      </c>
      <c r="Q27" s="22">
        <v>-1.12190983031307E-2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-24.8327313304559</v>
      </c>
      <c r="Z27" s="22">
        <v>3.2602455369069099</v>
      </c>
      <c r="AA27" s="22">
        <v>0.59993817350668099</v>
      </c>
      <c r="AB27" s="22">
        <v>0.35298904661994901</v>
      </c>
      <c r="AC27" s="22">
        <v>0.46621535108997197</v>
      </c>
      <c r="AD27" s="22">
        <v>-3.01541512410718</v>
      </c>
      <c r="AE27" s="22">
        <v>6.9150096886127503</v>
      </c>
      <c r="AF27" s="22">
        <v>24.563825698460398</v>
      </c>
      <c r="AH27" s="22">
        <f t="shared" si="1"/>
        <v>0.19492264916165966</v>
      </c>
      <c r="AI27" s="22">
        <f t="shared" si="10"/>
        <v>-2.4586862703421683E-2</v>
      </c>
      <c r="AJ27" s="22">
        <f t="shared" si="5"/>
        <v>3.2602455369069099</v>
      </c>
      <c r="AK27" s="22">
        <f t="shared" si="5"/>
        <v>0.59993817350668099</v>
      </c>
      <c r="AL27" s="22">
        <f t="shared" si="5"/>
        <v>0.35298904661994901</v>
      </c>
      <c r="AM27" s="22">
        <f t="shared" si="5"/>
        <v>0.46621535108997197</v>
      </c>
      <c r="AN27" s="22">
        <f t="shared" si="5"/>
        <v>-3.01541512410718</v>
      </c>
      <c r="AR27" s="24">
        <f t="shared" si="2"/>
        <v>41455</v>
      </c>
      <c r="AS27" s="22">
        <f t="shared" si="6"/>
        <v>100.25530279384159</v>
      </c>
      <c r="AT27" s="22">
        <f t="shared" si="3"/>
        <v>0.19492264916165966</v>
      </c>
      <c r="AU27" s="22">
        <f t="shared" si="7"/>
        <v>1.6393861213129104</v>
      </c>
      <c r="AV27" s="22">
        <f t="shared" si="4"/>
        <v>-2.4586862703421683E-2</v>
      </c>
      <c r="AW27" s="22">
        <f t="shared" si="4"/>
        <v>3.2602455369069099</v>
      </c>
      <c r="AX27" s="22">
        <f t="shared" si="4"/>
        <v>0.59993817350668099</v>
      </c>
      <c r="AY27" s="22">
        <f t="shared" si="4"/>
        <v>0.35298904661994901</v>
      </c>
      <c r="AZ27" s="22">
        <f t="shared" si="4"/>
        <v>0.46621535108997197</v>
      </c>
      <c r="BA27" s="22">
        <f t="shared" si="4"/>
        <v>-3.01541512410718</v>
      </c>
      <c r="BC27" s="24">
        <f t="shared" si="8"/>
        <v>41455</v>
      </c>
      <c r="BD27" s="22">
        <f t="shared" si="9"/>
        <v>0.19492264916165966</v>
      </c>
      <c r="BE27" s="22">
        <f t="shared" si="9"/>
        <v>1.6393861213129104</v>
      </c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</row>
    <row r="28" spans="1:71" x14ac:dyDescent="0.2">
      <c r="A28" s="24">
        <v>41547</v>
      </c>
      <c r="B28" s="22">
        <v>2.02744599405007</v>
      </c>
      <c r="C28" s="22">
        <v>-0.87290481502888795</v>
      </c>
      <c r="D28" s="22">
        <v>-2.6922543536323298</v>
      </c>
      <c r="E28" s="22">
        <v>-2.3370726668001601E-4</v>
      </c>
      <c r="F28" s="22">
        <v>0.50599300179270901</v>
      </c>
      <c r="G28" s="22">
        <v>17.159645764878402</v>
      </c>
      <c r="H28" s="22">
        <v>6.2806821997660994E-2</v>
      </c>
      <c r="I28" s="22">
        <v>0.35864097316103499</v>
      </c>
      <c r="J28" s="22">
        <v>1.42879083074071E-2</v>
      </c>
      <c r="K28" s="22">
        <v>24.409367339651499</v>
      </c>
      <c r="L28" s="22">
        <v>-1.21912819818972</v>
      </c>
      <c r="M28" s="22">
        <v>0</v>
      </c>
      <c r="N28" s="22">
        <v>0</v>
      </c>
      <c r="O28" s="22">
        <v>0.79040221380942899</v>
      </c>
      <c r="P28" s="22">
        <v>0</v>
      </c>
      <c r="Q28" s="22">
        <v>-2.6064836155932702E-2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-24.4686791757712</v>
      </c>
      <c r="Z28" s="22">
        <v>3.2027039531231098</v>
      </c>
      <c r="AA28" s="22">
        <v>0.56129313336237896</v>
      </c>
      <c r="AB28" s="22">
        <v>0.335886853767983</v>
      </c>
      <c r="AC28" s="22">
        <v>0.46705887279988001</v>
      </c>
      <c r="AD28" s="22">
        <v>-2.9498574568540499</v>
      </c>
      <c r="AE28" s="22">
        <v>6.8939084662511503</v>
      </c>
      <c r="AF28" s="22">
        <v>24.560318754054101</v>
      </c>
      <c r="AH28" s="22">
        <f t="shared" si="1"/>
        <v>0.18537495563801129</v>
      </c>
      <c r="AI28" s="22">
        <f t="shared" si="10"/>
        <v>-2.4226415025516038E-2</v>
      </c>
      <c r="AJ28" s="22">
        <f t="shared" si="5"/>
        <v>3.2027039531231098</v>
      </c>
      <c r="AK28" s="22">
        <f t="shared" si="5"/>
        <v>0.56129313336237896</v>
      </c>
      <c r="AL28" s="22">
        <f t="shared" si="5"/>
        <v>0.335886853767983</v>
      </c>
      <c r="AM28" s="22">
        <f t="shared" si="5"/>
        <v>0.46705887279988001</v>
      </c>
      <c r="AN28" s="22">
        <f t="shared" si="5"/>
        <v>-2.9498574568540499</v>
      </c>
      <c r="AR28" s="24">
        <f t="shared" si="2"/>
        <v>41547</v>
      </c>
      <c r="AS28" s="22">
        <f t="shared" si="6"/>
        <v>100.24127501621641</v>
      </c>
      <c r="AT28" s="22">
        <f t="shared" si="3"/>
        <v>0.18537495563801129</v>
      </c>
      <c r="AU28" s="22">
        <f t="shared" si="7"/>
        <v>1.5928589411737861</v>
      </c>
      <c r="AV28" s="22">
        <f t="shared" si="4"/>
        <v>-2.4226415025516038E-2</v>
      </c>
      <c r="AW28" s="22">
        <f t="shared" si="4"/>
        <v>3.2027039531231098</v>
      </c>
      <c r="AX28" s="22">
        <f t="shared" si="4"/>
        <v>0.56129313336237896</v>
      </c>
      <c r="AY28" s="22">
        <f t="shared" si="4"/>
        <v>0.335886853767983</v>
      </c>
      <c r="AZ28" s="22">
        <f t="shared" si="4"/>
        <v>0.46705887279988001</v>
      </c>
      <c r="BA28" s="22">
        <f t="shared" si="4"/>
        <v>-2.9498574568540499</v>
      </c>
      <c r="BC28" s="24">
        <f t="shared" si="8"/>
        <v>41547</v>
      </c>
      <c r="BD28" s="22">
        <f t="shared" si="9"/>
        <v>0.18537495563801129</v>
      </c>
      <c r="BE28" s="22">
        <f t="shared" si="9"/>
        <v>1.5928589411737861</v>
      </c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</row>
    <row r="29" spans="1:71" x14ac:dyDescent="0.2">
      <c r="A29" s="24">
        <v>41639</v>
      </c>
      <c r="B29" s="22">
        <v>2.3715318415572502</v>
      </c>
      <c r="C29" s="22">
        <v>-0.76416708516801102</v>
      </c>
      <c r="D29" s="22">
        <v>-2.8850404243878902</v>
      </c>
      <c r="E29" s="22">
        <v>1.15740278349697E-4</v>
      </c>
      <c r="F29" s="22">
        <v>0.70262591254997597</v>
      </c>
      <c r="G29" s="22">
        <v>16.991893537511402</v>
      </c>
      <c r="H29" s="22">
        <v>-5.1210865488299298E-3</v>
      </c>
      <c r="I29" s="22">
        <v>0.27310945559577299</v>
      </c>
      <c r="J29" s="22">
        <v>1.9331731772094601E-2</v>
      </c>
      <c r="K29" s="22">
        <v>23.921270807435199</v>
      </c>
      <c r="L29" s="22">
        <v>-1.02961628836434</v>
      </c>
      <c r="M29" s="22">
        <v>0</v>
      </c>
      <c r="N29" s="22">
        <v>0</v>
      </c>
      <c r="O29" s="22">
        <v>0.79056306338899496</v>
      </c>
      <c r="P29" s="22">
        <v>0</v>
      </c>
      <c r="Q29" s="22">
        <v>-1.0308078719763599E-2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-24.1845776938091</v>
      </c>
      <c r="Z29" s="22">
        <v>3.1979534477176799</v>
      </c>
      <c r="AA29" s="22">
        <v>0.55881616555736502</v>
      </c>
      <c r="AB29" s="22">
        <v>0.345050444365538</v>
      </c>
      <c r="AC29" s="22">
        <v>0.48544887869301601</v>
      </c>
      <c r="AD29" s="22">
        <v>-2.8788199261539198</v>
      </c>
      <c r="AE29" s="22">
        <v>6.8728827170593103</v>
      </c>
      <c r="AF29" s="22">
        <v>24.7729431603302</v>
      </c>
      <c r="AH29" s="22">
        <f t="shared" si="1"/>
        <v>-2.1461109435809533E-2</v>
      </c>
      <c r="AI29" s="22">
        <f t="shared" si="10"/>
        <v>-2.394512642951396E-2</v>
      </c>
      <c r="AJ29" s="22">
        <f t="shared" si="5"/>
        <v>3.1979534477176799</v>
      </c>
      <c r="AK29" s="22">
        <f t="shared" si="5"/>
        <v>0.55881616555736502</v>
      </c>
      <c r="AL29" s="22">
        <f t="shared" si="5"/>
        <v>0.345050444365538</v>
      </c>
      <c r="AM29" s="22">
        <f t="shared" si="5"/>
        <v>0.48544887869301601</v>
      </c>
      <c r="AN29" s="22">
        <f t="shared" si="5"/>
        <v>-2.8788199261539198</v>
      </c>
      <c r="AR29" s="24">
        <f t="shared" si="2"/>
        <v>41639</v>
      </c>
      <c r="AS29" s="22">
        <f t="shared" si="6"/>
        <v>101.0917726413208</v>
      </c>
      <c r="AT29" s="22">
        <f t="shared" si="3"/>
        <v>-2.1461109435809533E-2</v>
      </c>
      <c r="AU29" s="22">
        <f t="shared" si="7"/>
        <v>1.6845038837501649</v>
      </c>
      <c r="AV29" s="22">
        <f t="shared" si="4"/>
        <v>-2.394512642951396E-2</v>
      </c>
      <c r="AW29" s="22">
        <f t="shared" si="4"/>
        <v>3.1979534477176799</v>
      </c>
      <c r="AX29" s="22">
        <f t="shared" si="4"/>
        <v>0.55881616555736502</v>
      </c>
      <c r="AY29" s="22">
        <f t="shared" si="4"/>
        <v>0.345050444365538</v>
      </c>
      <c r="AZ29" s="22">
        <f t="shared" si="4"/>
        <v>0.48544887869301601</v>
      </c>
      <c r="BA29" s="22">
        <f t="shared" si="4"/>
        <v>-2.8788199261539198</v>
      </c>
      <c r="BC29" s="24">
        <f t="shared" si="8"/>
        <v>41639</v>
      </c>
      <c r="BD29" s="22">
        <f t="shared" si="9"/>
        <v>-2.1461109435809533E-2</v>
      </c>
      <c r="BE29" s="22">
        <f t="shared" si="9"/>
        <v>1.6845038837501649</v>
      </c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</row>
    <row r="30" spans="1:71" x14ac:dyDescent="0.2">
      <c r="A30" s="24">
        <v>41729</v>
      </c>
      <c r="B30" s="22">
        <v>2.8242759860396198</v>
      </c>
      <c r="C30" s="22">
        <v>-0.65097384984537299</v>
      </c>
      <c r="D30" s="22">
        <v>-2.8309381844156598</v>
      </c>
      <c r="E30" s="22">
        <v>-3.0804098256098698E-4</v>
      </c>
      <c r="F30" s="22">
        <v>0.47585439198712198</v>
      </c>
      <c r="G30" s="22">
        <v>16.7680956062974</v>
      </c>
      <c r="H30" s="22">
        <v>-2.0237548638639E-2</v>
      </c>
      <c r="I30" s="22">
        <v>0.25658305968844403</v>
      </c>
      <c r="J30" s="22">
        <v>2.10014119285768E-2</v>
      </c>
      <c r="K30" s="22">
        <v>22.9772388458086</v>
      </c>
      <c r="L30" s="22">
        <v>-0.89563896091872697</v>
      </c>
      <c r="M30" s="22">
        <v>0</v>
      </c>
      <c r="N30" s="22">
        <v>0</v>
      </c>
      <c r="O30" s="22">
        <v>0.78879007501295695</v>
      </c>
      <c r="P30" s="22">
        <v>0</v>
      </c>
      <c r="Q30" s="22">
        <v>-3.6720940288296898E-3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-24.094430657101199</v>
      </c>
      <c r="Z30" s="22">
        <v>3.2001444691295302</v>
      </c>
      <c r="AA30" s="22">
        <v>0.56788120534983999</v>
      </c>
      <c r="AB30" s="22">
        <v>0.35796807469202802</v>
      </c>
      <c r="AC30" s="22">
        <v>0.50203007210152595</v>
      </c>
      <c r="AD30" s="22">
        <v>-2.8023700462875198</v>
      </c>
      <c r="AE30" s="22">
        <v>6.8519320538433304</v>
      </c>
      <c r="AF30" s="22">
        <v>24.293225869660599</v>
      </c>
      <c r="AH30" s="22">
        <f t="shared" si="1"/>
        <v>-0.87624750472158741</v>
      </c>
      <c r="AI30" s="22">
        <f t="shared" si="10"/>
        <v>-2.3855871937723958E-2</v>
      </c>
      <c r="AJ30" s="22">
        <f t="shared" si="5"/>
        <v>3.2001444691295302</v>
      </c>
      <c r="AK30" s="22">
        <f t="shared" si="5"/>
        <v>0.56788120534983999</v>
      </c>
      <c r="AL30" s="22">
        <f t="shared" si="5"/>
        <v>0.35796807469202802</v>
      </c>
      <c r="AM30" s="22">
        <f t="shared" si="5"/>
        <v>0.50203007210152595</v>
      </c>
      <c r="AN30" s="22">
        <f t="shared" si="5"/>
        <v>-2.8023700462875198</v>
      </c>
      <c r="AR30" s="24">
        <f t="shared" si="2"/>
        <v>41729</v>
      </c>
      <c r="AS30" s="22">
        <f t="shared" si="6"/>
        <v>99.172903478642397</v>
      </c>
      <c r="AT30" s="22">
        <f t="shared" si="3"/>
        <v>-0.87624750472158741</v>
      </c>
      <c r="AU30" s="22">
        <f t="shared" si="7"/>
        <v>1.8017979030476803</v>
      </c>
      <c r="AV30" s="22">
        <f t="shared" si="4"/>
        <v>-2.3855871937723958E-2</v>
      </c>
      <c r="AW30" s="22">
        <f t="shared" si="4"/>
        <v>3.2001444691295302</v>
      </c>
      <c r="AX30" s="22">
        <f t="shared" si="4"/>
        <v>0.56788120534983999</v>
      </c>
      <c r="AY30" s="22">
        <f t="shared" si="4"/>
        <v>0.35796807469202802</v>
      </c>
      <c r="AZ30" s="22">
        <f t="shared" si="4"/>
        <v>0.50203007210152595</v>
      </c>
      <c r="BA30" s="22">
        <f t="shared" si="4"/>
        <v>-2.8023700462875198</v>
      </c>
      <c r="BC30" s="24">
        <f t="shared" si="8"/>
        <v>41729</v>
      </c>
      <c r="BD30" s="22">
        <f t="shared" si="9"/>
        <v>-0.87624750472158741</v>
      </c>
      <c r="BE30" s="22">
        <f t="shared" si="9"/>
        <v>1.8017979030476803</v>
      </c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</row>
    <row r="31" spans="1:71" x14ac:dyDescent="0.2">
      <c r="A31" s="24">
        <v>41820</v>
      </c>
      <c r="B31" s="22">
        <v>2.7910539466006301</v>
      </c>
      <c r="C31" s="22">
        <v>-0.410788901643029</v>
      </c>
      <c r="D31" s="22">
        <v>-2.6397176111205098</v>
      </c>
      <c r="E31" s="22">
        <v>1.2714426002324999E-4</v>
      </c>
      <c r="F31" s="22">
        <v>0.11658329905289801</v>
      </c>
      <c r="G31" s="22">
        <v>16.5503728846681</v>
      </c>
      <c r="H31" s="22">
        <v>2.6788525733596899E-2</v>
      </c>
      <c r="I31" s="22">
        <v>0.178652337930605</v>
      </c>
      <c r="J31" s="22">
        <v>2.4945790397281099E-2</v>
      </c>
      <c r="K31" s="22">
        <v>22.643803146167102</v>
      </c>
      <c r="L31" s="22">
        <v>-0.76092504342438705</v>
      </c>
      <c r="M31" s="22">
        <v>0</v>
      </c>
      <c r="N31" s="22">
        <v>0</v>
      </c>
      <c r="O31" s="22">
        <v>0.78436241654897298</v>
      </c>
      <c r="P31" s="22">
        <v>0</v>
      </c>
      <c r="Q31" s="22">
        <v>-5.1381608253529797E-3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-23.941400208460198</v>
      </c>
      <c r="Z31" s="22">
        <v>3.22683253774805</v>
      </c>
      <c r="AA31" s="22">
        <v>0.56597092417514905</v>
      </c>
      <c r="AB31" s="22">
        <v>0.36835268821057998</v>
      </c>
      <c r="AC31" s="22">
        <v>0.50790756440240803</v>
      </c>
      <c r="AD31" s="22">
        <v>-2.7260487341878101</v>
      </c>
      <c r="AE31" s="22">
        <v>6.8310560942185203</v>
      </c>
      <c r="AF31" s="22">
        <v>24.132790640452701</v>
      </c>
      <c r="AH31" s="22">
        <f t="shared" si="1"/>
        <v>-1.0581830602084945</v>
      </c>
      <c r="AI31" s="22">
        <f t="shared" si="10"/>
        <v>-2.3704356642039799E-2</v>
      </c>
      <c r="AJ31" s="22">
        <f t="shared" si="5"/>
        <v>3.22683253774805</v>
      </c>
      <c r="AK31" s="22">
        <f t="shared" si="5"/>
        <v>0.56597092417514905</v>
      </c>
      <c r="AL31" s="22">
        <f t="shared" si="5"/>
        <v>0.36835268821057998</v>
      </c>
      <c r="AM31" s="22">
        <f t="shared" si="5"/>
        <v>0.50790756440240803</v>
      </c>
      <c r="AN31" s="22">
        <f t="shared" si="5"/>
        <v>-2.7260487341878101</v>
      </c>
      <c r="AR31" s="24">
        <f t="shared" si="2"/>
        <v>41820</v>
      </c>
      <c r="AS31" s="22">
        <f t="shared" si="6"/>
        <v>98.531162561810802</v>
      </c>
      <c r="AT31" s="22">
        <f t="shared" si="3"/>
        <v>-1.0581830602084945</v>
      </c>
      <c r="AU31" s="22">
        <f t="shared" si="7"/>
        <v>1.9193106237063371</v>
      </c>
      <c r="AV31" s="22">
        <f t="shared" si="4"/>
        <v>-2.3704356642039799E-2</v>
      </c>
      <c r="AW31" s="22">
        <f t="shared" si="4"/>
        <v>3.22683253774805</v>
      </c>
      <c r="AX31" s="22">
        <f t="shared" si="4"/>
        <v>0.56597092417514905</v>
      </c>
      <c r="AY31" s="22">
        <f t="shared" si="4"/>
        <v>0.36835268821057998</v>
      </c>
      <c r="AZ31" s="22">
        <f t="shared" si="4"/>
        <v>0.50790756440240803</v>
      </c>
      <c r="BA31" s="22">
        <f t="shared" si="4"/>
        <v>-2.7260487341878101</v>
      </c>
      <c r="BC31" s="24">
        <f t="shared" si="8"/>
        <v>41820</v>
      </c>
      <c r="BD31" s="22">
        <f t="shared" si="9"/>
        <v>-1.0581830602084945</v>
      </c>
      <c r="BE31" s="22">
        <f t="shared" si="9"/>
        <v>1.9193106237063371</v>
      </c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</row>
    <row r="32" spans="1:71" x14ac:dyDescent="0.2">
      <c r="A32" s="24">
        <v>41912</v>
      </c>
      <c r="B32" s="22">
        <v>2.80697279222619</v>
      </c>
      <c r="C32" s="22">
        <v>-0.35102860823257998</v>
      </c>
      <c r="D32" s="22">
        <v>-2.3311876689169799</v>
      </c>
      <c r="E32" s="22">
        <v>-3.31663955155672E-4</v>
      </c>
      <c r="F32" s="22">
        <v>-0.60200126724140601</v>
      </c>
      <c r="G32" s="22">
        <v>16.380845344236601</v>
      </c>
      <c r="H32" s="22">
        <v>1.2156573725941601E-2</v>
      </c>
      <c r="I32" s="22">
        <v>0.24770656802388299</v>
      </c>
      <c r="J32" s="22">
        <v>2.6840899733530401E-2</v>
      </c>
      <c r="K32" s="22">
        <v>22.531608953258001</v>
      </c>
      <c r="L32" s="22">
        <v>-0.58345891781967596</v>
      </c>
      <c r="M32" s="22">
        <v>0</v>
      </c>
      <c r="N32" s="22">
        <v>0</v>
      </c>
      <c r="O32" s="22">
        <v>0.78615621185723605</v>
      </c>
      <c r="P32" s="22">
        <v>0</v>
      </c>
      <c r="Q32" s="22">
        <v>1.06524975009931E-3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-23.566741821031201</v>
      </c>
      <c r="Z32" s="22">
        <v>3.1897340410650701</v>
      </c>
      <c r="AA32" s="22">
        <v>0.57689064148102298</v>
      </c>
      <c r="AB32" s="22">
        <v>0.38570359590042702</v>
      </c>
      <c r="AC32" s="22">
        <v>0.51522421622243397</v>
      </c>
      <c r="AD32" s="22">
        <v>-2.6492916462757701</v>
      </c>
      <c r="AE32" s="22">
        <v>6.8102544604421196</v>
      </c>
      <c r="AF32" s="22">
        <v>24.187117954449899</v>
      </c>
      <c r="AH32" s="22">
        <f t="shared" si="1"/>
        <v>-0.7994654495628879</v>
      </c>
      <c r="AI32" s="22">
        <f t="shared" si="10"/>
        <v>-2.3333407743595248E-2</v>
      </c>
      <c r="AJ32" s="22">
        <f t="shared" si="5"/>
        <v>3.1897340410650701</v>
      </c>
      <c r="AK32" s="22">
        <f t="shared" si="5"/>
        <v>0.57689064148102298</v>
      </c>
      <c r="AL32" s="22">
        <f t="shared" si="5"/>
        <v>0.38570359590042702</v>
      </c>
      <c r="AM32" s="22">
        <f t="shared" si="5"/>
        <v>0.51522421622243397</v>
      </c>
      <c r="AN32" s="22">
        <f t="shared" si="5"/>
        <v>-2.6492916462757701</v>
      </c>
      <c r="AR32" s="24">
        <f t="shared" si="2"/>
        <v>41912</v>
      </c>
      <c r="AS32" s="22">
        <f t="shared" si="6"/>
        <v>98.748471817799597</v>
      </c>
      <c r="AT32" s="22">
        <f t="shared" si="3"/>
        <v>-0.7994654495628879</v>
      </c>
      <c r="AU32" s="22">
        <f t="shared" si="7"/>
        <v>1.994927440649588</v>
      </c>
      <c r="AV32" s="22">
        <f t="shared" si="4"/>
        <v>-2.3333407743595248E-2</v>
      </c>
      <c r="AW32" s="22">
        <f t="shared" si="4"/>
        <v>3.1897340410650701</v>
      </c>
      <c r="AX32" s="22">
        <f t="shared" si="4"/>
        <v>0.57689064148102298</v>
      </c>
      <c r="AY32" s="22">
        <f t="shared" si="4"/>
        <v>0.38570359590042702</v>
      </c>
      <c r="AZ32" s="22">
        <f t="shared" si="4"/>
        <v>0.51522421622243397</v>
      </c>
      <c r="BA32" s="22">
        <f t="shared" si="4"/>
        <v>-2.6492916462757701</v>
      </c>
      <c r="BC32" s="24">
        <f t="shared" si="8"/>
        <v>41912</v>
      </c>
      <c r="BD32" s="22">
        <f t="shared" si="9"/>
        <v>-0.7994654495628879</v>
      </c>
      <c r="BE32" s="22">
        <f t="shared" si="9"/>
        <v>1.994927440649588</v>
      </c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</row>
    <row r="33" spans="1:71" x14ac:dyDescent="0.2">
      <c r="A33" s="24">
        <v>42004</v>
      </c>
      <c r="B33" s="22">
        <v>3.0935357002398298</v>
      </c>
      <c r="C33" s="22">
        <v>-0.14521558948221699</v>
      </c>
      <c r="D33" s="22">
        <v>-1.9575496930754901</v>
      </c>
      <c r="E33" s="22">
        <v>-1.07587070050907E-4</v>
      </c>
      <c r="F33" s="22">
        <v>-1.2940581196524199</v>
      </c>
      <c r="G33" s="22">
        <v>16.227998865828301</v>
      </c>
      <c r="H33" s="22">
        <v>-1.0892051320278E-2</v>
      </c>
      <c r="I33" s="22">
        <v>0.19469700481990401</v>
      </c>
      <c r="J33" s="22">
        <v>2.9710932777765799E-2</v>
      </c>
      <c r="K33" s="22">
        <v>22.0413258589947</v>
      </c>
      <c r="L33" s="22">
        <v>-0.46157466028531402</v>
      </c>
      <c r="M33" s="22">
        <v>0</v>
      </c>
      <c r="N33" s="22">
        <v>0</v>
      </c>
      <c r="O33" s="22">
        <v>0.77908095913942099</v>
      </c>
      <c r="P33" s="22">
        <v>0</v>
      </c>
      <c r="Q33" s="22">
        <v>1.0249599178768699E-2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-22.982527788309302</v>
      </c>
      <c r="Z33" s="22">
        <v>3.1188168576115101</v>
      </c>
      <c r="AA33" s="22">
        <v>0.575921057102183</v>
      </c>
      <c r="AB33" s="22">
        <v>0.40470661895564097</v>
      </c>
      <c r="AC33" s="22">
        <v>0.51071763646308199</v>
      </c>
      <c r="AD33" s="22">
        <v>-2.57216328623712</v>
      </c>
      <c r="AE33" s="22">
        <v>6.78952677925479</v>
      </c>
      <c r="AF33" s="22">
        <v>24.352199094933901</v>
      </c>
      <c r="AH33" s="22">
        <f t="shared" si="1"/>
        <v>-0.71137665143150863</v>
      </c>
      <c r="AI33" s="22">
        <f t="shared" si="10"/>
        <v>-2.2754978008227032E-2</v>
      </c>
      <c r="AJ33" s="22">
        <f t="shared" si="5"/>
        <v>3.1188168576115101</v>
      </c>
      <c r="AK33" s="22">
        <f t="shared" si="5"/>
        <v>0.575921057102183</v>
      </c>
      <c r="AL33" s="22">
        <f t="shared" si="5"/>
        <v>0.40470661895564097</v>
      </c>
      <c r="AM33" s="22">
        <f t="shared" si="5"/>
        <v>0.51071763646308199</v>
      </c>
      <c r="AN33" s="22">
        <f t="shared" si="5"/>
        <v>-2.57216328623712</v>
      </c>
      <c r="AR33" s="24">
        <f t="shared" si="2"/>
        <v>42004</v>
      </c>
      <c r="AS33" s="22">
        <f t="shared" si="6"/>
        <v>99.408796379735605</v>
      </c>
      <c r="AT33" s="22">
        <f t="shared" si="3"/>
        <v>-0.71137665143150863</v>
      </c>
      <c r="AU33" s="22">
        <f t="shared" si="7"/>
        <v>2.0152439058870684</v>
      </c>
      <c r="AV33" s="22">
        <f t="shared" si="4"/>
        <v>-2.2754978008227032E-2</v>
      </c>
      <c r="AW33" s="22">
        <f t="shared" si="4"/>
        <v>3.1188168576115101</v>
      </c>
      <c r="AX33" s="22">
        <f t="shared" si="4"/>
        <v>0.575921057102183</v>
      </c>
      <c r="AY33" s="22">
        <f t="shared" si="4"/>
        <v>0.40470661895564097</v>
      </c>
      <c r="AZ33" s="22">
        <f t="shared" si="4"/>
        <v>0.51071763646308199</v>
      </c>
      <c r="BA33" s="22">
        <f t="shared" si="4"/>
        <v>-2.57216328623712</v>
      </c>
      <c r="BC33" s="24">
        <f t="shared" si="8"/>
        <v>42004</v>
      </c>
      <c r="BD33" s="22">
        <f t="shared" si="9"/>
        <v>-0.71137665143150863</v>
      </c>
      <c r="BE33" s="22">
        <f t="shared" si="9"/>
        <v>2.0152439058870684</v>
      </c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</row>
    <row r="34" spans="1:71" x14ac:dyDescent="0.2">
      <c r="A34" s="24">
        <v>42094</v>
      </c>
      <c r="B34" s="22">
        <v>3.1898067810811401</v>
      </c>
      <c r="C34" s="22">
        <v>3.3711396675672897E-2</v>
      </c>
      <c r="D34" s="22">
        <v>-1.6048076504937301</v>
      </c>
      <c r="E34" s="23">
        <v>1.32594558273094E-5</v>
      </c>
      <c r="F34" s="22">
        <v>-2.0527150746729501</v>
      </c>
      <c r="G34" s="22">
        <v>16.048328633802701</v>
      </c>
      <c r="H34" s="22">
        <v>-2.1280224390714499E-2</v>
      </c>
      <c r="I34" s="22">
        <v>0.197421664216407</v>
      </c>
      <c r="J34" s="22">
        <v>3.1587354900196797E-2</v>
      </c>
      <c r="K34" s="22">
        <v>21.0587691787957</v>
      </c>
      <c r="L34" s="22">
        <v>-0.34785917052728799</v>
      </c>
      <c r="M34" s="22">
        <v>0</v>
      </c>
      <c r="N34" s="22">
        <v>0</v>
      </c>
      <c r="O34" s="22">
        <v>0.76991899005368403</v>
      </c>
      <c r="P34" s="22">
        <v>0</v>
      </c>
      <c r="Q34" s="22">
        <v>1.02384632887009E-2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-22.273439208153199</v>
      </c>
      <c r="Z34" s="22">
        <v>3.0283300753494302</v>
      </c>
      <c r="AA34" s="22">
        <v>0.56185230973922295</v>
      </c>
      <c r="AB34" s="22">
        <v>0.417172758308195</v>
      </c>
      <c r="AC34" s="22">
        <v>0.50784274511924399</v>
      </c>
      <c r="AD34" s="22">
        <v>-2.4947942145327802</v>
      </c>
      <c r="AE34" s="22">
        <v>6.7688726817304703</v>
      </c>
      <c r="AF34" s="22">
        <v>23.828970749746102</v>
      </c>
      <c r="AH34" s="22">
        <f t="shared" si="1"/>
        <v>-0.99193563727596745</v>
      </c>
      <c r="AI34" s="22">
        <f t="shared" si="10"/>
        <v>-2.2052910107082376E-2</v>
      </c>
      <c r="AJ34" s="22">
        <f t="shared" si="5"/>
        <v>3.0283300753494302</v>
      </c>
      <c r="AK34" s="22">
        <f t="shared" si="5"/>
        <v>0.56185230973922295</v>
      </c>
      <c r="AL34" s="22">
        <f t="shared" si="5"/>
        <v>0.417172758308195</v>
      </c>
      <c r="AM34" s="22">
        <f t="shared" si="5"/>
        <v>0.50784274511924399</v>
      </c>
      <c r="AN34" s="22">
        <f t="shared" si="5"/>
        <v>-2.4947942145327802</v>
      </c>
      <c r="AR34" s="24">
        <f t="shared" si="2"/>
        <v>42094</v>
      </c>
      <c r="AS34" s="22">
        <f t="shared" si="6"/>
        <v>97.315882998984407</v>
      </c>
      <c r="AT34" s="22">
        <f t="shared" si="3"/>
        <v>-0.99193563727596745</v>
      </c>
      <c r="AU34" s="22">
        <f t="shared" si="7"/>
        <v>1.9983507638762288</v>
      </c>
      <c r="AV34" s="22">
        <f t="shared" si="4"/>
        <v>-2.2052910107082376E-2</v>
      </c>
      <c r="AW34" s="22">
        <f t="shared" si="4"/>
        <v>3.0283300753494302</v>
      </c>
      <c r="AX34" s="22">
        <f t="shared" si="4"/>
        <v>0.56185230973922295</v>
      </c>
      <c r="AY34" s="22">
        <f t="shared" si="4"/>
        <v>0.417172758308195</v>
      </c>
      <c r="AZ34" s="22">
        <f t="shared" si="4"/>
        <v>0.50784274511924399</v>
      </c>
      <c r="BA34" s="22">
        <f t="shared" si="4"/>
        <v>-2.4947942145327802</v>
      </c>
      <c r="BC34" s="24">
        <f t="shared" si="8"/>
        <v>42094</v>
      </c>
      <c r="BD34" s="22">
        <f t="shared" si="9"/>
        <v>-0.99193563727596745</v>
      </c>
      <c r="BE34" s="22">
        <f t="shared" si="9"/>
        <v>1.9983507638762288</v>
      </c>
    </row>
    <row r="35" spans="1:71" x14ac:dyDescent="0.2">
      <c r="A35" s="24">
        <v>42185</v>
      </c>
      <c r="B35" s="22">
        <v>2.8698888658475501</v>
      </c>
      <c r="C35" s="22">
        <v>4.2326876623285097E-2</v>
      </c>
      <c r="D35" s="22">
        <v>-1.6682011531145</v>
      </c>
      <c r="E35" s="22">
        <v>-4.2622885034369001E-4</v>
      </c>
      <c r="F35" s="22">
        <v>-2.1082768744379301</v>
      </c>
      <c r="G35" s="22">
        <v>15.9570443762093</v>
      </c>
      <c r="H35" s="22">
        <v>8.5406070365359604E-3</v>
      </c>
      <c r="I35" s="22">
        <v>0.20325296715484201</v>
      </c>
      <c r="J35" s="22">
        <v>3.4043958865219603E-2</v>
      </c>
      <c r="K35" s="22">
        <v>20.5554234624747</v>
      </c>
      <c r="L35" s="22">
        <v>0.17503077864017799</v>
      </c>
      <c r="M35" s="22">
        <v>0</v>
      </c>
      <c r="N35" s="22">
        <v>0</v>
      </c>
      <c r="O35" s="22">
        <v>0.76360426509699797</v>
      </c>
      <c r="P35" s="22">
        <v>0</v>
      </c>
      <c r="Q35" s="22">
        <v>1.9712254993990998E-3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-21.325988738502801</v>
      </c>
      <c r="Z35" s="22">
        <v>2.9031878277369798</v>
      </c>
      <c r="AA35" s="22">
        <v>0.528441567953157</v>
      </c>
      <c r="AB35" s="22">
        <v>0.406634250371818</v>
      </c>
      <c r="AC35" s="22">
        <v>0.488398843125879</v>
      </c>
      <c r="AD35" s="22">
        <v>-2.4225103345404602</v>
      </c>
      <c r="AE35" s="22">
        <v>6.7482918031339496</v>
      </c>
      <c r="AF35" s="22">
        <v>24.160678346323699</v>
      </c>
      <c r="AH35" s="22">
        <f t="shared" si="1"/>
        <v>-0.55730538864307322</v>
      </c>
      <c r="AI35" s="22">
        <f t="shared" si="10"/>
        <v>-2.1114840335151288E-2</v>
      </c>
      <c r="AJ35" s="22">
        <f t="shared" si="5"/>
        <v>2.9031878277369798</v>
      </c>
      <c r="AK35" s="22">
        <f t="shared" si="5"/>
        <v>0.528441567953157</v>
      </c>
      <c r="AL35" s="22">
        <f t="shared" si="5"/>
        <v>0.406634250371818</v>
      </c>
      <c r="AM35" s="22">
        <f t="shared" si="5"/>
        <v>0.488398843125879</v>
      </c>
      <c r="AN35" s="22">
        <f t="shared" si="5"/>
        <v>-2.4225103345404602</v>
      </c>
      <c r="AR35" s="24">
        <f t="shared" si="2"/>
        <v>42185</v>
      </c>
      <c r="AS35" s="22">
        <f t="shared" si="6"/>
        <v>98.642713385294797</v>
      </c>
      <c r="AT35" s="22">
        <f t="shared" si="3"/>
        <v>-0.55730538864307322</v>
      </c>
      <c r="AU35" s="22">
        <f t="shared" si="7"/>
        <v>1.8830373143122223</v>
      </c>
      <c r="AV35" s="22">
        <f t="shared" si="4"/>
        <v>-2.1114840335151288E-2</v>
      </c>
      <c r="AW35" s="22">
        <f t="shared" si="4"/>
        <v>2.9031878277369798</v>
      </c>
      <c r="AX35" s="22">
        <f t="shared" si="4"/>
        <v>0.528441567953157</v>
      </c>
      <c r="AY35" s="22">
        <f t="shared" si="4"/>
        <v>0.406634250371818</v>
      </c>
      <c r="AZ35" s="22">
        <f t="shared" si="4"/>
        <v>0.488398843125879</v>
      </c>
      <c r="BA35" s="22">
        <f t="shared" si="4"/>
        <v>-2.4225103345404602</v>
      </c>
      <c r="BC35" s="24">
        <f t="shared" si="8"/>
        <v>42185</v>
      </c>
      <c r="BD35" s="22">
        <f t="shared" si="9"/>
        <v>-0.55730538864307322</v>
      </c>
      <c r="BE35" s="22">
        <f t="shared" si="9"/>
        <v>1.8830373143122223</v>
      </c>
    </row>
    <row r="36" spans="1:71" x14ac:dyDescent="0.2">
      <c r="A36" s="24">
        <v>42277</v>
      </c>
      <c r="B36" s="22">
        <v>3.5259089543978801</v>
      </c>
      <c r="C36" s="22">
        <v>1.2356277792392199E-2</v>
      </c>
      <c r="D36" s="22">
        <v>-1.7953127978888801</v>
      </c>
      <c r="E36" s="22">
        <v>6.6070168897515002E-4</v>
      </c>
      <c r="F36" s="22">
        <v>-2.0995334147488198</v>
      </c>
      <c r="G36" s="22">
        <v>15.7763437789385</v>
      </c>
      <c r="H36" s="22">
        <v>-4.2477570397110604E-3</v>
      </c>
      <c r="I36" s="22">
        <v>0.28887001840424698</v>
      </c>
      <c r="J36" s="22">
        <v>3.5677517473749101E-2</v>
      </c>
      <c r="K36" s="22">
        <v>19.544221270600602</v>
      </c>
      <c r="L36" s="22">
        <v>-0.13695603338821499</v>
      </c>
      <c r="M36" s="22">
        <v>0</v>
      </c>
      <c r="N36" s="22">
        <v>0</v>
      </c>
      <c r="O36" s="22">
        <v>0.76509540192737802</v>
      </c>
      <c r="P36" s="22">
        <v>0</v>
      </c>
      <c r="Q36" s="22">
        <v>4.3682157444931901E-3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-20.223944971928098</v>
      </c>
      <c r="Z36" s="22">
        <v>2.8187942692641799</v>
      </c>
      <c r="AA36" s="22">
        <v>0.54466719531850105</v>
      </c>
      <c r="AB36" s="22">
        <v>0.43512326901475001</v>
      </c>
      <c r="AC36" s="22">
        <v>0.49455257898051103</v>
      </c>
      <c r="AD36" s="22">
        <v>-2.33353188283257</v>
      </c>
      <c r="AE36" s="22">
        <v>6.7277837827857203</v>
      </c>
      <c r="AF36" s="22">
        <v>24.3808963745056</v>
      </c>
      <c r="AH36" s="22">
        <f t="shared" si="1"/>
        <v>-0.47748425160821562</v>
      </c>
      <c r="AI36" s="22">
        <f t="shared" si="10"/>
        <v>-2.0023707892998118E-2</v>
      </c>
      <c r="AJ36" s="22">
        <f t="shared" si="5"/>
        <v>2.8187942692641799</v>
      </c>
      <c r="AK36" s="22">
        <f t="shared" si="5"/>
        <v>0.54466719531850105</v>
      </c>
      <c r="AL36" s="22">
        <f t="shared" si="5"/>
        <v>0.43512326901475001</v>
      </c>
      <c r="AM36" s="22">
        <f t="shared" si="5"/>
        <v>0.49455257898051103</v>
      </c>
      <c r="AN36" s="22">
        <f t="shared" si="5"/>
        <v>-2.33353188283257</v>
      </c>
      <c r="AR36" s="24">
        <f t="shared" si="2"/>
        <v>42277</v>
      </c>
      <c r="AS36" s="22">
        <f t="shared" si="6"/>
        <v>99.523585498022399</v>
      </c>
      <c r="AT36" s="22">
        <f t="shared" si="3"/>
        <v>-0.47748425160821562</v>
      </c>
      <c r="AU36" s="22">
        <f t="shared" si="7"/>
        <v>1.9395817218523734</v>
      </c>
      <c r="AV36" s="22">
        <f t="shared" si="4"/>
        <v>-2.0023707892998118E-2</v>
      </c>
      <c r="AW36" s="22">
        <f t="shared" si="4"/>
        <v>2.8187942692641799</v>
      </c>
      <c r="AX36" s="22">
        <f t="shared" si="4"/>
        <v>0.54466719531850105</v>
      </c>
      <c r="AY36" s="22">
        <f t="shared" si="4"/>
        <v>0.43512326901475001</v>
      </c>
      <c r="AZ36" s="22">
        <f t="shared" si="4"/>
        <v>0.49455257898051103</v>
      </c>
      <c r="BA36" s="22">
        <f t="shared" si="4"/>
        <v>-2.33353188283257</v>
      </c>
      <c r="BC36" s="24">
        <f t="shared" si="8"/>
        <v>42277</v>
      </c>
      <c r="BD36" s="22">
        <f t="shared" si="9"/>
        <v>-0.47748425160821562</v>
      </c>
      <c r="BE36" s="22">
        <f t="shared" si="9"/>
        <v>1.9395817218523734</v>
      </c>
    </row>
    <row r="37" spans="1:71" x14ac:dyDescent="0.2">
      <c r="A37" s="24">
        <v>42369</v>
      </c>
      <c r="B37" s="22">
        <v>3.4784827533825902</v>
      </c>
      <c r="C37" s="22">
        <v>-4.5204655445949503E-2</v>
      </c>
      <c r="D37" s="22">
        <v>-1.7759449185391101</v>
      </c>
      <c r="E37" s="22">
        <v>-1.91405719494044E-4</v>
      </c>
      <c r="F37" s="22">
        <v>-2.5362496243449999</v>
      </c>
      <c r="G37" s="22">
        <v>15.7089178115331</v>
      </c>
      <c r="H37" s="22">
        <v>8.4574129823061991E-3</v>
      </c>
      <c r="I37" s="22">
        <v>0.31316083101731801</v>
      </c>
      <c r="J37" s="22">
        <v>3.2692837069818501E-2</v>
      </c>
      <c r="K37" s="22">
        <v>18.537113053056999</v>
      </c>
      <c r="L37" s="22">
        <v>0.18041669881139899</v>
      </c>
      <c r="M37" s="22">
        <v>0</v>
      </c>
      <c r="N37" s="22">
        <v>0</v>
      </c>
      <c r="O37" s="22">
        <v>0.76038374038045198</v>
      </c>
      <c r="P37" s="22">
        <v>0</v>
      </c>
      <c r="Q37" s="22">
        <v>2.7729340792018299E-3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-18.916082405079202</v>
      </c>
      <c r="Z37" s="22">
        <v>2.7137332085751802</v>
      </c>
      <c r="AA37" s="22">
        <v>0.54793816974602705</v>
      </c>
      <c r="AB37" s="22">
        <v>0.44512797757647798</v>
      </c>
      <c r="AC37" s="22">
        <v>0.48508075800417</v>
      </c>
      <c r="AD37" s="22">
        <v>-2.2396684501880499</v>
      </c>
      <c r="AE37" s="22">
        <v>6.7073482639337101</v>
      </c>
      <c r="AF37" s="22">
        <v>24.408284990831898</v>
      </c>
      <c r="AH37" s="22">
        <f t="shared" si="1"/>
        <v>-0.18980852797141104</v>
      </c>
      <c r="AI37" s="22">
        <f t="shared" si="10"/>
        <v>-1.8728794460474457E-2</v>
      </c>
      <c r="AJ37" s="22">
        <f t="shared" si="5"/>
        <v>2.7137332085751802</v>
      </c>
      <c r="AK37" s="22">
        <f t="shared" si="5"/>
        <v>0.54793816974602705</v>
      </c>
      <c r="AL37" s="22">
        <f t="shared" si="5"/>
        <v>0.44512797757647798</v>
      </c>
      <c r="AM37" s="22">
        <f t="shared" si="5"/>
        <v>0.48508075800417</v>
      </c>
      <c r="AN37" s="22">
        <f t="shared" si="5"/>
        <v>-2.2396684501880499</v>
      </c>
      <c r="AR37" s="24">
        <f t="shared" si="2"/>
        <v>42369</v>
      </c>
      <c r="AS37" s="22">
        <f t="shared" si="6"/>
        <v>99.633139963327594</v>
      </c>
      <c r="AT37" s="22">
        <f t="shared" si="3"/>
        <v>-0.18980852797141104</v>
      </c>
      <c r="AU37" s="22">
        <f t="shared" si="7"/>
        <v>1.9334828692533299</v>
      </c>
      <c r="AV37" s="22">
        <f t="shared" si="4"/>
        <v>-1.8728794460474457E-2</v>
      </c>
      <c r="AW37" s="22">
        <f t="shared" si="4"/>
        <v>2.7137332085751802</v>
      </c>
      <c r="AX37" s="22">
        <f t="shared" si="4"/>
        <v>0.54793816974602705</v>
      </c>
      <c r="AY37" s="22">
        <f t="shared" si="4"/>
        <v>0.44512797757647798</v>
      </c>
      <c r="AZ37" s="22">
        <f t="shared" si="4"/>
        <v>0.48508075800417</v>
      </c>
      <c r="BA37" s="22">
        <f t="shared" si="4"/>
        <v>-2.2396684501880499</v>
      </c>
      <c r="BC37" s="24">
        <f t="shared" si="8"/>
        <v>42369</v>
      </c>
      <c r="BD37" s="22">
        <f t="shared" si="9"/>
        <v>-0.18980852797141104</v>
      </c>
      <c r="BE37" s="22">
        <f t="shared" si="9"/>
        <v>1.9334828692533299</v>
      </c>
    </row>
    <row r="38" spans="1:71" x14ac:dyDescent="0.2">
      <c r="A38" s="24">
        <v>42460</v>
      </c>
      <c r="B38" s="22">
        <v>4.3093058542693896</v>
      </c>
      <c r="C38" s="22">
        <v>5.8106128186992401E-2</v>
      </c>
      <c r="D38" s="22">
        <v>-1.5573251327073201</v>
      </c>
      <c r="E38" s="22">
        <v>2.80709135429728E-4</v>
      </c>
      <c r="F38" s="22">
        <v>-3.26152847402855</v>
      </c>
      <c r="G38" s="22">
        <v>15.6210183869127</v>
      </c>
      <c r="H38" s="22">
        <v>-8.6329108024674195E-3</v>
      </c>
      <c r="I38" s="22">
        <v>0.24899108456566699</v>
      </c>
      <c r="J38" s="22">
        <v>3.2610229558701499E-2</v>
      </c>
      <c r="K38" s="22">
        <v>17.274174586154398</v>
      </c>
      <c r="L38" s="22">
        <v>0.16062284638484001</v>
      </c>
      <c r="M38" s="22">
        <v>0</v>
      </c>
      <c r="N38" s="22">
        <v>0</v>
      </c>
      <c r="O38" s="22">
        <v>0.747843120668501</v>
      </c>
      <c r="P38" s="22">
        <v>0</v>
      </c>
      <c r="Q38" s="22">
        <v>7.6277978422025199E-3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-17.316785705064</v>
      </c>
      <c r="Z38" s="22">
        <v>2.6201304981511999</v>
      </c>
      <c r="AA38" s="22">
        <v>0.58729040991637405</v>
      </c>
      <c r="AB38" s="22">
        <v>0.47433120097870402</v>
      </c>
      <c r="AC38" s="22">
        <v>0.48048579326908702</v>
      </c>
      <c r="AD38" s="22">
        <v>-2.13710767313985</v>
      </c>
      <c r="AE38" s="22">
        <v>6.6869848936313998</v>
      </c>
      <c r="AF38" s="22">
        <v>25.0284236438834</v>
      </c>
      <c r="AH38" s="22">
        <f t="shared" si="1"/>
        <v>0.13055673814103877</v>
      </c>
      <c r="AI38" s="22">
        <f t="shared" si="10"/>
        <v>-1.7145332381251484E-2</v>
      </c>
      <c r="AJ38" s="22">
        <f t="shared" si="5"/>
        <v>2.6201304981511999</v>
      </c>
      <c r="AK38" s="22">
        <f t="shared" si="5"/>
        <v>0.58729040991637405</v>
      </c>
      <c r="AL38" s="22">
        <f t="shared" si="5"/>
        <v>0.47433120097870402</v>
      </c>
      <c r="AM38" s="22">
        <f t="shared" si="5"/>
        <v>0.48048579326908702</v>
      </c>
      <c r="AN38" s="22">
        <f t="shared" si="5"/>
        <v>-2.13710767313985</v>
      </c>
      <c r="AR38" s="24">
        <f t="shared" si="2"/>
        <v>42460</v>
      </c>
      <c r="AS38" s="22">
        <f t="shared" si="6"/>
        <v>102.1136945755336</v>
      </c>
      <c r="AT38" s="22">
        <f t="shared" si="3"/>
        <v>0.13055673814103877</v>
      </c>
      <c r="AU38" s="22">
        <f t="shared" si="7"/>
        <v>2.0079848967942633</v>
      </c>
      <c r="AV38" s="22">
        <f t="shared" si="4"/>
        <v>-1.7145332381251484E-2</v>
      </c>
      <c r="AW38" s="22">
        <f t="shared" si="4"/>
        <v>2.6201304981511999</v>
      </c>
      <c r="AX38" s="22">
        <f t="shared" si="4"/>
        <v>0.58729040991637405</v>
      </c>
      <c r="AY38" s="22">
        <f t="shared" si="4"/>
        <v>0.47433120097870402</v>
      </c>
      <c r="AZ38" s="22">
        <f t="shared" si="4"/>
        <v>0.48048579326908702</v>
      </c>
      <c r="BA38" s="22">
        <f t="shared" si="4"/>
        <v>-2.13710767313985</v>
      </c>
      <c r="BC38" s="24">
        <f t="shared" si="8"/>
        <v>42460</v>
      </c>
      <c r="BD38" s="22">
        <f t="shared" si="9"/>
        <v>0.13055673814103877</v>
      </c>
      <c r="BE38" s="22">
        <f t="shared" si="9"/>
        <v>2.0079848967942633</v>
      </c>
    </row>
    <row r="39" spans="1:71" x14ac:dyDescent="0.2">
      <c r="A39" s="24">
        <v>42551</v>
      </c>
      <c r="B39" s="22">
        <v>4.2364002851625697</v>
      </c>
      <c r="C39" s="22">
        <v>0.156338969375453</v>
      </c>
      <c r="D39" s="22">
        <v>-1.22846159705744</v>
      </c>
      <c r="E39" s="22">
        <v>3.6179751912595302E-4</v>
      </c>
      <c r="F39" s="22">
        <v>-3.7606564498135899</v>
      </c>
      <c r="G39" s="22">
        <v>15.465154953282401</v>
      </c>
      <c r="H39" s="22">
        <v>4.4185367360086499E-2</v>
      </c>
      <c r="I39" s="22">
        <v>0.23645336601815001</v>
      </c>
      <c r="J39" s="22">
        <v>3.2578961073455301E-2</v>
      </c>
      <c r="K39" s="22">
        <v>15.860859744674899</v>
      </c>
      <c r="L39" s="22">
        <v>0.25456811455626399</v>
      </c>
      <c r="M39" s="22">
        <v>0</v>
      </c>
      <c r="N39" s="22">
        <v>0</v>
      </c>
      <c r="O39" s="22">
        <v>0.73774740339659695</v>
      </c>
      <c r="P39" s="22">
        <v>0</v>
      </c>
      <c r="Q39" s="22">
        <v>7.4390909843263901E-3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-15.6002604125992</v>
      </c>
      <c r="Z39" s="22">
        <v>2.4511104815339602</v>
      </c>
      <c r="AA39" s="22">
        <v>0.60762385009425901</v>
      </c>
      <c r="AB39" s="22">
        <v>0.49722851101684901</v>
      </c>
      <c r="AC39" s="22">
        <v>0.47710317039559302</v>
      </c>
      <c r="AD39" s="22">
        <v>-2.02832543695594</v>
      </c>
      <c r="AE39" s="22">
        <v>6.6666933226219998</v>
      </c>
      <c r="AF39" s="22">
        <v>25.114143492639801</v>
      </c>
      <c r="AH39" s="22">
        <f t="shared" si="1"/>
        <v>0.41660193620169139</v>
      </c>
      <c r="AI39" s="22">
        <f t="shared" si="10"/>
        <v>-1.544580238871208E-2</v>
      </c>
      <c r="AJ39" s="22">
        <f t="shared" si="5"/>
        <v>2.4511104815339602</v>
      </c>
      <c r="AK39" s="22">
        <f t="shared" si="5"/>
        <v>0.60762385009425901</v>
      </c>
      <c r="AL39" s="22">
        <f t="shared" si="5"/>
        <v>0.49722851101684901</v>
      </c>
      <c r="AM39" s="22">
        <f t="shared" si="5"/>
        <v>0.47710317039559302</v>
      </c>
      <c r="AN39" s="22">
        <f t="shared" si="5"/>
        <v>-2.02832543695594</v>
      </c>
      <c r="AR39" s="24">
        <f t="shared" si="2"/>
        <v>42551</v>
      </c>
      <c r="AS39" s="22">
        <f t="shared" si="6"/>
        <v>102.45657397055921</v>
      </c>
      <c r="AT39" s="22">
        <f t="shared" si="3"/>
        <v>0.41660193620169139</v>
      </c>
      <c r="AU39" s="22">
        <f t="shared" si="7"/>
        <v>1.9892947736960092</v>
      </c>
      <c r="AV39" s="22">
        <f t="shared" si="4"/>
        <v>-1.544580238871208E-2</v>
      </c>
      <c r="AW39" s="22">
        <f t="shared" si="4"/>
        <v>2.4511104815339602</v>
      </c>
      <c r="AX39" s="22">
        <f t="shared" si="4"/>
        <v>0.60762385009425901</v>
      </c>
      <c r="AY39" s="22">
        <f t="shared" si="4"/>
        <v>0.49722851101684901</v>
      </c>
      <c r="AZ39" s="22">
        <f t="shared" si="4"/>
        <v>0.47710317039559302</v>
      </c>
      <c r="BA39" s="22">
        <f t="shared" si="4"/>
        <v>-2.02832543695594</v>
      </c>
      <c r="BC39" s="24">
        <f t="shared" si="8"/>
        <v>42551</v>
      </c>
      <c r="BD39" s="22">
        <f t="shared" si="9"/>
        <v>0.41660193620169139</v>
      </c>
      <c r="BE39" s="22">
        <f t="shared" si="9"/>
        <v>1.9892947736960092</v>
      </c>
    </row>
    <row r="40" spans="1:71" x14ac:dyDescent="0.2">
      <c r="A40" s="24">
        <v>42643</v>
      </c>
      <c r="B40" s="22">
        <v>4.26030989784278</v>
      </c>
      <c r="C40" s="22">
        <v>0.25392783070284902</v>
      </c>
      <c r="D40" s="22">
        <v>-0.92696430105240402</v>
      </c>
      <c r="E40" s="23">
        <v>8.0105577593056601E-5</v>
      </c>
      <c r="F40" s="22">
        <v>-4.2094190046629603</v>
      </c>
      <c r="G40" s="22">
        <v>15.301603428889999</v>
      </c>
      <c r="H40" s="22">
        <v>-2.6028976207532899E-2</v>
      </c>
      <c r="I40" s="22">
        <v>0.23795677397919099</v>
      </c>
      <c r="J40" s="22">
        <v>3.0091138789140201E-2</v>
      </c>
      <c r="K40" s="22">
        <v>14.213972517318201</v>
      </c>
      <c r="L40" s="22">
        <v>0.39061561162706399</v>
      </c>
      <c r="M40" s="22">
        <v>0</v>
      </c>
      <c r="N40" s="22">
        <v>0</v>
      </c>
      <c r="O40" s="22">
        <v>0.72552251103715704</v>
      </c>
      <c r="P40" s="22">
        <v>0</v>
      </c>
      <c r="Q40" s="22">
        <v>2.31193370419242E-2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-13.8546389684141</v>
      </c>
      <c r="Z40" s="22">
        <v>2.2748465986351101</v>
      </c>
      <c r="AA40" s="22">
        <v>0.61438908850497198</v>
      </c>
      <c r="AB40" s="22">
        <v>0.514784423690411</v>
      </c>
      <c r="AC40" s="22">
        <v>0.472430495482631</v>
      </c>
      <c r="AD40" s="22">
        <v>-1.9157738125833199</v>
      </c>
      <c r="AE40" s="22">
        <v>6.6464732052282196</v>
      </c>
      <c r="AF40" s="22">
        <v>25.027297901426799</v>
      </c>
      <c r="AH40" s="22">
        <f t="shared" si="1"/>
        <v>0.49787993858824131</v>
      </c>
      <c r="AI40" s="22">
        <f t="shared" si="10"/>
        <v>-1.3717464325162475E-2</v>
      </c>
      <c r="AJ40" s="22">
        <f t="shared" si="5"/>
        <v>2.2748465986351101</v>
      </c>
      <c r="AK40" s="22">
        <f t="shared" si="5"/>
        <v>0.61438908850497198</v>
      </c>
      <c r="AL40" s="22">
        <f t="shared" si="5"/>
        <v>0.514784423690411</v>
      </c>
      <c r="AM40" s="22">
        <f t="shared" si="5"/>
        <v>0.472430495482631</v>
      </c>
      <c r="AN40" s="22">
        <f t="shared" si="5"/>
        <v>-1.9157738125833199</v>
      </c>
      <c r="AR40" s="24">
        <f t="shared" si="2"/>
        <v>42643</v>
      </c>
      <c r="AS40" s="22">
        <f t="shared" si="6"/>
        <v>102.1091916057072</v>
      </c>
      <c r="AT40" s="22">
        <f t="shared" si="3"/>
        <v>0.49787993858824131</v>
      </c>
      <c r="AU40" s="22">
        <f t="shared" si="7"/>
        <v>1.9469593294046414</v>
      </c>
      <c r="AV40" s="22">
        <f t="shared" si="4"/>
        <v>-1.3717464325162475E-2</v>
      </c>
      <c r="AW40" s="22">
        <f t="shared" si="4"/>
        <v>2.2748465986351101</v>
      </c>
      <c r="AX40" s="22">
        <f t="shared" si="4"/>
        <v>0.61438908850497198</v>
      </c>
      <c r="AY40" s="22">
        <f t="shared" si="4"/>
        <v>0.514784423690411</v>
      </c>
      <c r="AZ40" s="22">
        <f t="shared" si="4"/>
        <v>0.472430495482631</v>
      </c>
      <c r="BA40" s="22">
        <f t="shared" si="4"/>
        <v>-1.9157738125833199</v>
      </c>
      <c r="BC40" s="24">
        <f t="shared" si="8"/>
        <v>42643</v>
      </c>
      <c r="BD40" s="22">
        <f t="shared" si="9"/>
        <v>0.49787993858824131</v>
      </c>
      <c r="BE40" s="22">
        <f t="shared" si="9"/>
        <v>1.9469593294046414</v>
      </c>
    </row>
    <row r="41" spans="1:71" x14ac:dyDescent="0.2">
      <c r="A41" s="24">
        <v>42735</v>
      </c>
      <c r="B41" s="22">
        <v>3.7364409060482</v>
      </c>
      <c r="C41" s="22">
        <v>0.26544596960515598</v>
      </c>
      <c r="D41" s="22">
        <v>-0.89129192658950096</v>
      </c>
      <c r="E41" s="23">
        <v>3.9082176225202097E-5</v>
      </c>
      <c r="F41" s="22">
        <v>-4.0065442024626003</v>
      </c>
      <c r="G41" s="22">
        <v>15.1694936597279</v>
      </c>
      <c r="H41" s="22">
        <v>1.78534037679903E-2</v>
      </c>
      <c r="I41" s="22">
        <v>0.231735321445317</v>
      </c>
      <c r="J41" s="22">
        <v>2.8152980084986699E-2</v>
      </c>
      <c r="K41" s="22">
        <v>12.9462800994348</v>
      </c>
      <c r="L41" s="22">
        <v>0.50969368952070104</v>
      </c>
      <c r="M41" s="22">
        <v>0</v>
      </c>
      <c r="N41" s="22">
        <v>0</v>
      </c>
      <c r="O41" s="22">
        <v>0.71392595010827598</v>
      </c>
      <c r="P41" s="22">
        <v>0</v>
      </c>
      <c r="Q41" s="22">
        <v>2.2779918784525101E-2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-12.064512826366901</v>
      </c>
      <c r="Z41" s="22">
        <v>2.0618215234467701</v>
      </c>
      <c r="AA41" s="22">
        <v>0.59679117648735103</v>
      </c>
      <c r="AB41" s="22">
        <v>0.50253293347024897</v>
      </c>
      <c r="AC41" s="22">
        <v>0.45472090219773897</v>
      </c>
      <c r="AD41" s="22">
        <v>-1.8143604111785701</v>
      </c>
      <c r="AE41" s="22">
        <v>6.6263241992474704</v>
      </c>
      <c r="AF41" s="22">
        <v>25.107322348956</v>
      </c>
      <c r="AH41" s="22">
        <f t="shared" si="1"/>
        <v>1.0024124013315678</v>
      </c>
      <c r="AI41" s="22">
        <f t="shared" si="10"/>
        <v>-1.1945062204323665E-2</v>
      </c>
      <c r="AJ41" s="22">
        <f t="shared" si="5"/>
        <v>2.0618215234467701</v>
      </c>
      <c r="AK41" s="22">
        <f t="shared" si="5"/>
        <v>0.59679117648735103</v>
      </c>
      <c r="AL41" s="22">
        <f t="shared" si="5"/>
        <v>0.50253293347024897</v>
      </c>
      <c r="AM41" s="22">
        <f t="shared" si="5"/>
        <v>0.45472090219773897</v>
      </c>
      <c r="AN41" s="22">
        <f t="shared" si="5"/>
        <v>-1.8143604111785701</v>
      </c>
      <c r="AR41" s="24">
        <f t="shared" si="2"/>
        <v>42735</v>
      </c>
      <c r="AS41" s="22">
        <f t="shared" si="6"/>
        <v>102.429289395824</v>
      </c>
      <c r="AT41" s="22">
        <f t="shared" si="3"/>
        <v>1.0024124013315678</v>
      </c>
      <c r="AU41" s="22">
        <f t="shared" si="7"/>
        <v>1.7895610622192155</v>
      </c>
      <c r="AV41" s="22">
        <f t="shared" si="4"/>
        <v>-1.1945062204323665E-2</v>
      </c>
      <c r="AW41" s="22">
        <f t="shared" si="4"/>
        <v>2.0618215234467701</v>
      </c>
      <c r="AX41" s="22">
        <f t="shared" si="4"/>
        <v>0.59679117648735103</v>
      </c>
      <c r="AY41" s="22">
        <f t="shared" si="4"/>
        <v>0.50253293347024897</v>
      </c>
      <c r="AZ41" s="22">
        <f t="shared" si="4"/>
        <v>0.45472090219773897</v>
      </c>
      <c r="BA41" s="22">
        <f t="shared" si="4"/>
        <v>-1.8143604111785701</v>
      </c>
      <c r="BC41" s="24">
        <f t="shared" si="8"/>
        <v>42735</v>
      </c>
      <c r="BD41" s="22">
        <f t="shared" si="9"/>
        <v>1.0024124013315678</v>
      </c>
      <c r="BE41" s="22">
        <f t="shared" si="9"/>
        <v>1.7895610622192155</v>
      </c>
    </row>
    <row r="42" spans="1:71" x14ac:dyDescent="0.2">
      <c r="A42" s="24">
        <v>42825</v>
      </c>
      <c r="B42" s="22">
        <v>4.0141404646512102</v>
      </c>
      <c r="C42" s="22">
        <v>0.25816525623320002</v>
      </c>
      <c r="D42" s="22">
        <v>-0.96198798251108697</v>
      </c>
      <c r="E42" s="22">
        <v>7.2387268573640903E-4</v>
      </c>
      <c r="F42" s="22">
        <v>-3.72559553805156</v>
      </c>
      <c r="G42" s="22">
        <v>14.9989255557124</v>
      </c>
      <c r="H42" s="22">
        <v>-1.2888892673212599E-2</v>
      </c>
      <c r="I42" s="22">
        <v>0.23211334849710299</v>
      </c>
      <c r="J42" s="22">
        <v>2.7284305654578799E-2</v>
      </c>
      <c r="K42" s="22">
        <v>11.514093606335001</v>
      </c>
      <c r="L42" s="22">
        <v>0.46261112362857798</v>
      </c>
      <c r="M42" s="22">
        <v>0</v>
      </c>
      <c r="N42" s="22">
        <v>0</v>
      </c>
      <c r="O42" s="22">
        <v>0.70188240301317295</v>
      </c>
      <c r="P42" s="22">
        <v>0</v>
      </c>
      <c r="Q42" s="22">
        <v>2.71866582175588E-2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-10.268616598926</v>
      </c>
      <c r="Z42" s="22">
        <v>1.8547187176997799</v>
      </c>
      <c r="AA42" s="22">
        <v>0.573070530776702</v>
      </c>
      <c r="AB42" s="22">
        <v>0.487881555189418</v>
      </c>
      <c r="AC42" s="22">
        <v>0.434880131091955</v>
      </c>
      <c r="AD42" s="22">
        <v>-1.7197525273252401</v>
      </c>
      <c r="AE42" s="22">
        <v>6.6062459658519197</v>
      </c>
      <c r="AF42" s="22">
        <v>25.505081955751098</v>
      </c>
      <c r="AH42" s="22">
        <f t="shared" si="1"/>
        <v>1.3481631733982606</v>
      </c>
      <c r="AI42" s="22">
        <f t="shared" si="10"/>
        <v>-1.0166947127649505E-2</v>
      </c>
      <c r="AJ42" s="22">
        <f t="shared" si="5"/>
        <v>1.8547187176997799</v>
      </c>
      <c r="AK42" s="22">
        <f t="shared" si="5"/>
        <v>0.573070530776702</v>
      </c>
      <c r="AL42" s="22">
        <f t="shared" si="5"/>
        <v>0.487881555189418</v>
      </c>
      <c r="AM42" s="22">
        <f t="shared" si="5"/>
        <v>0.434880131091955</v>
      </c>
      <c r="AN42" s="22">
        <f t="shared" si="5"/>
        <v>-1.7197525273252401</v>
      </c>
      <c r="AR42" s="24">
        <f t="shared" si="2"/>
        <v>42825</v>
      </c>
      <c r="AS42" s="22">
        <f t="shared" si="6"/>
        <v>104.02032782300439</v>
      </c>
      <c r="AT42" s="22">
        <f t="shared" si="3"/>
        <v>1.3481631733982606</v>
      </c>
      <c r="AU42" s="22">
        <f t="shared" si="7"/>
        <v>1.6206314603049652</v>
      </c>
      <c r="AV42" s="22">
        <f t="shared" si="4"/>
        <v>-1.0166947127649505E-2</v>
      </c>
      <c r="AW42" s="22">
        <f t="shared" si="4"/>
        <v>1.8547187176997799</v>
      </c>
      <c r="AX42" s="22">
        <f t="shared" si="4"/>
        <v>0.573070530776702</v>
      </c>
      <c r="AY42" s="22">
        <f t="shared" si="4"/>
        <v>0.487881555189418</v>
      </c>
      <c r="AZ42" s="22">
        <f t="shared" si="4"/>
        <v>0.434880131091955</v>
      </c>
      <c r="BA42" s="22">
        <f t="shared" si="4"/>
        <v>-1.7197525273252401</v>
      </c>
      <c r="BC42" s="24">
        <f t="shared" si="8"/>
        <v>42825</v>
      </c>
      <c r="BD42" s="22">
        <f t="shared" si="9"/>
        <v>1.3481631733982606</v>
      </c>
      <c r="BE42" s="22">
        <f t="shared" si="9"/>
        <v>1.6206314603049652</v>
      </c>
    </row>
    <row r="43" spans="1:71" x14ac:dyDescent="0.2">
      <c r="A43" s="24">
        <v>42916</v>
      </c>
      <c r="B43" s="22">
        <v>3.9621422932021702</v>
      </c>
      <c r="C43" s="22">
        <v>0.24960215938684899</v>
      </c>
      <c r="D43" s="22">
        <v>-1.0074930093411301</v>
      </c>
      <c r="E43" s="22">
        <v>-1.0723134285054401E-4</v>
      </c>
      <c r="F43" s="22">
        <v>-3.6732677263512601</v>
      </c>
      <c r="G43" s="22">
        <v>14.911434431281799</v>
      </c>
      <c r="H43" s="22">
        <v>-1.4413922654416199E-2</v>
      </c>
      <c r="I43" s="22">
        <v>0.24258775081158401</v>
      </c>
      <c r="J43" s="22">
        <v>2.57469293221088E-2</v>
      </c>
      <c r="K43" s="22">
        <v>9.9924471707061304</v>
      </c>
      <c r="L43" s="22">
        <v>0.96915613550809698</v>
      </c>
      <c r="M43" s="22">
        <v>0</v>
      </c>
      <c r="N43" s="22">
        <v>0</v>
      </c>
      <c r="O43" s="22">
        <v>0.68626549793075498</v>
      </c>
      <c r="P43" s="22">
        <v>0</v>
      </c>
      <c r="Q43" s="22">
        <v>2.0797124748501601E-2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-8.5184680278901208</v>
      </c>
      <c r="Z43" s="22">
        <v>1.6163751096279899</v>
      </c>
      <c r="AA43" s="22">
        <v>0.52178139129755297</v>
      </c>
      <c r="AB43" s="22">
        <v>0.443828977159893</v>
      </c>
      <c r="AC43" s="22">
        <v>0.40110432135542501</v>
      </c>
      <c r="AD43" s="22">
        <v>-1.6445216219730301</v>
      </c>
      <c r="AE43" s="22">
        <v>6.5862381694933596</v>
      </c>
      <c r="AF43" s="22">
        <v>25.771235922279299</v>
      </c>
      <c r="AH43" s="22">
        <f t="shared" si="1"/>
        <v>1.5591638230949108</v>
      </c>
      <c r="AI43" s="22">
        <f t="shared" si="10"/>
        <v>-8.4341267602872482E-3</v>
      </c>
      <c r="AJ43" s="22">
        <f t="shared" si="5"/>
        <v>1.6163751096279899</v>
      </c>
      <c r="AK43" s="22">
        <f t="shared" si="5"/>
        <v>0.52178139129755297</v>
      </c>
      <c r="AL43" s="22">
        <f t="shared" si="5"/>
        <v>0.443828977159893</v>
      </c>
      <c r="AM43" s="22">
        <f t="shared" si="5"/>
        <v>0.40110432135542501</v>
      </c>
      <c r="AN43" s="22">
        <f t="shared" si="5"/>
        <v>-1.6445216219730301</v>
      </c>
      <c r="AR43" s="24">
        <f t="shared" si="2"/>
        <v>42916</v>
      </c>
      <c r="AS43" s="22">
        <f t="shared" si="6"/>
        <v>105.0849436891172</v>
      </c>
      <c r="AT43" s="22">
        <f t="shared" si="3"/>
        <v>1.5591638230949108</v>
      </c>
      <c r="AU43" s="22">
        <f t="shared" si="7"/>
        <v>1.3301340507075436</v>
      </c>
      <c r="AV43" s="22">
        <f t="shared" si="4"/>
        <v>-8.4341267602872482E-3</v>
      </c>
      <c r="AW43" s="22">
        <f t="shared" si="4"/>
        <v>1.6163751096279899</v>
      </c>
      <c r="AX43" s="22">
        <f t="shared" si="4"/>
        <v>0.52178139129755297</v>
      </c>
      <c r="AY43" s="22">
        <f t="shared" si="4"/>
        <v>0.443828977159893</v>
      </c>
      <c r="AZ43" s="22">
        <f t="shared" si="4"/>
        <v>0.40110432135542501</v>
      </c>
      <c r="BA43" s="22">
        <f t="shared" si="4"/>
        <v>-1.6445216219730301</v>
      </c>
      <c r="BC43" s="24">
        <f t="shared" si="8"/>
        <v>42916</v>
      </c>
      <c r="BD43" s="22">
        <f t="shared" si="9"/>
        <v>1.5591638230949108</v>
      </c>
      <c r="BE43" s="22">
        <f t="shared" si="9"/>
        <v>1.3301340507075436</v>
      </c>
    </row>
    <row r="44" spans="1:71" x14ac:dyDescent="0.2">
      <c r="A44" s="24">
        <v>43008</v>
      </c>
      <c r="B44" s="22">
        <v>4.3599623595096801</v>
      </c>
      <c r="C44" s="22">
        <v>0.3236691232544</v>
      </c>
      <c r="D44" s="22">
        <v>-1.0218839874649099</v>
      </c>
      <c r="E44" s="22">
        <v>6.6198019689844997E-4</v>
      </c>
      <c r="F44" s="22">
        <v>-3.5626897754039999</v>
      </c>
      <c r="G44" s="22">
        <v>14.6758667623091</v>
      </c>
      <c r="H44" s="22">
        <v>-6.01165426789482E-3</v>
      </c>
      <c r="I44" s="22">
        <v>0.241688134785598</v>
      </c>
      <c r="J44" s="22">
        <v>2.1601802589640399E-2</v>
      </c>
      <c r="K44" s="22">
        <v>8.4415618295780099</v>
      </c>
      <c r="L44" s="22">
        <v>0.65056976128211597</v>
      </c>
      <c r="M44" s="22">
        <v>0</v>
      </c>
      <c r="N44" s="22">
        <v>0</v>
      </c>
      <c r="O44" s="22">
        <v>0.674245947061616</v>
      </c>
      <c r="P44" s="22">
        <v>0</v>
      </c>
      <c r="Q44" s="22">
        <v>1.6378401057063501E-2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-6.7294600815059997</v>
      </c>
      <c r="Z44" s="22">
        <v>1.4432709561271</v>
      </c>
      <c r="AA44" s="22">
        <v>0.52926342403295301</v>
      </c>
      <c r="AB44" s="22">
        <v>0.43835472087325</v>
      </c>
      <c r="AC44" s="22">
        <v>0.39731839633688698</v>
      </c>
      <c r="AD44" s="22">
        <v>-1.5659007054117999</v>
      </c>
      <c r="AE44" s="22">
        <v>6.5663004778124296</v>
      </c>
      <c r="AF44" s="22">
        <v>25.894767872751999</v>
      </c>
      <c r="AH44" s="22">
        <f t="shared" si="1"/>
        <v>1.7793963488870701</v>
      </c>
      <c r="AI44" s="22">
        <f t="shared" si="10"/>
        <v>-6.6628317638673263E-3</v>
      </c>
      <c r="AJ44" s="22">
        <f t="shared" si="5"/>
        <v>1.4432709561271</v>
      </c>
      <c r="AK44" s="22">
        <f t="shared" si="5"/>
        <v>0.52926342403295301</v>
      </c>
      <c r="AL44" s="22">
        <f t="shared" si="5"/>
        <v>0.43835472087325</v>
      </c>
      <c r="AM44" s="22">
        <f t="shared" si="5"/>
        <v>0.39731839633688698</v>
      </c>
      <c r="AN44" s="22">
        <f t="shared" si="5"/>
        <v>-1.5659007054117999</v>
      </c>
      <c r="AR44" s="24">
        <f t="shared" si="2"/>
        <v>43008</v>
      </c>
      <c r="AS44" s="22">
        <f t="shared" si="6"/>
        <v>105.57907149100799</v>
      </c>
      <c r="AT44" s="22">
        <f t="shared" si="3"/>
        <v>1.7793963488870701</v>
      </c>
      <c r="AU44" s="22">
        <f t="shared" si="7"/>
        <v>1.2356439601945228</v>
      </c>
      <c r="AV44" s="22">
        <f t="shared" si="4"/>
        <v>-6.6628317638673263E-3</v>
      </c>
      <c r="AW44" s="22">
        <f t="shared" si="4"/>
        <v>1.4432709561271</v>
      </c>
      <c r="AX44" s="22">
        <f t="shared" si="4"/>
        <v>0.52926342403295301</v>
      </c>
      <c r="AY44" s="22">
        <f t="shared" ref="AY44:BA107" si="11">AL44</f>
        <v>0.43835472087325</v>
      </c>
      <c r="AZ44" s="22">
        <f t="shared" si="11"/>
        <v>0.39731839633688698</v>
      </c>
      <c r="BA44" s="22">
        <f t="shared" si="11"/>
        <v>-1.5659007054117999</v>
      </c>
      <c r="BC44" s="24">
        <f t="shared" si="8"/>
        <v>43008</v>
      </c>
      <c r="BD44" s="22">
        <f t="shared" si="9"/>
        <v>1.7793963488870701</v>
      </c>
      <c r="BE44" s="22">
        <f t="shared" si="9"/>
        <v>1.2356439601945228</v>
      </c>
    </row>
    <row r="45" spans="1:71" x14ac:dyDescent="0.2">
      <c r="A45" s="24">
        <v>43100</v>
      </c>
      <c r="B45" s="22">
        <v>4.5442971187641996</v>
      </c>
      <c r="C45" s="22">
        <v>0.29789447272904901</v>
      </c>
      <c r="D45" s="22">
        <v>-0.99294856094550998</v>
      </c>
      <c r="E45" s="22">
        <v>1.1839135634316601E-4</v>
      </c>
      <c r="F45" s="22">
        <v>-3.6052604000450201</v>
      </c>
      <c r="G45" s="22">
        <v>14.525847992090799</v>
      </c>
      <c r="H45" s="22">
        <v>-2.5695207795042901E-2</v>
      </c>
      <c r="I45" s="22">
        <v>0.31874002908194798</v>
      </c>
      <c r="J45" s="22">
        <v>1.6299063309560699E-2</v>
      </c>
      <c r="K45" s="22">
        <v>7.1111638204573797</v>
      </c>
      <c r="L45" s="22">
        <v>0.76266987482100601</v>
      </c>
      <c r="M45" s="22">
        <v>0</v>
      </c>
      <c r="N45" s="22">
        <v>0</v>
      </c>
      <c r="O45" s="22">
        <v>0.66522039360159402</v>
      </c>
      <c r="P45" s="22">
        <v>0</v>
      </c>
      <c r="Q45" s="22">
        <v>6.1682172846094004E-3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-4.9739609809022696</v>
      </c>
      <c r="Z45" s="22">
        <v>1.2688292372487</v>
      </c>
      <c r="AA45" s="22">
        <v>0.52786686026048601</v>
      </c>
      <c r="AB45" s="22">
        <v>0.42151084965882701</v>
      </c>
      <c r="AC45" s="22">
        <v>0.385668524917473</v>
      </c>
      <c r="AD45" s="22">
        <v>-1.4937708936694001</v>
      </c>
      <c r="AE45" s="22">
        <v>6.54643256155203</v>
      </c>
      <c r="AF45" s="22">
        <v>26.307091363776699</v>
      </c>
      <c r="AH45" s="22">
        <f t="shared" si="1"/>
        <v>2.1869424493641327</v>
      </c>
      <c r="AI45" s="22">
        <f t="shared" si="10"/>
        <v>-4.9247138424774947E-3</v>
      </c>
      <c r="AJ45" s="22">
        <f t="shared" si="5"/>
        <v>1.2688292372487</v>
      </c>
      <c r="AK45" s="22">
        <f t="shared" si="5"/>
        <v>0.52786686026048601</v>
      </c>
      <c r="AL45" s="22">
        <f t="shared" si="5"/>
        <v>0.42151084965882701</v>
      </c>
      <c r="AM45" s="22">
        <f t="shared" si="5"/>
        <v>0.385668524917473</v>
      </c>
      <c r="AN45" s="22">
        <f t="shared" si="5"/>
        <v>-1.4937708936694001</v>
      </c>
      <c r="AR45" s="24">
        <f t="shared" si="2"/>
        <v>43100</v>
      </c>
      <c r="AS45" s="22">
        <f t="shared" si="6"/>
        <v>107.2283654551068</v>
      </c>
      <c r="AT45" s="22">
        <f t="shared" si="3"/>
        <v>2.1869424493641327</v>
      </c>
      <c r="AU45" s="22">
        <f t="shared" si="7"/>
        <v>1.1051798645736082</v>
      </c>
      <c r="AV45" s="22">
        <f t="shared" ref="AV45:BA108" si="12">AI45</f>
        <v>-4.9247138424774947E-3</v>
      </c>
      <c r="AW45" s="22">
        <f t="shared" si="12"/>
        <v>1.2688292372487</v>
      </c>
      <c r="AX45" s="22">
        <f t="shared" si="12"/>
        <v>0.52786686026048601</v>
      </c>
      <c r="AY45" s="22">
        <f t="shared" si="11"/>
        <v>0.42151084965882701</v>
      </c>
      <c r="AZ45" s="22">
        <f t="shared" si="11"/>
        <v>0.385668524917473</v>
      </c>
      <c r="BA45" s="22">
        <f t="shared" si="11"/>
        <v>-1.4937708936694001</v>
      </c>
      <c r="BC45" s="24">
        <f t="shared" si="8"/>
        <v>43100</v>
      </c>
      <c r="BD45" s="22">
        <f t="shared" si="9"/>
        <v>2.1869424493641327</v>
      </c>
      <c r="BE45" s="22">
        <f t="shared" si="9"/>
        <v>1.1051798645736082</v>
      </c>
    </row>
    <row r="46" spans="1:71" x14ac:dyDescent="0.2">
      <c r="A46" s="24">
        <v>43190</v>
      </c>
      <c r="B46" s="22">
        <v>4.1051925278799404</v>
      </c>
      <c r="C46" s="22">
        <v>0.344241732418822</v>
      </c>
      <c r="D46" s="22">
        <v>-1.01967389194373</v>
      </c>
      <c r="E46" s="22">
        <v>6.7193524952454797E-4</v>
      </c>
      <c r="F46" s="22">
        <v>-3.5175479442093698</v>
      </c>
      <c r="G46" s="22">
        <v>14.396297360659799</v>
      </c>
      <c r="H46" s="22">
        <v>4.2586954700018401E-2</v>
      </c>
      <c r="I46" s="22">
        <v>0.33787357599676499</v>
      </c>
      <c r="J46" s="22">
        <v>1.59690297285459E-2</v>
      </c>
      <c r="K46" s="22">
        <v>5.8976051089950801</v>
      </c>
      <c r="L46" s="22">
        <v>0.82579184424073904</v>
      </c>
      <c r="M46" s="22">
        <v>0</v>
      </c>
      <c r="N46" s="22">
        <v>0</v>
      </c>
      <c r="O46" s="22">
        <v>0.651233956948716</v>
      </c>
      <c r="P46" s="22">
        <v>0</v>
      </c>
      <c r="Q46" s="22">
        <v>-6.8010169029445004E-3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-3.2811805574167798</v>
      </c>
      <c r="Z46" s="22">
        <v>1.0997840542442601</v>
      </c>
      <c r="AA46" s="22">
        <v>0.52597911443571899</v>
      </c>
      <c r="AB46" s="22">
        <v>0.40476101762787597</v>
      </c>
      <c r="AC46" s="22">
        <v>0.36436501003856597</v>
      </c>
      <c r="AD46" s="22">
        <v>-1.44642591304688</v>
      </c>
      <c r="AE46" s="22">
        <v>6.5266340944746801</v>
      </c>
      <c r="AF46" s="22">
        <v>26.267357994119202</v>
      </c>
      <c r="AH46" s="22">
        <f t="shared" si="1"/>
        <v>2.6492363571524682</v>
      </c>
      <c r="AI46" s="22">
        <f t="shared" si="10"/>
        <v>-3.2486936212047326E-3</v>
      </c>
      <c r="AJ46" s="22">
        <f t="shared" si="5"/>
        <v>1.0997840542442601</v>
      </c>
      <c r="AK46" s="22">
        <f t="shared" si="5"/>
        <v>0.52597911443571899</v>
      </c>
      <c r="AL46" s="22">
        <f t="shared" si="5"/>
        <v>0.40476101762787597</v>
      </c>
      <c r="AM46" s="22">
        <f t="shared" si="5"/>
        <v>0.36436501003856597</v>
      </c>
      <c r="AN46" s="22">
        <f t="shared" si="5"/>
        <v>-1.44642591304688</v>
      </c>
      <c r="AR46" s="24">
        <f t="shared" si="2"/>
        <v>43190</v>
      </c>
      <c r="AS46" s="22">
        <f t="shared" si="6"/>
        <v>107.06943197647681</v>
      </c>
      <c r="AT46" s="22">
        <f t="shared" si="3"/>
        <v>2.6492363571524682</v>
      </c>
      <c r="AU46" s="22">
        <f t="shared" si="7"/>
        <v>0.94521458967833594</v>
      </c>
      <c r="AV46" s="22">
        <f t="shared" si="12"/>
        <v>-3.2486936212047326E-3</v>
      </c>
      <c r="AW46" s="22">
        <f t="shared" si="12"/>
        <v>1.0997840542442601</v>
      </c>
      <c r="AX46" s="22">
        <f t="shared" si="12"/>
        <v>0.52597911443571899</v>
      </c>
      <c r="AY46" s="22">
        <f t="shared" si="11"/>
        <v>0.40476101762787597</v>
      </c>
      <c r="AZ46" s="22">
        <f t="shared" si="11"/>
        <v>0.36436501003856597</v>
      </c>
      <c r="BA46" s="22">
        <f t="shared" si="11"/>
        <v>-1.44642591304688</v>
      </c>
      <c r="BC46" s="24">
        <f t="shared" si="8"/>
        <v>43190</v>
      </c>
      <c r="BD46" s="22">
        <f t="shared" si="9"/>
        <v>2.6492363571524682</v>
      </c>
      <c r="BE46" s="22">
        <f t="shared" si="9"/>
        <v>0.94521458967833594</v>
      </c>
    </row>
    <row r="47" spans="1:71" x14ac:dyDescent="0.2">
      <c r="A47" s="24">
        <v>43281</v>
      </c>
      <c r="B47" s="22">
        <v>4.5500219197783904</v>
      </c>
      <c r="C47" s="22">
        <v>0.340773245162038</v>
      </c>
      <c r="D47" s="22">
        <v>-1.02832718289888</v>
      </c>
      <c r="E47" s="22">
        <v>3.7717199567211999E-4</v>
      </c>
      <c r="F47" s="22">
        <v>-3.5220660257015801</v>
      </c>
      <c r="G47" s="22">
        <v>14.3152189797754</v>
      </c>
      <c r="H47" s="22">
        <v>-1.8750530733100401E-2</v>
      </c>
      <c r="I47" s="22">
        <v>0.33401342267769701</v>
      </c>
      <c r="J47" s="22">
        <v>1.0631016700208501E-2</v>
      </c>
      <c r="K47" s="22">
        <v>4.7340066207270199</v>
      </c>
      <c r="L47" s="22">
        <v>0.93791139914956601</v>
      </c>
      <c r="M47" s="22">
        <v>0</v>
      </c>
      <c r="N47" s="22">
        <v>0</v>
      </c>
      <c r="O47" s="22">
        <v>0.63684907587778306</v>
      </c>
      <c r="P47" s="22">
        <v>0</v>
      </c>
      <c r="Q47" s="22">
        <v>1.9486260361562899E-3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-1.6036707285897001</v>
      </c>
      <c r="Z47" s="22">
        <v>0.93100496992645199</v>
      </c>
      <c r="AA47" s="22">
        <v>0.53701931233987499</v>
      </c>
      <c r="AB47" s="22">
        <v>0.401689216511189</v>
      </c>
      <c r="AC47" s="22">
        <v>0.36318560208466</v>
      </c>
      <c r="AD47" s="22">
        <v>-1.41407409584393</v>
      </c>
      <c r="AE47" s="22">
        <v>6.5069047532835</v>
      </c>
      <c r="AF47" s="22">
        <v>27.014666768258198</v>
      </c>
      <c r="AH47" s="22">
        <f t="shared" si="1"/>
        <v>3.1463725994232172</v>
      </c>
      <c r="AI47" s="22">
        <f t="shared" si="10"/>
        <v>-1.5877928005838613E-3</v>
      </c>
      <c r="AJ47" s="22">
        <f t="shared" si="5"/>
        <v>0.93100496992645199</v>
      </c>
      <c r="AK47" s="22">
        <f t="shared" si="5"/>
        <v>0.53701931233987499</v>
      </c>
      <c r="AL47" s="22">
        <f t="shared" si="5"/>
        <v>0.401689216511189</v>
      </c>
      <c r="AM47" s="22">
        <f t="shared" si="5"/>
        <v>0.36318560208466</v>
      </c>
      <c r="AN47" s="22">
        <f t="shared" si="5"/>
        <v>-1.41407409584393</v>
      </c>
      <c r="AR47" s="24">
        <f t="shared" si="2"/>
        <v>43281</v>
      </c>
      <c r="AS47" s="22">
        <f t="shared" si="6"/>
        <v>110.05866707303279</v>
      </c>
      <c r="AT47" s="22">
        <f t="shared" si="3"/>
        <v>3.1463725994232172</v>
      </c>
      <c r="AU47" s="22">
        <f t="shared" si="7"/>
        <v>0.8172372122176621</v>
      </c>
      <c r="AV47" s="22">
        <f t="shared" si="12"/>
        <v>-1.5877928005838613E-3</v>
      </c>
      <c r="AW47" s="22">
        <f t="shared" si="12"/>
        <v>0.93100496992645199</v>
      </c>
      <c r="AX47" s="22">
        <f t="shared" si="12"/>
        <v>0.53701931233987499</v>
      </c>
      <c r="AY47" s="22">
        <f t="shared" si="11"/>
        <v>0.401689216511189</v>
      </c>
      <c r="AZ47" s="22">
        <f t="shared" si="11"/>
        <v>0.36318560208466</v>
      </c>
      <c r="BA47" s="22">
        <f t="shared" si="11"/>
        <v>-1.41407409584393</v>
      </c>
      <c r="BC47" s="24">
        <f t="shared" si="8"/>
        <v>43281</v>
      </c>
      <c r="BD47" s="22">
        <f t="shared" si="9"/>
        <v>3.1463725994232172</v>
      </c>
      <c r="BE47" s="22">
        <f t="shared" si="9"/>
        <v>0.8172372122176621</v>
      </c>
    </row>
    <row r="48" spans="1:71" x14ac:dyDescent="0.2">
      <c r="A48" s="24">
        <v>43373</v>
      </c>
      <c r="B48" s="22">
        <v>4.7019269984923602</v>
      </c>
      <c r="C48" s="22">
        <v>0.36269158448494798</v>
      </c>
      <c r="D48" s="22">
        <v>-0.97280136679210805</v>
      </c>
      <c r="E48" s="22">
        <v>3.4913914588466702E-4</v>
      </c>
      <c r="F48" s="22">
        <v>-3.6386852935018399</v>
      </c>
      <c r="G48" s="22">
        <v>14.2285193663506</v>
      </c>
      <c r="H48" s="22">
        <v>4.20517193774309E-2</v>
      </c>
      <c r="I48" s="22">
        <v>0.32863740604582697</v>
      </c>
      <c r="J48" s="22">
        <v>5.5000195170997104E-3</v>
      </c>
      <c r="K48" s="22">
        <v>3.2791401594182599</v>
      </c>
      <c r="L48" s="22">
        <v>0.94752895070158405</v>
      </c>
      <c r="M48" s="22">
        <v>0</v>
      </c>
      <c r="N48" s="22">
        <v>0</v>
      </c>
      <c r="O48" s="22">
        <v>0.61997568269597203</v>
      </c>
      <c r="P48" s="22">
        <v>0</v>
      </c>
      <c r="Q48" s="22">
        <v>1.5824978911138799E-3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-6.4807450244973499E-3</v>
      </c>
      <c r="Z48" s="22">
        <v>0.74914248125564997</v>
      </c>
      <c r="AA48" s="22">
        <v>0.54415984336630296</v>
      </c>
      <c r="AB48" s="22">
        <v>0.41409158578419297</v>
      </c>
      <c r="AC48" s="22">
        <v>0.37080726501404498</v>
      </c>
      <c r="AD48" s="22">
        <v>-1.3935321199334001</v>
      </c>
      <c r="AE48" s="22">
        <v>6.4872442175467704</v>
      </c>
      <c r="AF48" s="22">
        <v>27.071849391836</v>
      </c>
      <c r="AH48" s="22">
        <f t="shared" si="1"/>
        <v>3.2727242218440074</v>
      </c>
      <c r="AI48" s="22">
        <f t="shared" si="10"/>
        <v>-6.4165792321755939E-6</v>
      </c>
      <c r="AJ48" s="22">
        <f t="shared" si="5"/>
        <v>0.74914248125564997</v>
      </c>
      <c r="AK48" s="22">
        <f t="shared" si="5"/>
        <v>0.54415984336630296</v>
      </c>
      <c r="AL48" s="22">
        <f t="shared" si="5"/>
        <v>0.41409158578419297</v>
      </c>
      <c r="AM48" s="22">
        <f t="shared" si="5"/>
        <v>0.37080726501404498</v>
      </c>
      <c r="AN48" s="22">
        <f t="shared" si="5"/>
        <v>-1.3935321199334001</v>
      </c>
      <c r="AR48" s="24">
        <f t="shared" si="2"/>
        <v>43373</v>
      </c>
      <c r="AS48" s="22">
        <f t="shared" si="6"/>
        <v>110.287397567344</v>
      </c>
      <c r="AT48" s="22">
        <f t="shared" si="3"/>
        <v>3.2727242218440074</v>
      </c>
      <c r="AU48" s="22">
        <f t="shared" si="7"/>
        <v>0.6846626389075583</v>
      </c>
      <c r="AV48" s="22">
        <f t="shared" si="12"/>
        <v>-6.4165792321755939E-6</v>
      </c>
      <c r="AW48" s="22">
        <f t="shared" si="12"/>
        <v>0.74914248125564997</v>
      </c>
      <c r="AX48" s="22">
        <f t="shared" si="12"/>
        <v>0.54415984336630296</v>
      </c>
      <c r="AY48" s="22">
        <f t="shared" si="11"/>
        <v>0.41409158578419297</v>
      </c>
      <c r="AZ48" s="22">
        <f t="shared" si="11"/>
        <v>0.37080726501404498</v>
      </c>
      <c r="BA48" s="22">
        <f t="shared" si="11"/>
        <v>-1.3935321199334001</v>
      </c>
      <c r="BC48" s="24">
        <f t="shared" si="8"/>
        <v>43373</v>
      </c>
      <c r="BD48" s="22">
        <f t="shared" si="9"/>
        <v>3.2727242218440074</v>
      </c>
      <c r="BE48" s="22">
        <f t="shared" si="9"/>
        <v>0.6846626389075583</v>
      </c>
    </row>
    <row r="49" spans="1:57" x14ac:dyDescent="0.2">
      <c r="A49" s="24">
        <v>43465</v>
      </c>
      <c r="B49" s="22">
        <v>4.6307917084293999</v>
      </c>
      <c r="C49" s="22">
        <v>0.37739327547078799</v>
      </c>
      <c r="D49" s="22">
        <v>-0.964281748519357</v>
      </c>
      <c r="E49" s="22">
        <v>1.0548722751233401E-4</v>
      </c>
      <c r="F49" s="22">
        <v>-3.6840792399178</v>
      </c>
      <c r="G49" s="22">
        <v>14.238266078715901</v>
      </c>
      <c r="H49" s="22">
        <v>-1.99372184449653E-2</v>
      </c>
      <c r="I49" s="22">
        <v>0.32785045916309402</v>
      </c>
      <c r="J49" s="22">
        <v>4.6657693497082903E-3</v>
      </c>
      <c r="K49" s="22">
        <v>2.05181858635647</v>
      </c>
      <c r="L49" s="22">
        <v>1.17576037790148</v>
      </c>
      <c r="M49" s="22">
        <v>0</v>
      </c>
      <c r="N49" s="22">
        <v>0</v>
      </c>
      <c r="O49" s="22">
        <v>0.60217888672216302</v>
      </c>
      <c r="P49" s="22">
        <v>0</v>
      </c>
      <c r="Q49" s="22">
        <v>1.34815498850659E-2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1.54361128736366</v>
      </c>
      <c r="Z49" s="22">
        <v>0.56233493620960895</v>
      </c>
      <c r="AA49" s="22">
        <v>0.52338725479814996</v>
      </c>
      <c r="AB49" s="22">
        <v>0.40479635289844201</v>
      </c>
      <c r="AC49" s="22">
        <v>0.373273384624983</v>
      </c>
      <c r="AD49" s="22">
        <v>-1.3924471244594701</v>
      </c>
      <c r="AE49" s="22">
        <v>6.4676521696257998</v>
      </c>
      <c r="AF49" s="22">
        <v>27.2366222334004</v>
      </c>
      <c r="AH49" s="22">
        <f t="shared" si="1"/>
        <v>3.5799937608464938</v>
      </c>
      <c r="AI49" s="22">
        <f t="shared" si="10"/>
        <v>1.5283280072907524E-3</v>
      </c>
      <c r="AJ49" s="22">
        <f t="shared" si="5"/>
        <v>0.56233493620960895</v>
      </c>
      <c r="AK49" s="22">
        <f t="shared" si="5"/>
        <v>0.52338725479814996</v>
      </c>
      <c r="AL49" s="22">
        <f t="shared" si="5"/>
        <v>0.40479635289844201</v>
      </c>
      <c r="AM49" s="22">
        <f t="shared" si="5"/>
        <v>0.373273384624983</v>
      </c>
      <c r="AN49" s="22">
        <f t="shared" si="5"/>
        <v>-1.3924471244594701</v>
      </c>
      <c r="AR49" s="24">
        <f t="shared" si="2"/>
        <v>43465</v>
      </c>
      <c r="AS49" s="22">
        <f t="shared" si="6"/>
        <v>110.9464889336016</v>
      </c>
      <c r="AT49" s="22">
        <f t="shared" si="3"/>
        <v>3.5799937608464938</v>
      </c>
      <c r="AU49" s="22">
        <f t="shared" si="7"/>
        <v>0.4728731320790045</v>
      </c>
      <c r="AV49" s="22">
        <f t="shared" si="12"/>
        <v>1.5283280072907524E-3</v>
      </c>
      <c r="AW49" s="22">
        <f t="shared" si="12"/>
        <v>0.56233493620960895</v>
      </c>
      <c r="AX49" s="22">
        <f t="shared" si="12"/>
        <v>0.52338725479814996</v>
      </c>
      <c r="AY49" s="22">
        <f t="shared" si="11"/>
        <v>0.40479635289844201</v>
      </c>
      <c r="AZ49" s="22">
        <f t="shared" si="11"/>
        <v>0.373273384624983</v>
      </c>
      <c r="BA49" s="22">
        <f t="shared" si="11"/>
        <v>-1.3924471244594701</v>
      </c>
      <c r="BC49" s="24">
        <f t="shared" si="8"/>
        <v>43465</v>
      </c>
      <c r="BD49" s="22">
        <f t="shared" si="9"/>
        <v>3.5799937608464938</v>
      </c>
      <c r="BE49" s="22">
        <f t="shared" si="9"/>
        <v>0.4728731320790045</v>
      </c>
    </row>
    <row r="50" spans="1:57" x14ac:dyDescent="0.2">
      <c r="A50" s="24">
        <v>43555</v>
      </c>
      <c r="B50" s="22">
        <v>5.46635097187903</v>
      </c>
      <c r="C50" s="22">
        <v>0.54387796376647302</v>
      </c>
      <c r="D50" s="22">
        <v>-0.92738881419588903</v>
      </c>
      <c r="E50" s="22">
        <v>9.3018311742037204E-4</v>
      </c>
      <c r="F50" s="22">
        <v>-3.74313774744446</v>
      </c>
      <c r="G50" s="22">
        <v>14.1528236773194</v>
      </c>
      <c r="H50" s="22">
        <v>2.50110084139471E-2</v>
      </c>
      <c r="I50" s="22">
        <v>0.24757381400363501</v>
      </c>
      <c r="J50" s="22">
        <v>2.5520825317520701E-3</v>
      </c>
      <c r="K50" s="22">
        <v>0.6304911503167</v>
      </c>
      <c r="L50" s="22">
        <v>0.963011479370255</v>
      </c>
      <c r="M50" s="22">
        <v>0</v>
      </c>
      <c r="N50" s="22">
        <v>0</v>
      </c>
      <c r="O50" s="22">
        <v>0.58031273063440203</v>
      </c>
      <c r="P50" s="22">
        <v>0</v>
      </c>
      <c r="Q50" s="22">
        <v>1.74326192390649E-2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3.0295862881203699</v>
      </c>
      <c r="Z50" s="22">
        <v>0.39635770457490399</v>
      </c>
      <c r="AA50" s="22">
        <v>0.52021904893466597</v>
      </c>
      <c r="AB50" s="22">
        <v>0.41160838970737301</v>
      </c>
      <c r="AC50" s="22">
        <v>0.393877022063093</v>
      </c>
      <c r="AD50" s="22">
        <v>-1.38285610450653</v>
      </c>
      <c r="AE50" s="22">
        <v>6.4481282946058203</v>
      </c>
      <c r="AF50" s="22">
        <v>27.776761762451301</v>
      </c>
      <c r="AH50" s="22">
        <f t="shared" si="1"/>
        <v>3.6297815755558664</v>
      </c>
      <c r="AI50" s="22">
        <f t="shared" si="10"/>
        <v>2.999590384277594E-3</v>
      </c>
      <c r="AJ50" s="22">
        <f t="shared" si="5"/>
        <v>0.39635770457490399</v>
      </c>
      <c r="AK50" s="22">
        <f t="shared" si="5"/>
        <v>0.52021904893466597</v>
      </c>
      <c r="AL50" s="22">
        <f t="shared" si="5"/>
        <v>0.41160838970737301</v>
      </c>
      <c r="AM50" s="22">
        <f t="shared" si="5"/>
        <v>0.393877022063093</v>
      </c>
      <c r="AN50" s="22">
        <f t="shared" si="5"/>
        <v>-1.38285610450653</v>
      </c>
      <c r="AR50" s="24">
        <f t="shared" si="2"/>
        <v>43555</v>
      </c>
      <c r="AS50" s="22">
        <f t="shared" si="6"/>
        <v>113.1070470498052</v>
      </c>
      <c r="AT50" s="22">
        <f t="shared" si="3"/>
        <v>3.6297815755558664</v>
      </c>
      <c r="AU50" s="22">
        <f t="shared" si="7"/>
        <v>0.34220565115778356</v>
      </c>
      <c r="AV50" s="22">
        <f t="shared" si="12"/>
        <v>2.999590384277594E-3</v>
      </c>
      <c r="AW50" s="22">
        <f t="shared" si="12"/>
        <v>0.39635770457490399</v>
      </c>
      <c r="AX50" s="22">
        <f t="shared" si="12"/>
        <v>0.52021904893466597</v>
      </c>
      <c r="AY50" s="22">
        <f t="shared" si="11"/>
        <v>0.41160838970737301</v>
      </c>
      <c r="AZ50" s="22">
        <f t="shared" si="11"/>
        <v>0.393877022063093</v>
      </c>
      <c r="BA50" s="22">
        <f t="shared" si="11"/>
        <v>-1.38285610450653</v>
      </c>
      <c r="BC50" s="24">
        <f t="shared" si="8"/>
        <v>43555</v>
      </c>
      <c r="BD50" s="22">
        <f t="shared" si="9"/>
        <v>3.6297815755558664</v>
      </c>
      <c r="BE50" s="22">
        <f t="shared" si="9"/>
        <v>0.34220565115778356</v>
      </c>
    </row>
    <row r="51" spans="1:57" x14ac:dyDescent="0.2">
      <c r="A51" s="24">
        <v>43646</v>
      </c>
      <c r="B51" s="22">
        <v>4.5914349482500096</v>
      </c>
      <c r="C51" s="22">
        <v>0.66160241879845405</v>
      </c>
      <c r="D51" s="22">
        <v>-0.73815971240865297</v>
      </c>
      <c r="E51" s="22">
        <v>-2.36067338819093E-4</v>
      </c>
      <c r="F51" s="22">
        <v>-4.1797184837783004</v>
      </c>
      <c r="G51" s="22">
        <v>14.1269650404007</v>
      </c>
      <c r="H51" s="22">
        <v>-3.1777891820047602E-2</v>
      </c>
      <c r="I51" s="22">
        <v>0.23156313400237999</v>
      </c>
      <c r="J51" s="22">
        <v>-1.79806840681369E-3</v>
      </c>
      <c r="K51" s="22">
        <v>-0.45141577331129901</v>
      </c>
      <c r="L51" s="22">
        <v>1.39092606657259</v>
      </c>
      <c r="M51" s="22">
        <v>0</v>
      </c>
      <c r="N51" s="22">
        <v>0</v>
      </c>
      <c r="O51" s="22">
        <v>0.55588123754131002</v>
      </c>
      <c r="P51" s="22">
        <v>0</v>
      </c>
      <c r="Q51" s="22">
        <v>2.3569076336639301E-2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4.5132165654304996</v>
      </c>
      <c r="Z51" s="22">
        <v>0.251594760278052</v>
      </c>
      <c r="AA51" s="22">
        <v>0.51669997528920397</v>
      </c>
      <c r="AB51" s="22">
        <v>0.41740114845376403</v>
      </c>
      <c r="AC51" s="22">
        <v>0.40830066953650801</v>
      </c>
      <c r="AD51" s="22">
        <v>-1.3666516013227199</v>
      </c>
      <c r="AE51" s="22">
        <v>6.4286722802299296</v>
      </c>
      <c r="AF51" s="22">
        <v>27.3480697227332</v>
      </c>
      <c r="AH51" s="22">
        <f t="shared" si="1"/>
        <v>4.0166686264648952</v>
      </c>
      <c r="AI51" s="22">
        <f t="shared" si="10"/>
        <v>4.4685312529014849E-3</v>
      </c>
      <c r="AJ51" s="22">
        <f t="shared" si="5"/>
        <v>0.251594760278052</v>
      </c>
      <c r="AK51" s="22">
        <f t="shared" si="5"/>
        <v>0.51669997528920397</v>
      </c>
      <c r="AL51" s="22">
        <f t="shared" si="5"/>
        <v>0.41740114845376403</v>
      </c>
      <c r="AM51" s="22">
        <f t="shared" si="5"/>
        <v>0.40830066953650801</v>
      </c>
      <c r="AN51" s="22">
        <f t="shared" si="5"/>
        <v>-1.3666516013227199</v>
      </c>
      <c r="AR51" s="24">
        <f t="shared" si="2"/>
        <v>43646</v>
      </c>
      <c r="AS51" s="22">
        <f t="shared" si="6"/>
        <v>111.3922788909328</v>
      </c>
      <c r="AT51" s="22">
        <f t="shared" si="3"/>
        <v>4.0166686264648952</v>
      </c>
      <c r="AU51" s="22">
        <f t="shared" si="7"/>
        <v>0.23181348348770947</v>
      </c>
      <c r="AV51" s="22">
        <f t="shared" si="12"/>
        <v>4.4685312529014849E-3</v>
      </c>
      <c r="AW51" s="22">
        <f t="shared" si="12"/>
        <v>0.251594760278052</v>
      </c>
      <c r="AX51" s="22">
        <f t="shared" si="12"/>
        <v>0.51669997528920397</v>
      </c>
      <c r="AY51" s="22">
        <f t="shared" si="11"/>
        <v>0.41740114845376403</v>
      </c>
      <c r="AZ51" s="22">
        <f t="shared" si="11"/>
        <v>0.40830066953650801</v>
      </c>
      <c r="BA51" s="22">
        <f t="shared" si="11"/>
        <v>-1.3666516013227199</v>
      </c>
      <c r="BC51" s="24">
        <f t="shared" si="8"/>
        <v>43646</v>
      </c>
      <c r="BD51" s="22">
        <f t="shared" si="9"/>
        <v>4.0166686264648952</v>
      </c>
      <c r="BE51" s="22">
        <f t="shared" si="9"/>
        <v>0.23181348348770947</v>
      </c>
    </row>
    <row r="52" spans="1:57" x14ac:dyDescent="0.2">
      <c r="A52" s="24">
        <v>43738</v>
      </c>
      <c r="B52" s="22">
        <v>5.0605758796596803</v>
      </c>
      <c r="C52" s="22">
        <v>0.94467471780366197</v>
      </c>
      <c r="D52" s="22">
        <v>-0.50175822380198998</v>
      </c>
      <c r="E52" s="22">
        <v>1.4957633564654199E-3</v>
      </c>
      <c r="F52" s="22">
        <v>-4.9343238624743204</v>
      </c>
      <c r="G52" s="22">
        <v>13.932635491931199</v>
      </c>
      <c r="H52" s="22">
        <v>1.9066952658611198E-2</v>
      </c>
      <c r="I52" s="22">
        <v>0.16162047373613</v>
      </c>
      <c r="J52" s="22">
        <v>-3.0675492107325999E-3</v>
      </c>
      <c r="K52" s="22">
        <v>-1.7068414865541499</v>
      </c>
      <c r="L52" s="22">
        <v>0.97417816334604501</v>
      </c>
      <c r="M52" s="22">
        <v>0</v>
      </c>
      <c r="N52" s="22">
        <v>0</v>
      </c>
      <c r="O52" s="22">
        <v>0.52849962218542201</v>
      </c>
      <c r="P52" s="22">
        <v>0</v>
      </c>
      <c r="Q52" s="22">
        <v>1.8892045794176599E-2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6.1707205353392203</v>
      </c>
      <c r="Z52" s="22">
        <v>0.226846552382589</v>
      </c>
      <c r="AA52" s="22">
        <v>0.59344151331615302</v>
      </c>
      <c r="AB52" s="22">
        <v>0.47751579767376501</v>
      </c>
      <c r="AC52" s="22">
        <v>0.45937794008285798</v>
      </c>
      <c r="AD52" s="22">
        <v>-1.31723179138341</v>
      </c>
      <c r="AE52" s="22">
        <v>6.4092838168358597</v>
      </c>
      <c r="AF52" s="22">
        <v>27.515602352677</v>
      </c>
      <c r="AH52" s="22">
        <f t="shared" si="1"/>
        <v>4.4021718434316783</v>
      </c>
      <c r="AI52" s="22">
        <f t="shared" si="10"/>
        <v>6.1096242924150697E-3</v>
      </c>
      <c r="AJ52" s="22">
        <f t="shared" si="5"/>
        <v>0.226846552382589</v>
      </c>
      <c r="AK52" s="22">
        <f t="shared" si="5"/>
        <v>0.59344151331615302</v>
      </c>
      <c r="AL52" s="22">
        <f t="shared" si="5"/>
        <v>0.47751579767376501</v>
      </c>
      <c r="AM52" s="22">
        <f t="shared" si="5"/>
        <v>0.45937794008285798</v>
      </c>
      <c r="AN52" s="22">
        <f t="shared" si="5"/>
        <v>-1.31723179138341</v>
      </c>
      <c r="AR52" s="24">
        <f t="shared" si="2"/>
        <v>43738</v>
      </c>
      <c r="AS52" s="22">
        <f t="shared" si="6"/>
        <v>112.062409410708</v>
      </c>
      <c r="AT52" s="22">
        <f t="shared" si="3"/>
        <v>4.4021718434316783</v>
      </c>
      <c r="AU52" s="22">
        <f t="shared" si="7"/>
        <v>0.44605963636437007</v>
      </c>
      <c r="AV52" s="22">
        <f t="shared" si="12"/>
        <v>6.1096242924150697E-3</v>
      </c>
      <c r="AW52" s="22">
        <f t="shared" si="12"/>
        <v>0.226846552382589</v>
      </c>
      <c r="AX52" s="22">
        <f t="shared" si="12"/>
        <v>0.59344151331615302</v>
      </c>
      <c r="AY52" s="22">
        <f t="shared" si="11"/>
        <v>0.47751579767376501</v>
      </c>
      <c r="AZ52" s="22">
        <f t="shared" si="11"/>
        <v>0.45937794008285798</v>
      </c>
      <c r="BA52" s="22">
        <f t="shared" si="11"/>
        <v>-1.31723179138341</v>
      </c>
      <c r="BC52" s="24">
        <f t="shared" si="8"/>
        <v>43738</v>
      </c>
      <c r="BD52" s="22">
        <f t="shared" si="9"/>
        <v>4.4021718434316783</v>
      </c>
      <c r="BE52" s="22">
        <f t="shared" si="9"/>
        <v>0.44605963636437007</v>
      </c>
    </row>
    <row r="53" spans="1:57" x14ac:dyDescent="0.2">
      <c r="A53" s="24">
        <v>43830</v>
      </c>
      <c r="B53" s="22">
        <v>4.6381826112158198</v>
      </c>
      <c r="C53" s="22">
        <v>0.97497288545424998</v>
      </c>
      <c r="D53" s="22">
        <v>-0.364415998338805</v>
      </c>
      <c r="E53" s="22">
        <v>1.0474310760908499E-3</v>
      </c>
      <c r="F53" s="22">
        <v>-5.1203691738708201</v>
      </c>
      <c r="G53" s="22">
        <v>13.952763749902299</v>
      </c>
      <c r="H53" s="22">
        <v>1.0227682038671001E-2</v>
      </c>
      <c r="I53" s="22">
        <v>0.16089121287140701</v>
      </c>
      <c r="J53" s="22">
        <v>-3.4649890022507399E-3</v>
      </c>
      <c r="K53" s="22">
        <v>-3.3418700376537398</v>
      </c>
      <c r="L53" s="22">
        <v>1.6399267332896601</v>
      </c>
      <c r="M53" s="22">
        <v>0</v>
      </c>
      <c r="N53" s="22">
        <v>0</v>
      </c>
      <c r="O53" s="22">
        <v>0.50051946734742303</v>
      </c>
      <c r="P53" s="22">
        <v>0</v>
      </c>
      <c r="Q53" s="22">
        <v>1.3614543753909501E-2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7.6216486794387297</v>
      </c>
      <c r="Z53" s="22">
        <v>-2.3047164719153999E-2</v>
      </c>
      <c r="AA53" s="22">
        <v>0.53419432546662404</v>
      </c>
      <c r="AB53" s="22">
        <v>0.43571463851851699</v>
      </c>
      <c r="AC53" s="22">
        <v>0.43237635067600999</v>
      </c>
      <c r="AD53" s="22">
        <v>-1.28804283782629</v>
      </c>
      <c r="AE53" s="22">
        <v>6.3899625972952903</v>
      </c>
      <c r="AF53" s="22">
        <v>27.164832706933499</v>
      </c>
      <c r="AH53" s="22">
        <f t="shared" si="1"/>
        <v>4.2035621549906024</v>
      </c>
      <c r="AI53" s="22">
        <f t="shared" si="10"/>
        <v>7.5461868113254746E-3</v>
      </c>
      <c r="AJ53" s="22">
        <f t="shared" si="5"/>
        <v>-2.3047164719153999E-2</v>
      </c>
      <c r="AK53" s="22">
        <f t="shared" si="5"/>
        <v>0.53419432546662404</v>
      </c>
      <c r="AL53" s="22">
        <f t="shared" si="5"/>
        <v>0.43571463851851699</v>
      </c>
      <c r="AM53" s="22">
        <f t="shared" si="5"/>
        <v>0.43237635067600999</v>
      </c>
      <c r="AN53" s="22">
        <f t="shared" si="5"/>
        <v>-1.28804283782629</v>
      </c>
      <c r="AR53" s="24">
        <f t="shared" si="2"/>
        <v>43830</v>
      </c>
      <c r="AS53" s="22">
        <f t="shared" si="6"/>
        <v>110.659330827734</v>
      </c>
      <c r="AT53" s="22">
        <f t="shared" si="3"/>
        <v>4.2035621549906024</v>
      </c>
      <c r="AU53" s="22">
        <f t="shared" si="7"/>
        <v>9.8741498927032545E-2</v>
      </c>
      <c r="AV53" s="22">
        <f t="shared" si="12"/>
        <v>7.5461868113254746E-3</v>
      </c>
      <c r="AW53" s="22">
        <f t="shared" si="12"/>
        <v>-2.3047164719153999E-2</v>
      </c>
      <c r="AX53" s="22">
        <f t="shared" si="12"/>
        <v>0.53419432546662404</v>
      </c>
      <c r="AY53" s="22">
        <f t="shared" si="11"/>
        <v>0.43571463851851699</v>
      </c>
      <c r="AZ53" s="22">
        <f t="shared" si="11"/>
        <v>0.43237635067600999</v>
      </c>
      <c r="BA53" s="22">
        <f t="shared" si="11"/>
        <v>-1.28804283782629</v>
      </c>
      <c r="BC53" s="24">
        <f t="shared" si="8"/>
        <v>43830</v>
      </c>
      <c r="BD53" s="22">
        <f t="shared" si="9"/>
        <v>4.2035621549906024</v>
      </c>
      <c r="BE53" s="22">
        <f t="shared" si="9"/>
        <v>9.8741498927032545E-2</v>
      </c>
    </row>
    <row r="54" spans="1:57" x14ac:dyDescent="0.2">
      <c r="A54" s="24">
        <v>43921</v>
      </c>
      <c r="B54" s="22">
        <v>4.2821819643880801</v>
      </c>
      <c r="C54" s="22">
        <v>0.84198556148073</v>
      </c>
      <c r="D54" s="22">
        <v>-0.30970278991987499</v>
      </c>
      <c r="E54" s="22">
        <v>8.7804316179901799E-4</v>
      </c>
      <c r="F54" s="22">
        <v>-5.4474893846658397</v>
      </c>
      <c r="G54" s="22">
        <v>13.970820784167501</v>
      </c>
      <c r="H54" s="22">
        <v>3.39466441753416E-3</v>
      </c>
      <c r="I54" s="22">
        <v>0.18035028468277001</v>
      </c>
      <c r="J54" s="22">
        <v>-7.7564687259003701E-3</v>
      </c>
      <c r="K54" s="22">
        <v>-5.9138873468532998</v>
      </c>
      <c r="L54" s="22">
        <v>1.97346595430271</v>
      </c>
      <c r="M54" s="22">
        <v>0</v>
      </c>
      <c r="N54" s="22">
        <v>0</v>
      </c>
      <c r="O54" s="22">
        <v>0.476388444289775</v>
      </c>
      <c r="P54" s="22">
        <v>0</v>
      </c>
      <c r="Q54" s="22">
        <v>1.5713432298834401E-2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9.0264009854338507</v>
      </c>
      <c r="Z54" s="22">
        <v>-0.28489757525085702</v>
      </c>
      <c r="AA54" s="22">
        <v>0.49400142878594799</v>
      </c>
      <c r="AB54" s="22">
        <v>0.41358950307318798</v>
      </c>
      <c r="AC54" s="22">
        <v>0.40946086966988599</v>
      </c>
      <c r="AD54" s="22">
        <v>-1.26658097639778</v>
      </c>
      <c r="AE54" s="22">
        <v>6.3707083169557697</v>
      </c>
      <c r="AF54" s="22">
        <v>25.229025695294599</v>
      </c>
      <c r="AH54" s="22">
        <f t="shared" si="1"/>
        <v>3.0222496287262124</v>
      </c>
      <c r="AI54" s="22">
        <f t="shared" si="10"/>
        <v>8.9370306786473765E-3</v>
      </c>
      <c r="AJ54" s="22">
        <f t="shared" si="5"/>
        <v>-0.28489757525085702</v>
      </c>
      <c r="AK54" s="22">
        <f t="shared" si="5"/>
        <v>0.49400142878594799</v>
      </c>
      <c r="AL54" s="22">
        <f t="shared" si="5"/>
        <v>0.41358950307318798</v>
      </c>
      <c r="AM54" s="22">
        <f t="shared" si="5"/>
        <v>0.40946086966988599</v>
      </c>
      <c r="AN54" s="22">
        <f t="shared" si="5"/>
        <v>-1.26658097639778</v>
      </c>
      <c r="AR54" s="24">
        <f t="shared" si="2"/>
        <v>43921</v>
      </c>
      <c r="AS54" s="22">
        <f t="shared" si="6"/>
        <v>102.9161027811784</v>
      </c>
      <c r="AT54" s="22">
        <f t="shared" si="3"/>
        <v>3.0222496287262124</v>
      </c>
      <c r="AU54" s="22">
        <f t="shared" si="7"/>
        <v>-0.22548971944096774</v>
      </c>
      <c r="AV54" s="22">
        <f t="shared" si="12"/>
        <v>8.9370306786473765E-3</v>
      </c>
      <c r="AW54" s="22">
        <f t="shared" si="12"/>
        <v>-0.28489757525085702</v>
      </c>
      <c r="AX54" s="22">
        <f t="shared" si="12"/>
        <v>0.49400142878594799</v>
      </c>
      <c r="AY54" s="22">
        <f t="shared" si="11"/>
        <v>0.41358950307318798</v>
      </c>
      <c r="AZ54" s="22">
        <f t="shared" si="11"/>
        <v>0.40946086966988599</v>
      </c>
      <c r="BA54" s="22">
        <f t="shared" si="11"/>
        <v>-1.26658097639778</v>
      </c>
      <c r="BC54" s="24">
        <f t="shared" si="8"/>
        <v>43921</v>
      </c>
      <c r="BD54" s="22">
        <f t="shared" si="9"/>
        <v>3.0222496287262124</v>
      </c>
      <c r="BE54" s="22">
        <f t="shared" si="9"/>
        <v>-0.22548971944096774</v>
      </c>
    </row>
    <row r="55" spans="1:57" x14ac:dyDescent="0.2">
      <c r="A55" s="24">
        <v>44012</v>
      </c>
      <c r="B55" s="22">
        <v>3.9341749776106201</v>
      </c>
      <c r="C55" s="22">
        <v>0.70537366155159498</v>
      </c>
      <c r="D55" s="22">
        <v>-0.29021707768312299</v>
      </c>
      <c r="E55" s="22">
        <v>9.6358165086863799E-4</v>
      </c>
      <c r="F55" s="22">
        <v>-5.7966074924909101</v>
      </c>
      <c r="G55" s="22">
        <v>14.0835234843825</v>
      </c>
      <c r="H55" s="22">
        <v>8.62223173030927E-4</v>
      </c>
      <c r="I55" s="22">
        <v>0.203272479551276</v>
      </c>
      <c r="J55" s="22">
        <v>-1.1741492348644101E-2</v>
      </c>
      <c r="K55" s="22">
        <v>-8.7584865358256092</v>
      </c>
      <c r="L55" s="22">
        <v>2.2098362618437801</v>
      </c>
      <c r="M55" s="22">
        <v>0</v>
      </c>
      <c r="N55" s="22">
        <v>0</v>
      </c>
      <c r="O55" s="22">
        <v>0.44949399322489902</v>
      </c>
      <c r="P55" s="22">
        <v>0</v>
      </c>
      <c r="Q55" s="22">
        <v>1.8322903060530301E-2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10.3802524743466</v>
      </c>
      <c r="Z55" s="22">
        <v>-0.594741943446914</v>
      </c>
      <c r="AA55" s="22">
        <v>0.454491406506422</v>
      </c>
      <c r="AB55" s="22">
        <v>0.40171238728455899</v>
      </c>
      <c r="AC55" s="22">
        <v>0.39969222120743703</v>
      </c>
      <c r="AD55" s="22">
        <v>-1.23976399227121</v>
      </c>
      <c r="AE55" s="22">
        <v>6.3515206735850596</v>
      </c>
      <c r="AF55" s="22">
        <v>22.901934194912599</v>
      </c>
      <c r="AH55" s="22">
        <f t="shared" si="1"/>
        <v>1.5179634137775246</v>
      </c>
      <c r="AI55" s="22">
        <f t="shared" si="10"/>
        <v>1.0277477697372871E-2</v>
      </c>
      <c r="AJ55" s="22">
        <f t="shared" si="5"/>
        <v>-0.594741943446914</v>
      </c>
      <c r="AK55" s="22">
        <f t="shared" si="5"/>
        <v>0.454491406506422</v>
      </c>
      <c r="AL55" s="22">
        <f t="shared" si="5"/>
        <v>0.40171238728455899</v>
      </c>
      <c r="AM55" s="22">
        <f t="shared" si="5"/>
        <v>0.39969222120743703</v>
      </c>
      <c r="AN55" s="22">
        <f t="shared" si="5"/>
        <v>-1.23976399227121</v>
      </c>
      <c r="AR55" s="24">
        <f t="shared" si="2"/>
        <v>44012</v>
      </c>
      <c r="AS55" s="22">
        <f t="shared" si="6"/>
        <v>93.607736779650395</v>
      </c>
      <c r="AT55" s="22">
        <f t="shared" si="3"/>
        <v>1.5179634137775246</v>
      </c>
      <c r="AU55" s="22">
        <f t="shared" si="7"/>
        <v>-0.5683324430223331</v>
      </c>
      <c r="AV55" s="22">
        <f t="shared" si="12"/>
        <v>1.0277477697372871E-2</v>
      </c>
      <c r="AW55" s="22">
        <f t="shared" si="12"/>
        <v>-0.594741943446914</v>
      </c>
      <c r="AX55" s="22">
        <f t="shared" si="12"/>
        <v>0.454491406506422</v>
      </c>
      <c r="AY55" s="22">
        <f t="shared" si="11"/>
        <v>0.40171238728455899</v>
      </c>
      <c r="AZ55" s="22">
        <f t="shared" si="11"/>
        <v>0.39969222120743703</v>
      </c>
      <c r="BA55" s="22">
        <f t="shared" si="11"/>
        <v>-1.23976399227121</v>
      </c>
      <c r="BC55" s="24">
        <f t="shared" si="8"/>
        <v>44012</v>
      </c>
      <c r="BD55" s="22">
        <f t="shared" si="9"/>
        <v>1.5179634137775246</v>
      </c>
      <c r="BE55" s="22">
        <f t="shared" si="9"/>
        <v>-0.5683324430223331</v>
      </c>
    </row>
    <row r="56" spans="1:57" x14ac:dyDescent="0.2">
      <c r="A56" s="24">
        <v>44104</v>
      </c>
      <c r="B56" s="22">
        <v>3.6002854518540501</v>
      </c>
      <c r="C56" s="22">
        <v>0.64657309442010902</v>
      </c>
      <c r="D56" s="22">
        <v>4.2699531257954601E-2</v>
      </c>
      <c r="E56" s="22">
        <v>1.2255463036010201E-3</v>
      </c>
      <c r="F56" s="22">
        <v>-6.0595400592990201</v>
      </c>
      <c r="G56" s="22">
        <v>14.080454185719001</v>
      </c>
      <c r="H56" s="23">
        <v>5.2423822752634301E-5</v>
      </c>
      <c r="I56" s="22">
        <v>0.120431841174894</v>
      </c>
      <c r="J56" s="22">
        <v>-1.6575466024673899E-2</v>
      </c>
      <c r="K56" s="22">
        <v>-10.536897345523601</v>
      </c>
      <c r="L56" s="22">
        <v>2.5223784265191398</v>
      </c>
      <c r="M56" s="22">
        <v>0</v>
      </c>
      <c r="N56" s="22">
        <v>0</v>
      </c>
      <c r="O56" s="22">
        <v>0.42965711445585297</v>
      </c>
      <c r="P56" s="22">
        <v>0</v>
      </c>
      <c r="Q56" s="22">
        <v>1.81634841608719E-2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11.835310853860699</v>
      </c>
      <c r="Z56" s="22">
        <v>-0.82969651712141301</v>
      </c>
      <c r="AA56" s="22">
        <v>0.40928669526613798</v>
      </c>
      <c r="AB56" s="22">
        <v>0.38986396273180002</v>
      </c>
      <c r="AC56" s="22">
        <v>0.38615100299848198</v>
      </c>
      <c r="AD56" s="22">
        <v>-1.20136481419083</v>
      </c>
      <c r="AE56" s="22">
        <v>6.3323993673177004</v>
      </c>
      <c r="AF56" s="22">
        <v>22.170858779703501</v>
      </c>
      <c r="AH56" s="22">
        <f t="shared" si="1"/>
        <v>1.1800603997984918</v>
      </c>
      <c r="AI56" s="22">
        <f t="shared" si="10"/>
        <v>1.1718129558277919E-2</v>
      </c>
      <c r="AJ56" s="22">
        <f t="shared" si="5"/>
        <v>-0.82969651712141301</v>
      </c>
      <c r="AK56" s="22">
        <f t="shared" si="5"/>
        <v>0.40928669526613798</v>
      </c>
      <c r="AL56" s="22">
        <f t="shared" si="5"/>
        <v>0.38986396273180002</v>
      </c>
      <c r="AM56" s="22">
        <f t="shared" si="5"/>
        <v>0.38615100299848198</v>
      </c>
      <c r="AN56" s="22">
        <f t="shared" si="5"/>
        <v>-1.20136481419083</v>
      </c>
      <c r="AR56" s="24">
        <f t="shared" si="2"/>
        <v>44104</v>
      </c>
      <c r="AS56" s="22">
        <f t="shared" si="6"/>
        <v>90.683435118814003</v>
      </c>
      <c r="AT56" s="22">
        <f t="shared" si="3"/>
        <v>1.1800603997984918</v>
      </c>
      <c r="AU56" s="22">
        <f t="shared" si="7"/>
        <v>-0.83404154075754511</v>
      </c>
      <c r="AV56" s="22">
        <f t="shared" si="12"/>
        <v>1.1718129558277919E-2</v>
      </c>
      <c r="AW56" s="22">
        <f t="shared" si="12"/>
        <v>-0.82969651712141301</v>
      </c>
      <c r="AX56" s="22">
        <f t="shared" si="12"/>
        <v>0.40928669526613798</v>
      </c>
      <c r="AY56" s="22">
        <f t="shared" si="11"/>
        <v>0.38986396273180002</v>
      </c>
      <c r="AZ56" s="22">
        <f t="shared" si="11"/>
        <v>0.38615100299848198</v>
      </c>
      <c r="BA56" s="22">
        <f t="shared" si="11"/>
        <v>-1.20136481419083</v>
      </c>
      <c r="BC56" s="24">
        <f t="shared" si="8"/>
        <v>44104</v>
      </c>
      <c r="BD56" s="22">
        <f t="shared" si="9"/>
        <v>1.1800603997984918</v>
      </c>
      <c r="BE56" s="22">
        <f t="shared" si="9"/>
        <v>-0.83404154075754511</v>
      </c>
    </row>
    <row r="57" spans="1:57" x14ac:dyDescent="0.2">
      <c r="A57" s="24">
        <v>44196</v>
      </c>
      <c r="B57" s="22">
        <v>4.8665410432760501</v>
      </c>
      <c r="C57" s="22">
        <v>0.36717572289984202</v>
      </c>
      <c r="D57" s="22">
        <v>0.238775895424955</v>
      </c>
      <c r="E57" s="22">
        <v>-1.01097515648584E-3</v>
      </c>
      <c r="F57" s="22">
        <v>-6.5352891543927099</v>
      </c>
      <c r="G57" s="22">
        <v>14.0497987385575</v>
      </c>
      <c r="H57" s="22">
        <v>-1.5716244177310899E-2</v>
      </c>
      <c r="I57" s="22">
        <v>0.19022982410141301</v>
      </c>
      <c r="J57" s="22">
        <v>-2.4592251378363999E-2</v>
      </c>
      <c r="K57" s="22">
        <v>-13.6457533612083</v>
      </c>
      <c r="L57" s="22">
        <v>2.9163453276037901</v>
      </c>
      <c r="M57" s="22">
        <v>0</v>
      </c>
      <c r="N57" s="22">
        <v>0</v>
      </c>
      <c r="O57" s="22">
        <v>0.40786610706023302</v>
      </c>
      <c r="P57" s="22">
        <v>0</v>
      </c>
      <c r="Q57" s="22">
        <v>1.43100158295946E-2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13.0045382392577</v>
      </c>
      <c r="Z57" s="22">
        <v>-1.1337496602058399</v>
      </c>
      <c r="AA57" s="22">
        <v>0.34880735096291798</v>
      </c>
      <c r="AB57" s="22">
        <v>0.35051186598850698</v>
      </c>
      <c r="AC57" s="22">
        <v>0.36141438871759102</v>
      </c>
      <c r="AD57" s="22">
        <v>-1.15803803528247</v>
      </c>
      <c r="AE57" s="22">
        <v>6.3133441006037403</v>
      </c>
      <c r="AF57" s="22">
        <v>20.915508938482201</v>
      </c>
      <c r="AH57" s="22">
        <f t="shared" si="1"/>
        <v>-0.77126050434317672</v>
      </c>
      <c r="AI57" s="22">
        <f t="shared" si="10"/>
        <v>1.2875780434908614E-2</v>
      </c>
      <c r="AJ57" s="22">
        <f t="shared" ref="AJ57:AN107" si="13">Z57</f>
        <v>-1.1337496602058399</v>
      </c>
      <c r="AK57" s="22">
        <f t="shared" si="13"/>
        <v>0.34880735096291798</v>
      </c>
      <c r="AL57" s="22">
        <f t="shared" si="13"/>
        <v>0.35051186598850698</v>
      </c>
      <c r="AM57" s="22">
        <f t="shared" si="13"/>
        <v>0.36141438871759102</v>
      </c>
      <c r="AN57" s="22">
        <f t="shared" si="13"/>
        <v>-1.15803803528247</v>
      </c>
      <c r="AR57" s="24">
        <f t="shared" si="2"/>
        <v>44196</v>
      </c>
      <c r="AS57" s="22">
        <f t="shared" si="6"/>
        <v>85.662035753928805</v>
      </c>
      <c r="AT57" s="22">
        <f t="shared" si="3"/>
        <v>-0.77126050434317672</v>
      </c>
      <c r="AU57" s="22">
        <f t="shared" si="7"/>
        <v>-1.2181783093843852</v>
      </c>
      <c r="AV57" s="22">
        <f t="shared" si="12"/>
        <v>1.2875780434908614E-2</v>
      </c>
      <c r="AW57" s="22">
        <f t="shared" si="12"/>
        <v>-1.1337496602058399</v>
      </c>
      <c r="AX57" s="22">
        <f t="shared" si="12"/>
        <v>0.34880735096291798</v>
      </c>
      <c r="AY57" s="22">
        <f t="shared" si="11"/>
        <v>0.35051186598850698</v>
      </c>
      <c r="AZ57" s="22">
        <f t="shared" si="11"/>
        <v>0.36141438871759102</v>
      </c>
      <c r="BA57" s="22">
        <f t="shared" si="11"/>
        <v>-1.15803803528247</v>
      </c>
      <c r="BC57" s="24">
        <f t="shared" si="8"/>
        <v>44196</v>
      </c>
      <c r="BD57" s="22">
        <f t="shared" si="9"/>
        <v>-0.77126050434317672</v>
      </c>
      <c r="BE57" s="22">
        <f t="shared" si="9"/>
        <v>-1.2181783093843852</v>
      </c>
    </row>
    <row r="58" spans="1:57" x14ac:dyDescent="0.2">
      <c r="A58" s="24">
        <v>44286</v>
      </c>
      <c r="B58" s="22">
        <v>6.0731057195820899</v>
      </c>
      <c r="C58" s="22">
        <v>0.34659890832093798</v>
      </c>
      <c r="D58" s="22">
        <v>0.20353348574868901</v>
      </c>
      <c r="E58" s="22">
        <v>-9.3366227413036503E-4</v>
      </c>
      <c r="F58" s="22">
        <v>-6.4220035172126302</v>
      </c>
      <c r="G58" s="22">
        <v>13.939597136176699</v>
      </c>
      <c r="H58" s="22">
        <v>4.0658209077063402E-3</v>
      </c>
      <c r="I58" s="22">
        <v>0.21209548011789001</v>
      </c>
      <c r="J58" s="22">
        <v>-1.58196080925713E-2</v>
      </c>
      <c r="K58" s="22">
        <v>-15.654139222775401</v>
      </c>
      <c r="L58" s="22">
        <v>2.89081929339426</v>
      </c>
      <c r="M58" s="22">
        <v>0</v>
      </c>
      <c r="N58" s="22">
        <v>0</v>
      </c>
      <c r="O58" s="22">
        <v>0.38272906132628698</v>
      </c>
      <c r="P58" s="22">
        <v>0</v>
      </c>
      <c r="Q58" s="22">
        <v>5.2890476505354301E-3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14.3139565866037</v>
      </c>
      <c r="Z58" s="22">
        <v>-1.3700698917560199</v>
      </c>
      <c r="AA58" s="22">
        <v>0.30241712216101901</v>
      </c>
      <c r="AB58" s="22">
        <v>0.32262187427155897</v>
      </c>
      <c r="AC58" s="22">
        <v>0.324555611011696</v>
      </c>
      <c r="AD58" s="22">
        <v>-1.10991228314041</v>
      </c>
      <c r="AE58" s="22">
        <v>6.2943545781595702</v>
      </c>
      <c r="AF58" s="22">
        <v>21.042861540181502</v>
      </c>
      <c r="AH58" s="22">
        <f t="shared" si="1"/>
        <v>-1.4833222020377377</v>
      </c>
      <c r="AI58" s="22">
        <f t="shared" si="10"/>
        <v>1.417223424416208E-2</v>
      </c>
      <c r="AJ58" s="22">
        <f t="shared" si="13"/>
        <v>-1.3700698917560199</v>
      </c>
      <c r="AK58" s="22">
        <f t="shared" si="13"/>
        <v>0.30241712216101901</v>
      </c>
      <c r="AL58" s="22">
        <f t="shared" si="13"/>
        <v>0.32262187427155897</v>
      </c>
      <c r="AM58" s="22">
        <f t="shared" si="13"/>
        <v>0.324555611011696</v>
      </c>
      <c r="AN58" s="22">
        <f t="shared" si="13"/>
        <v>-1.10991228314041</v>
      </c>
      <c r="AR58" s="24">
        <f t="shared" si="2"/>
        <v>44286</v>
      </c>
      <c r="AS58" s="22">
        <f t="shared" si="6"/>
        <v>86.171446160726006</v>
      </c>
      <c r="AT58" s="22">
        <f t="shared" si="3"/>
        <v>-1.4833222020377377</v>
      </c>
      <c r="AU58" s="22">
        <f t="shared" si="7"/>
        <v>-1.5162153332079937</v>
      </c>
      <c r="AV58" s="22">
        <f t="shared" si="12"/>
        <v>1.417223424416208E-2</v>
      </c>
      <c r="AW58" s="22">
        <f t="shared" si="12"/>
        <v>-1.3700698917560199</v>
      </c>
      <c r="AX58" s="22">
        <f t="shared" si="12"/>
        <v>0.30241712216101901</v>
      </c>
      <c r="AY58" s="22">
        <f t="shared" si="11"/>
        <v>0.32262187427155897</v>
      </c>
      <c r="AZ58" s="22">
        <f t="shared" si="11"/>
        <v>0.324555611011696</v>
      </c>
      <c r="BA58" s="22">
        <f t="shared" si="11"/>
        <v>-1.10991228314041</v>
      </c>
      <c r="BC58" s="24">
        <f t="shared" si="8"/>
        <v>44286</v>
      </c>
      <c r="BD58" s="22">
        <f t="shared" si="9"/>
        <v>-1.4833222020377377</v>
      </c>
      <c r="BE58" s="22">
        <f t="shared" si="9"/>
        <v>-1.5162153332079937</v>
      </c>
    </row>
    <row r="59" spans="1:57" x14ac:dyDescent="0.2">
      <c r="A59" s="24">
        <v>44377</v>
      </c>
      <c r="B59" s="22">
        <v>5.8861036002124898</v>
      </c>
      <c r="C59" s="22">
        <v>0.53909374175355995</v>
      </c>
      <c r="D59" s="22">
        <v>6.7165594629750996E-2</v>
      </c>
      <c r="E59" s="22">
        <v>1.6692996414417201E-4</v>
      </c>
      <c r="F59" s="22">
        <v>-5.7956206362955296</v>
      </c>
      <c r="G59" s="22">
        <v>13.893657671695401</v>
      </c>
      <c r="H59" s="22">
        <v>2.4671797925081201E-2</v>
      </c>
      <c r="I59" s="22">
        <v>0.20686052685824799</v>
      </c>
      <c r="J59" s="22">
        <v>3.9536412791108897E-3</v>
      </c>
      <c r="K59" s="22">
        <v>-14.9214772555924</v>
      </c>
      <c r="L59" s="22">
        <v>2.9413456405074299</v>
      </c>
      <c r="M59" s="22">
        <v>0</v>
      </c>
      <c r="N59" s="22">
        <v>0</v>
      </c>
      <c r="O59" s="22">
        <v>0.36436079095573598</v>
      </c>
      <c r="P59" s="22">
        <v>0</v>
      </c>
      <c r="Q59" s="22">
        <v>-2.6196908413553001E-3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16.1000063875446</v>
      </c>
      <c r="Z59" s="22">
        <v>-1.4563904114746999</v>
      </c>
      <c r="AA59" s="22">
        <v>0.31991908041121297</v>
      </c>
      <c r="AB59" s="22">
        <v>0.32277940829089802</v>
      </c>
      <c r="AC59" s="22">
        <v>0.299182873581818</v>
      </c>
      <c r="AD59" s="22">
        <v>-1.0691490287376899</v>
      </c>
      <c r="AE59" s="22">
        <v>6.2754305069207801</v>
      </c>
      <c r="AF59" s="22">
        <v>23.9994411695886</v>
      </c>
      <c r="AH59" s="22">
        <f t="shared" si="1"/>
        <v>1.0175290680767535</v>
      </c>
      <c r="AI59" s="22">
        <f t="shared" si="10"/>
        <v>1.5940600383707523E-2</v>
      </c>
      <c r="AJ59" s="22">
        <f t="shared" si="13"/>
        <v>-1.4563904114746999</v>
      </c>
      <c r="AK59" s="22">
        <f t="shared" si="13"/>
        <v>0.31991908041121297</v>
      </c>
      <c r="AL59" s="22">
        <f t="shared" si="13"/>
        <v>0.32277940829089802</v>
      </c>
      <c r="AM59" s="22">
        <f t="shared" si="13"/>
        <v>0.299182873581818</v>
      </c>
      <c r="AN59" s="22">
        <f t="shared" si="13"/>
        <v>-1.0691490287376899</v>
      </c>
      <c r="AR59" s="24">
        <f t="shared" si="2"/>
        <v>44377</v>
      </c>
      <c r="AS59" s="22">
        <f t="shared" si="6"/>
        <v>97.9977646783544</v>
      </c>
      <c r="AT59" s="22">
        <f t="shared" si="3"/>
        <v>1.0175290680767535</v>
      </c>
      <c r="AU59" s="22">
        <f t="shared" si="7"/>
        <v>-1.5677174775447533</v>
      </c>
      <c r="AV59" s="22">
        <f t="shared" si="12"/>
        <v>1.5940600383707523E-2</v>
      </c>
      <c r="AW59" s="22">
        <f t="shared" si="12"/>
        <v>-1.4563904114746999</v>
      </c>
      <c r="AX59" s="22">
        <f t="shared" si="12"/>
        <v>0.31991908041121297</v>
      </c>
      <c r="AY59" s="22">
        <f t="shared" si="11"/>
        <v>0.32277940829089802</v>
      </c>
      <c r="AZ59" s="22">
        <f t="shared" si="11"/>
        <v>0.299182873581818</v>
      </c>
      <c r="BA59" s="22">
        <f t="shared" si="11"/>
        <v>-1.0691490287376899</v>
      </c>
      <c r="BC59" s="24">
        <f t="shared" si="8"/>
        <v>44377</v>
      </c>
      <c r="BD59" s="22">
        <f t="shared" si="9"/>
        <v>1.0175290680767535</v>
      </c>
      <c r="BE59" s="22">
        <f t="shared" si="9"/>
        <v>-1.5677174775447533</v>
      </c>
    </row>
    <row r="60" spans="1:57" x14ac:dyDescent="0.2">
      <c r="A60" s="24">
        <v>44469</v>
      </c>
      <c r="B60" s="22">
        <v>4.5375450545966496</v>
      </c>
      <c r="C60" s="22">
        <v>0.80796832636424099</v>
      </c>
      <c r="D60" s="22">
        <v>-3.5647072966461399E-2</v>
      </c>
      <c r="E60" s="22">
        <v>1.252781417987E-3</v>
      </c>
      <c r="F60" s="22">
        <v>-5.4647350101363399</v>
      </c>
      <c r="G60" s="22">
        <v>13.8254439410684</v>
      </c>
      <c r="H60" s="22">
        <v>-3.06116267617801E-2</v>
      </c>
      <c r="I60" s="22">
        <v>0.28937153407906802</v>
      </c>
      <c r="J60" s="22">
        <v>1.8757711924288399E-2</v>
      </c>
      <c r="K60" s="22">
        <v>-14.371779236497501</v>
      </c>
      <c r="L60" s="22">
        <v>2.7659652045034901</v>
      </c>
      <c r="M60" s="22">
        <v>0</v>
      </c>
      <c r="N60" s="22">
        <v>0</v>
      </c>
      <c r="O60" s="22">
        <v>0.34345542125488498</v>
      </c>
      <c r="P60" s="22">
        <v>0</v>
      </c>
      <c r="Q60" s="22">
        <v>-2.52633491233824E-3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17.9009550174083</v>
      </c>
      <c r="Z60" s="22">
        <v>-1.5198698223090299</v>
      </c>
      <c r="AA60" s="22">
        <v>0.34496958128435901</v>
      </c>
      <c r="AB60" s="22">
        <v>0.33617556024668899</v>
      </c>
      <c r="AC60" s="22">
        <v>0.28692160405985601</v>
      </c>
      <c r="AD60" s="22">
        <v>-1.0252062329381499</v>
      </c>
      <c r="AE60" s="22">
        <v>6.2565715959967196</v>
      </c>
      <c r="AF60" s="22">
        <v>25.2649779976833</v>
      </c>
      <c r="AH60" s="22">
        <f t="shared" si="1"/>
        <v>3.3501662307367166</v>
      </c>
      <c r="AI60" s="22">
        <f t="shared" si="10"/>
        <v>1.7723717839018119E-2</v>
      </c>
      <c r="AJ60" s="22">
        <f t="shared" si="13"/>
        <v>-1.5198698223090299</v>
      </c>
      <c r="AK60" s="22">
        <f t="shared" si="13"/>
        <v>0.34496958128435901</v>
      </c>
      <c r="AL60" s="22">
        <f t="shared" si="13"/>
        <v>0.33617556024668899</v>
      </c>
      <c r="AM60" s="22">
        <f t="shared" si="13"/>
        <v>0.28692160405985601</v>
      </c>
      <c r="AN60" s="22">
        <f t="shared" si="13"/>
        <v>-1.0252062329381499</v>
      </c>
      <c r="AR60" s="24">
        <f t="shared" si="2"/>
        <v>44469</v>
      </c>
      <c r="AS60" s="22">
        <f t="shared" si="6"/>
        <v>103.0599119907332</v>
      </c>
      <c r="AT60" s="22">
        <f t="shared" si="3"/>
        <v>3.3501662307367166</v>
      </c>
      <c r="AU60" s="22">
        <f t="shared" si="7"/>
        <v>-1.5592855918172579</v>
      </c>
      <c r="AV60" s="22">
        <f t="shared" si="12"/>
        <v>1.7723717839018119E-2</v>
      </c>
      <c r="AW60" s="22">
        <f t="shared" si="12"/>
        <v>-1.5198698223090299</v>
      </c>
      <c r="AX60" s="22">
        <f t="shared" si="12"/>
        <v>0.34496958128435901</v>
      </c>
      <c r="AY60" s="22">
        <f t="shared" si="11"/>
        <v>0.33617556024668899</v>
      </c>
      <c r="AZ60" s="22">
        <f t="shared" si="11"/>
        <v>0.28692160405985601</v>
      </c>
      <c r="BA60" s="22">
        <f t="shared" si="11"/>
        <v>-1.0252062329381499</v>
      </c>
      <c r="BC60" s="24">
        <f t="shared" si="8"/>
        <v>44469</v>
      </c>
      <c r="BD60" s="22">
        <f t="shared" si="9"/>
        <v>3.3501662307367166</v>
      </c>
      <c r="BE60" s="22">
        <f t="shared" si="9"/>
        <v>-1.5592855918172579</v>
      </c>
    </row>
    <row r="61" spans="1:57" x14ac:dyDescent="0.2">
      <c r="A61" s="24">
        <v>44561</v>
      </c>
      <c r="B61" s="22">
        <v>4.6659700589029098</v>
      </c>
      <c r="C61" s="22">
        <v>0.73922323142020396</v>
      </c>
      <c r="D61" s="22">
        <v>-0.31212726739893099</v>
      </c>
      <c r="E61" s="22">
        <v>1.18106619768772E-4</v>
      </c>
      <c r="F61" s="22">
        <v>-5.1454949883105403</v>
      </c>
      <c r="G61" s="22">
        <v>13.837045866417</v>
      </c>
      <c r="H61" s="22">
        <v>-1.8055896578590401E-3</v>
      </c>
      <c r="I61" s="22">
        <v>0.40026857235284302</v>
      </c>
      <c r="J61" s="22">
        <v>2.3873307510429199E-2</v>
      </c>
      <c r="K61" s="22">
        <v>-15.3993589424171</v>
      </c>
      <c r="L61" s="22">
        <v>2.9465150447427599</v>
      </c>
      <c r="M61" s="22">
        <v>0</v>
      </c>
      <c r="N61" s="22">
        <v>0</v>
      </c>
      <c r="O61" s="22">
        <v>0.32686764155666298</v>
      </c>
      <c r="P61" s="22">
        <v>0</v>
      </c>
      <c r="Q61" s="22">
        <v>-2.3247365481091999E-2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19.333268317929502</v>
      </c>
      <c r="Z61" s="22">
        <v>-1.6695161535781899</v>
      </c>
      <c r="AA61" s="22">
        <v>0.31957640042240298</v>
      </c>
      <c r="AB61" s="22">
        <v>0.31756999539773201</v>
      </c>
      <c r="AC61" s="22">
        <v>0.237071047662305</v>
      </c>
      <c r="AD61" s="22">
        <v>-1.01464839851785</v>
      </c>
      <c r="AE61" s="22">
        <v>6.2377775566270497</v>
      </c>
      <c r="AF61" s="22">
        <v>25.818946442200001</v>
      </c>
      <c r="AH61" s="22">
        <f t="shared" si="1"/>
        <v>3.7405766923331063</v>
      </c>
      <c r="AI61" s="22">
        <f t="shared" si="10"/>
        <v>1.914184981973218E-2</v>
      </c>
      <c r="AJ61" s="22">
        <f t="shared" si="13"/>
        <v>-1.6695161535781899</v>
      </c>
      <c r="AK61" s="22">
        <f t="shared" si="13"/>
        <v>0.31957640042240298</v>
      </c>
      <c r="AL61" s="22">
        <f t="shared" si="13"/>
        <v>0.31756999539773201</v>
      </c>
      <c r="AM61" s="22">
        <f t="shared" si="13"/>
        <v>0.237071047662305</v>
      </c>
      <c r="AN61" s="22">
        <f t="shared" si="13"/>
        <v>-1.01464839851785</v>
      </c>
      <c r="AR61" s="24">
        <f t="shared" si="2"/>
        <v>44561</v>
      </c>
      <c r="AS61" s="22">
        <f t="shared" si="6"/>
        <v>105.27578576880001</v>
      </c>
      <c r="AT61" s="22">
        <f t="shared" si="3"/>
        <v>3.7405766923331063</v>
      </c>
      <c r="AU61" s="22">
        <f t="shared" si="7"/>
        <v>-1.7908052587938679</v>
      </c>
      <c r="AV61" s="22">
        <f t="shared" si="12"/>
        <v>1.914184981973218E-2</v>
      </c>
      <c r="AW61" s="22">
        <f t="shared" si="12"/>
        <v>-1.6695161535781899</v>
      </c>
      <c r="AX61" s="22">
        <f t="shared" si="12"/>
        <v>0.31957640042240298</v>
      </c>
      <c r="AY61" s="22">
        <f t="shared" si="11"/>
        <v>0.31756999539773201</v>
      </c>
      <c r="AZ61" s="22">
        <f t="shared" si="11"/>
        <v>0.237071047662305</v>
      </c>
      <c r="BA61" s="22">
        <f t="shared" si="11"/>
        <v>-1.01464839851785</v>
      </c>
      <c r="BC61" s="24">
        <f t="shared" si="8"/>
        <v>44561</v>
      </c>
      <c r="BD61" s="22">
        <f t="shared" si="9"/>
        <v>3.7405766923331063</v>
      </c>
      <c r="BE61" s="22">
        <f t="shared" si="9"/>
        <v>-1.7908052587938679</v>
      </c>
    </row>
    <row r="62" spans="1:57" x14ac:dyDescent="0.2">
      <c r="A62" s="24">
        <v>44651</v>
      </c>
      <c r="B62" s="22">
        <v>4.6845745472515103</v>
      </c>
      <c r="C62" s="22">
        <v>0.65665121931105297</v>
      </c>
      <c r="D62" s="22">
        <v>-0.86484313097139598</v>
      </c>
      <c r="E62" s="22">
        <v>3.9145918642108802E-4</v>
      </c>
      <c r="F62" s="22">
        <v>-4.2690900508306102</v>
      </c>
      <c r="G62" s="22">
        <v>13.8547905525151</v>
      </c>
      <c r="H62" s="22">
        <v>2.53340344144216E-2</v>
      </c>
      <c r="I62" s="22">
        <v>0.49749105356928103</v>
      </c>
      <c r="J62" s="22">
        <v>2.7228287103843701E-2</v>
      </c>
      <c r="K62" s="22">
        <v>-16.033135523456998</v>
      </c>
      <c r="L62" s="22">
        <v>2.80975965080138</v>
      </c>
      <c r="M62" s="22">
        <v>0</v>
      </c>
      <c r="N62" s="22">
        <v>0</v>
      </c>
      <c r="O62" s="22">
        <v>0.31337754857115102</v>
      </c>
      <c r="P62" s="22">
        <v>0</v>
      </c>
      <c r="Q62" s="22">
        <v>-3.6056155744326301E-2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20.781762643115002</v>
      </c>
      <c r="Z62" s="22">
        <v>-1.8332904201039799</v>
      </c>
      <c r="AA62" s="22">
        <v>0.26382888091439399</v>
      </c>
      <c r="AB62" s="22">
        <v>0.285991309517307</v>
      </c>
      <c r="AC62" s="22">
        <v>0.200188217090634</v>
      </c>
      <c r="AD62" s="22">
        <v>-0.98911155345424495</v>
      </c>
      <c r="AE62" s="22">
        <v>6.21904810213986</v>
      </c>
      <c r="AF62" s="22">
        <v>26.594890670939801</v>
      </c>
      <c r="AH62" s="22">
        <f t="shared" si="1"/>
        <v>4.5408094932268535</v>
      </c>
      <c r="AI62" s="22">
        <f t="shared" si="10"/>
        <v>2.0576002616945546E-2</v>
      </c>
      <c r="AJ62" s="22">
        <f t="shared" si="13"/>
        <v>-1.8332904201039799</v>
      </c>
      <c r="AK62" s="22">
        <f t="shared" si="13"/>
        <v>0.26382888091439399</v>
      </c>
      <c r="AL62" s="22">
        <f t="shared" si="13"/>
        <v>0.285991309517307</v>
      </c>
      <c r="AM62" s="22">
        <f t="shared" si="13"/>
        <v>0.200188217090634</v>
      </c>
      <c r="AN62" s="22">
        <f t="shared" si="13"/>
        <v>-0.98911155345424495</v>
      </c>
      <c r="AR62" s="24">
        <f t="shared" si="2"/>
        <v>44651</v>
      </c>
      <c r="AS62" s="22">
        <f t="shared" si="6"/>
        <v>108.3795626837592</v>
      </c>
      <c r="AT62" s="22">
        <f t="shared" si="3"/>
        <v>4.5408094932268535</v>
      </c>
      <c r="AU62" s="22">
        <f t="shared" si="7"/>
        <v>-2.0518175634189442</v>
      </c>
      <c r="AV62" s="22">
        <f t="shared" si="12"/>
        <v>2.0576002616945546E-2</v>
      </c>
      <c r="AW62" s="22">
        <f t="shared" si="12"/>
        <v>-1.8332904201039799</v>
      </c>
      <c r="AX62" s="22">
        <f t="shared" si="12"/>
        <v>0.26382888091439399</v>
      </c>
      <c r="AY62" s="22">
        <f t="shared" si="11"/>
        <v>0.285991309517307</v>
      </c>
      <c r="AZ62" s="22">
        <f t="shared" si="11"/>
        <v>0.200188217090634</v>
      </c>
      <c r="BA62" s="22">
        <f t="shared" si="11"/>
        <v>-0.98911155345424495</v>
      </c>
      <c r="BC62" s="24">
        <f t="shared" si="8"/>
        <v>44651</v>
      </c>
      <c r="BD62" s="22">
        <f t="shared" si="9"/>
        <v>4.5408094932268535</v>
      </c>
      <c r="BE62" s="22">
        <f t="shared" si="9"/>
        <v>-2.0518175634189442</v>
      </c>
    </row>
    <row r="63" spans="1:57" x14ac:dyDescent="0.2">
      <c r="A63" s="24">
        <v>44742</v>
      </c>
      <c r="B63" s="22">
        <v>3.7146828543765702</v>
      </c>
      <c r="C63" s="22">
        <v>0.70351152742159195</v>
      </c>
      <c r="D63" s="22">
        <v>-1.6384253030078</v>
      </c>
      <c r="E63" s="22">
        <v>7.0944050621992599E-4</v>
      </c>
      <c r="F63" s="22">
        <v>-2.68190345845291</v>
      </c>
      <c r="G63" s="22">
        <v>13.9901640852884</v>
      </c>
      <c r="H63" s="22">
        <v>-1.6148189983404199E-2</v>
      </c>
      <c r="I63" s="22">
        <v>0.57458490011187502</v>
      </c>
      <c r="J63" s="22">
        <v>2.6581526757930098E-2</v>
      </c>
      <c r="K63" s="22">
        <v>-16.382158827437099</v>
      </c>
      <c r="L63" s="22">
        <v>2.8046364247715001</v>
      </c>
      <c r="M63" s="22">
        <v>0</v>
      </c>
      <c r="N63" s="22">
        <v>0</v>
      </c>
      <c r="O63" s="22">
        <v>0.30283278751425102</v>
      </c>
      <c r="P63" s="22">
        <v>0</v>
      </c>
      <c r="Q63" s="22">
        <v>-3.4613813796681797E-2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21.302465632655</v>
      </c>
      <c r="Z63" s="22">
        <v>-1.89674324747842</v>
      </c>
      <c r="AA63" s="22">
        <v>0.24840460374149601</v>
      </c>
      <c r="AB63" s="22">
        <v>0.29301162910119999</v>
      </c>
      <c r="AC63" s="22">
        <v>0.19860349608472</v>
      </c>
      <c r="AD63" s="22">
        <v>-0.93242448320646998</v>
      </c>
      <c r="AE63" s="22">
        <v>6.2003829479114998</v>
      </c>
      <c r="AF63" s="22">
        <v>26.778154532879402</v>
      </c>
      <c r="AH63" s="22">
        <f t="shared" si="1"/>
        <v>4.707282148891351</v>
      </c>
      <c r="AI63" s="22">
        <f t="shared" si="10"/>
        <v>2.1091550131341584E-2</v>
      </c>
      <c r="AJ63" s="22">
        <f t="shared" si="13"/>
        <v>-1.89674324747842</v>
      </c>
      <c r="AK63" s="22">
        <f t="shared" si="13"/>
        <v>0.24840460374149601</v>
      </c>
      <c r="AL63" s="22">
        <f t="shared" si="13"/>
        <v>0.29301162910119999</v>
      </c>
      <c r="AM63" s="22">
        <f t="shared" si="13"/>
        <v>0.19860349608472</v>
      </c>
      <c r="AN63" s="22">
        <f t="shared" si="13"/>
        <v>-0.93242448320646998</v>
      </c>
      <c r="AR63" s="24">
        <f t="shared" si="2"/>
        <v>44742</v>
      </c>
      <c r="AS63" s="22">
        <f t="shared" si="6"/>
        <v>109.11261813151761</v>
      </c>
      <c r="AT63" s="22">
        <f t="shared" si="3"/>
        <v>4.707282148891351</v>
      </c>
      <c r="AU63" s="22">
        <f t="shared" si="7"/>
        <v>-2.0680564516261324</v>
      </c>
      <c r="AV63" s="22">
        <f t="shared" si="12"/>
        <v>2.1091550131341584E-2</v>
      </c>
      <c r="AW63" s="22">
        <f t="shared" si="12"/>
        <v>-1.89674324747842</v>
      </c>
      <c r="AX63" s="22">
        <f t="shared" si="12"/>
        <v>0.24840460374149601</v>
      </c>
      <c r="AY63" s="22">
        <f t="shared" si="11"/>
        <v>0.29301162910119999</v>
      </c>
      <c r="AZ63" s="22">
        <f t="shared" si="11"/>
        <v>0.19860349608472</v>
      </c>
      <c r="BA63" s="22">
        <f t="shared" si="11"/>
        <v>-0.93242448320646998</v>
      </c>
      <c r="BC63" s="24">
        <f t="shared" si="8"/>
        <v>44742</v>
      </c>
      <c r="BD63" s="22">
        <f t="shared" si="9"/>
        <v>4.707282148891351</v>
      </c>
      <c r="BE63" s="22">
        <f t="shared" si="9"/>
        <v>-2.0680564516261324</v>
      </c>
    </row>
    <row r="64" spans="1:57" x14ac:dyDescent="0.2">
      <c r="A64" s="24">
        <v>44834</v>
      </c>
      <c r="B64" s="22">
        <v>2.69725628054357</v>
      </c>
      <c r="C64" s="22">
        <v>0.77042160581707497</v>
      </c>
      <c r="D64" s="22">
        <v>-2.30279418744581</v>
      </c>
      <c r="E64" s="22">
        <v>4.6595993975316298E-4</v>
      </c>
      <c r="F64" s="22">
        <v>-1.3678690976552299</v>
      </c>
      <c r="G64" s="22">
        <v>14.1652141248123</v>
      </c>
      <c r="H64" s="22">
        <v>-4.29070867475645E-2</v>
      </c>
      <c r="I64" s="22">
        <v>0.63443703531505202</v>
      </c>
      <c r="J64" s="22">
        <v>1.67162369082429E-2</v>
      </c>
      <c r="K64" s="22">
        <v>-16.025961165497598</v>
      </c>
      <c r="L64" s="22">
        <v>2.6869141869962099</v>
      </c>
      <c r="M64" s="22">
        <v>0</v>
      </c>
      <c r="N64" s="22">
        <v>0</v>
      </c>
      <c r="O64" s="22">
        <v>0.29401537432823499</v>
      </c>
      <c r="P64" s="22">
        <v>0</v>
      </c>
      <c r="Q64" s="22">
        <v>-4.1994355540776102E-2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21.174260193719999</v>
      </c>
      <c r="Z64" s="22">
        <v>-1.87023991642766</v>
      </c>
      <c r="AA64" s="22">
        <v>0.253146674396444</v>
      </c>
      <c r="AB64" s="22">
        <v>0.31945634178418297</v>
      </c>
      <c r="AC64" s="22">
        <v>0.217098246373092</v>
      </c>
      <c r="AD64" s="22">
        <v>-0.85539496443560803</v>
      </c>
      <c r="AE64" s="22">
        <v>6.1817818113279301</v>
      </c>
      <c r="AF64" s="22">
        <v>26.904023298511799</v>
      </c>
      <c r="AH64" s="22">
        <f t="shared" si="1"/>
        <v>4.9365564262852004</v>
      </c>
      <c r="AI64" s="22">
        <f t="shared" si="10"/>
        <v>2.0964614053188117E-2</v>
      </c>
      <c r="AJ64" s="22">
        <f t="shared" si="13"/>
        <v>-1.87023991642766</v>
      </c>
      <c r="AK64" s="22">
        <f t="shared" si="13"/>
        <v>0.253146674396444</v>
      </c>
      <c r="AL64" s="22">
        <f t="shared" si="13"/>
        <v>0.31945634178418297</v>
      </c>
      <c r="AM64" s="22">
        <f t="shared" si="13"/>
        <v>0.217098246373092</v>
      </c>
      <c r="AN64" s="22">
        <f t="shared" si="13"/>
        <v>-0.85539496443560803</v>
      </c>
      <c r="AR64" s="24">
        <f t="shared" si="2"/>
        <v>44834</v>
      </c>
      <c r="AS64" s="22">
        <f t="shared" si="6"/>
        <v>109.6160931940472</v>
      </c>
      <c r="AT64" s="22">
        <f t="shared" si="3"/>
        <v>4.9365564262852004</v>
      </c>
      <c r="AU64" s="22">
        <f t="shared" si="7"/>
        <v>-1.9149690042563612</v>
      </c>
      <c r="AV64" s="22">
        <f t="shared" si="12"/>
        <v>2.0964614053188117E-2</v>
      </c>
      <c r="AW64" s="22">
        <f t="shared" si="12"/>
        <v>-1.87023991642766</v>
      </c>
      <c r="AX64" s="22">
        <f t="shared" si="12"/>
        <v>0.253146674396444</v>
      </c>
      <c r="AY64" s="22">
        <f t="shared" si="11"/>
        <v>0.31945634178418297</v>
      </c>
      <c r="AZ64" s="22">
        <f t="shared" si="11"/>
        <v>0.217098246373092</v>
      </c>
      <c r="BA64" s="22">
        <f t="shared" si="11"/>
        <v>-0.85539496443560803</v>
      </c>
      <c r="BC64" s="24">
        <f t="shared" si="8"/>
        <v>44834</v>
      </c>
      <c r="BD64" s="22">
        <f t="shared" si="9"/>
        <v>4.9365564262852004</v>
      </c>
      <c r="BE64" s="22">
        <f t="shared" si="9"/>
        <v>-1.9149690042563612</v>
      </c>
    </row>
    <row r="65" spans="1:57" x14ac:dyDescent="0.2">
      <c r="A65" s="24">
        <v>44926</v>
      </c>
      <c r="B65" s="22">
        <v>3.1355796541904399</v>
      </c>
      <c r="C65" s="22">
        <v>0.85803252321411305</v>
      </c>
      <c r="D65" s="22">
        <v>-2.9140249275939198</v>
      </c>
      <c r="E65" s="22">
        <v>4.1426106216122199E-4</v>
      </c>
      <c r="F65" s="22">
        <v>-0.12687145496560401</v>
      </c>
      <c r="G65" s="22">
        <v>14.294926184086799</v>
      </c>
      <c r="H65" s="22">
        <v>5.6149253626072001E-3</v>
      </c>
      <c r="I65" s="22">
        <v>0.61672131720434098</v>
      </c>
      <c r="J65" s="22">
        <v>5.3837074332403496E-3</v>
      </c>
      <c r="K65" s="22">
        <v>-16.632138661383902</v>
      </c>
      <c r="L65" s="22">
        <v>2.5570314457442</v>
      </c>
      <c r="M65" s="22">
        <v>0</v>
      </c>
      <c r="N65" s="22">
        <v>0</v>
      </c>
      <c r="O65" s="22">
        <v>0.27840151440703798</v>
      </c>
      <c r="P65" s="22">
        <v>0</v>
      </c>
      <c r="Q65" s="22">
        <v>-6.2932390286541906E-2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20.710894813525499</v>
      </c>
      <c r="Z65" s="22">
        <v>-1.7946804118897901</v>
      </c>
      <c r="AA65" s="22">
        <v>0.26854444525791599</v>
      </c>
      <c r="AB65" s="22">
        <v>0.343551641063775</v>
      </c>
      <c r="AC65" s="22">
        <v>0.240729257764114</v>
      </c>
      <c r="AD65" s="22">
        <v>-0.77379824428789701</v>
      </c>
      <c r="AE65" s="22">
        <v>6.1632444117475398</v>
      </c>
      <c r="AF65" s="22">
        <v>27.174624011656</v>
      </c>
      <c r="AH65" s="22">
        <f t="shared" si="1"/>
        <v>3.8716472040063423</v>
      </c>
      <c r="AI65" s="22">
        <f t="shared" si="10"/>
        <v>2.0505836449035149E-2</v>
      </c>
      <c r="AJ65" s="22">
        <f t="shared" si="13"/>
        <v>-1.7946804118897901</v>
      </c>
      <c r="AK65" s="22">
        <f t="shared" si="13"/>
        <v>0.26854444525791599</v>
      </c>
      <c r="AL65" s="22">
        <f t="shared" si="13"/>
        <v>0.343551641063775</v>
      </c>
      <c r="AM65" s="22">
        <f t="shared" si="13"/>
        <v>0.240729257764114</v>
      </c>
      <c r="AN65" s="22">
        <f t="shared" si="13"/>
        <v>-0.77379824428789701</v>
      </c>
      <c r="AR65" s="24">
        <f t="shared" si="2"/>
        <v>44926</v>
      </c>
      <c r="AS65" s="22">
        <f t="shared" si="6"/>
        <v>110.698496046624</v>
      </c>
      <c r="AT65" s="22">
        <f t="shared" si="3"/>
        <v>3.8716472040063423</v>
      </c>
      <c r="AU65" s="22">
        <f t="shared" si="7"/>
        <v>-1.6951474756428471</v>
      </c>
      <c r="AV65" s="22">
        <f t="shared" si="12"/>
        <v>2.0505836449035149E-2</v>
      </c>
      <c r="AW65" s="22">
        <f t="shared" si="12"/>
        <v>-1.7946804118897901</v>
      </c>
      <c r="AX65" s="22">
        <f t="shared" si="12"/>
        <v>0.26854444525791599</v>
      </c>
      <c r="AY65" s="22">
        <f t="shared" si="11"/>
        <v>0.343551641063775</v>
      </c>
      <c r="AZ65" s="22">
        <f t="shared" si="11"/>
        <v>0.240729257764114</v>
      </c>
      <c r="BA65" s="22">
        <f t="shared" si="11"/>
        <v>-0.77379824428789701</v>
      </c>
      <c r="BC65" s="24">
        <f t="shared" si="8"/>
        <v>44926</v>
      </c>
      <c r="BD65" s="22">
        <f t="shared" si="9"/>
        <v>3.8716472040063423</v>
      </c>
      <c r="BE65" s="22">
        <f t="shared" si="9"/>
        <v>-1.6951474756428471</v>
      </c>
    </row>
    <row r="66" spans="1:57" x14ac:dyDescent="0.2">
      <c r="A66" s="24">
        <v>45016</v>
      </c>
      <c r="B66" s="22">
        <v>3.9380528723329999</v>
      </c>
      <c r="C66" s="22">
        <v>1.0538030172170101</v>
      </c>
      <c r="D66" s="22">
        <v>-3.2454966946727</v>
      </c>
      <c r="E66" s="22">
        <v>6.29824139590184E-4</v>
      </c>
      <c r="F66" s="22">
        <v>0.68385510878150302</v>
      </c>
      <c r="G66" s="22">
        <v>14.3628964858254</v>
      </c>
      <c r="H66" s="22">
        <v>4.4683251656223902E-2</v>
      </c>
      <c r="I66" s="22">
        <v>0.50508205108716497</v>
      </c>
      <c r="J66" s="22">
        <v>-4.8245957241080002E-3</v>
      </c>
      <c r="K66" s="22">
        <v>-17.1544980524165</v>
      </c>
      <c r="L66" s="22">
        <v>2.4867138628877901</v>
      </c>
      <c r="M66" s="22">
        <v>0</v>
      </c>
      <c r="N66" s="22">
        <v>0</v>
      </c>
      <c r="O66" s="22">
        <v>0.25650519414064499</v>
      </c>
      <c r="P66" s="22">
        <v>0</v>
      </c>
      <c r="Q66" s="22">
        <v>-7.2768497209110994E-2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20.268381948729601</v>
      </c>
      <c r="Z66" s="22">
        <v>-1.69601313561823</v>
      </c>
      <c r="AA66" s="22">
        <v>0.30013424484974299</v>
      </c>
      <c r="AB66" s="22">
        <v>0.37314146129786602</v>
      </c>
      <c r="AC66" s="22">
        <v>0.26541769410670002</v>
      </c>
      <c r="AD66" s="22">
        <v>-0.685838162606629</v>
      </c>
      <c r="AE66" s="22">
        <v>6.14477047046545</v>
      </c>
      <c r="AF66" s="22">
        <v>27.824628349270402</v>
      </c>
      <c r="AH66" s="22">
        <f t="shared" ref="AH66:AH129" si="14">K66+Y66-Y66/100</f>
        <v>2.9112000768258053</v>
      </c>
      <c r="AI66" s="22">
        <f t="shared" si="10"/>
        <v>2.0067704899732277E-2</v>
      </c>
      <c r="AJ66" s="22">
        <f t="shared" si="13"/>
        <v>-1.69601313561823</v>
      </c>
      <c r="AK66" s="22">
        <f t="shared" si="13"/>
        <v>0.30013424484974299</v>
      </c>
      <c r="AL66" s="22">
        <f t="shared" si="13"/>
        <v>0.37314146129786602</v>
      </c>
      <c r="AM66" s="22">
        <f t="shared" si="13"/>
        <v>0.26541769410670002</v>
      </c>
      <c r="AN66" s="22">
        <f t="shared" si="13"/>
        <v>-0.685838162606629</v>
      </c>
      <c r="AR66" s="24">
        <f t="shared" ref="AR66:AR129" si="15">A66</f>
        <v>45016</v>
      </c>
      <c r="AS66" s="22">
        <f t="shared" si="6"/>
        <v>113.29851339708161</v>
      </c>
      <c r="AT66" s="22">
        <f t="shared" ref="AT66:AT129" si="16">AH66</f>
        <v>2.9112000768258053</v>
      </c>
      <c r="AU66" s="22">
        <f t="shared" si="7"/>
        <v>-1.4230901930708177</v>
      </c>
      <c r="AV66" s="22">
        <f t="shared" si="12"/>
        <v>2.0067704899732277E-2</v>
      </c>
      <c r="AW66" s="22">
        <f t="shared" si="12"/>
        <v>-1.69601313561823</v>
      </c>
      <c r="AX66" s="22">
        <f t="shared" si="12"/>
        <v>0.30013424484974299</v>
      </c>
      <c r="AY66" s="22">
        <f t="shared" si="11"/>
        <v>0.37314146129786602</v>
      </c>
      <c r="AZ66" s="22">
        <f t="shared" si="11"/>
        <v>0.26541769410670002</v>
      </c>
      <c r="BA66" s="22">
        <f t="shared" si="11"/>
        <v>-0.685838162606629</v>
      </c>
      <c r="BC66" s="24">
        <f t="shared" si="8"/>
        <v>45016</v>
      </c>
      <c r="BD66" s="22">
        <f t="shared" si="9"/>
        <v>2.9112000768258053</v>
      </c>
      <c r="BE66" s="22">
        <f t="shared" si="9"/>
        <v>-1.4230901930708177</v>
      </c>
    </row>
    <row r="67" spans="1:57" x14ac:dyDescent="0.2">
      <c r="A67" s="24">
        <v>45107</v>
      </c>
      <c r="B67" s="22">
        <v>3.6289763036388698</v>
      </c>
      <c r="C67" s="22">
        <v>1.1453119803533101</v>
      </c>
      <c r="D67" s="22">
        <v>-3.4416593894428398</v>
      </c>
      <c r="E67" s="22">
        <v>8.7385628135882405E-4</v>
      </c>
      <c r="F67" s="22">
        <v>1.3694816949711599</v>
      </c>
      <c r="G67" s="22">
        <v>14.472960641536201</v>
      </c>
      <c r="H67" s="22">
        <v>5.9766308400406604E-3</v>
      </c>
      <c r="I67" s="22">
        <v>0.44669793165031202</v>
      </c>
      <c r="J67" s="22">
        <v>-1.4964507205327399E-2</v>
      </c>
      <c r="K67" s="22">
        <v>-17.382358371921899</v>
      </c>
      <c r="L67" s="22">
        <v>2.3514503785398402</v>
      </c>
      <c r="M67" s="22">
        <v>0</v>
      </c>
      <c r="N67" s="22">
        <v>0</v>
      </c>
      <c r="O67" s="22">
        <v>0.24538343254765499</v>
      </c>
      <c r="P67" s="22">
        <v>0</v>
      </c>
      <c r="Q67" s="22">
        <v>-6.4430464503201501E-2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19.997141250940199</v>
      </c>
      <c r="Z67" s="22">
        <v>-1.5853835422520901</v>
      </c>
      <c r="AA67" s="22">
        <v>0.34564039303573901</v>
      </c>
      <c r="AB67" s="22">
        <v>0.42120060604279203</v>
      </c>
      <c r="AC67" s="22">
        <v>0.31591023430719101</v>
      </c>
      <c r="AD67" s="22">
        <v>-0.59423938345769201</v>
      </c>
      <c r="AE67" s="22">
        <v>6.1263597106791297</v>
      </c>
      <c r="AF67" s="22">
        <v>27.790329386580702</v>
      </c>
      <c r="AH67" s="22">
        <f t="shared" si="14"/>
        <v>2.414811466508898</v>
      </c>
      <c r="AI67" s="22">
        <f t="shared" si="10"/>
        <v>1.9799149753406138E-2</v>
      </c>
      <c r="AJ67" s="22">
        <f t="shared" si="13"/>
        <v>-1.5853835422520901</v>
      </c>
      <c r="AK67" s="22">
        <f t="shared" si="13"/>
        <v>0.34564039303573901</v>
      </c>
      <c r="AL67" s="22">
        <f t="shared" si="13"/>
        <v>0.42120060604279203</v>
      </c>
      <c r="AM67" s="22">
        <f t="shared" si="13"/>
        <v>0.31591023430719101</v>
      </c>
      <c r="AN67" s="22">
        <f t="shared" si="13"/>
        <v>-0.59423938345769201</v>
      </c>
      <c r="AR67" s="24">
        <f t="shared" si="15"/>
        <v>45107</v>
      </c>
      <c r="AS67" s="22">
        <f t="shared" ref="AS67:AS130" si="17">AF67*4+2</f>
        <v>113.16131754632281</v>
      </c>
      <c r="AT67" s="22">
        <f t="shared" si="16"/>
        <v>2.414811466508898</v>
      </c>
      <c r="AU67" s="22">
        <f t="shared" ref="AU67:AU130" si="18">SUM(AV67:BA67)</f>
        <v>-1.077072542570654</v>
      </c>
      <c r="AV67" s="22">
        <f t="shared" si="12"/>
        <v>1.9799149753406138E-2</v>
      </c>
      <c r="AW67" s="22">
        <f t="shared" si="12"/>
        <v>-1.5853835422520901</v>
      </c>
      <c r="AX67" s="22">
        <f t="shared" si="12"/>
        <v>0.34564039303573901</v>
      </c>
      <c r="AY67" s="22">
        <f t="shared" si="11"/>
        <v>0.42120060604279203</v>
      </c>
      <c r="AZ67" s="22">
        <f t="shared" si="11"/>
        <v>0.31591023430719101</v>
      </c>
      <c r="BA67" s="22">
        <f t="shared" si="11"/>
        <v>-0.59423938345769201</v>
      </c>
      <c r="BC67" s="24">
        <f t="shared" ref="BC67:BC130" si="19">AR67</f>
        <v>45107</v>
      </c>
      <c r="BD67" s="22">
        <f t="shared" ref="BD67:BE130" si="20">AT67</f>
        <v>2.414811466508898</v>
      </c>
      <c r="BE67" s="22">
        <f t="shared" si="20"/>
        <v>-1.077072542570654</v>
      </c>
    </row>
    <row r="68" spans="1:57" x14ac:dyDescent="0.2">
      <c r="A68" s="24">
        <v>45199</v>
      </c>
      <c r="B68" s="22">
        <v>3.6097240700734101</v>
      </c>
      <c r="C68" s="22">
        <v>1.1421874229531299</v>
      </c>
      <c r="D68" s="22">
        <v>-3.5171467141181401</v>
      </c>
      <c r="E68" s="22">
        <v>6.4345036462040098E-4</v>
      </c>
      <c r="F68" s="22">
        <v>1.9663814190672</v>
      </c>
      <c r="G68" s="22">
        <v>14.581221106947799</v>
      </c>
      <c r="H68" s="22">
        <v>1.6212927616117E-2</v>
      </c>
      <c r="I68" s="22">
        <v>0.39532760746907902</v>
      </c>
      <c r="J68" s="22">
        <v>-2.8922184034383298E-2</v>
      </c>
      <c r="K68" s="22">
        <v>-17.6681566721746</v>
      </c>
      <c r="L68" s="22">
        <v>2.2383800425810301</v>
      </c>
      <c r="M68" s="22">
        <v>0</v>
      </c>
      <c r="N68" s="22">
        <v>0</v>
      </c>
      <c r="O68" s="22">
        <v>0.23713704040081501</v>
      </c>
      <c r="P68" s="22">
        <v>0</v>
      </c>
      <c r="Q68" s="22">
        <v>-5.7440766589429301E-2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19.716524332422601</v>
      </c>
      <c r="Z68" s="22">
        <v>-1.46882228903366</v>
      </c>
      <c r="AA68" s="22">
        <v>0.39551648084570101</v>
      </c>
      <c r="AB68" s="22">
        <v>0.48384626403099901</v>
      </c>
      <c r="AC68" s="22">
        <v>0.37970180729977199</v>
      </c>
      <c r="AD68" s="22">
        <v>-0.49103611053742402</v>
      </c>
      <c r="AE68" s="22">
        <v>6.1080118574553204</v>
      </c>
      <c r="AF68" s="22">
        <v>28.0392910930399</v>
      </c>
      <c r="AH68" s="22">
        <f t="shared" si="14"/>
        <v>1.8512024169237749</v>
      </c>
      <c r="AI68" s="22">
        <f t="shared" si="10"/>
        <v>1.9521311220220397E-2</v>
      </c>
      <c r="AJ68" s="22">
        <f t="shared" si="13"/>
        <v>-1.46882228903366</v>
      </c>
      <c r="AK68" s="22">
        <f t="shared" si="13"/>
        <v>0.39551648084570101</v>
      </c>
      <c r="AL68" s="22">
        <f t="shared" si="13"/>
        <v>0.48384626403099901</v>
      </c>
      <c r="AM68" s="22">
        <f t="shared" si="13"/>
        <v>0.37970180729977199</v>
      </c>
      <c r="AN68" s="22">
        <f t="shared" si="13"/>
        <v>-0.49103611053742402</v>
      </c>
      <c r="AR68" s="24">
        <f t="shared" si="15"/>
        <v>45199</v>
      </c>
      <c r="AS68" s="22">
        <f t="shared" si="17"/>
        <v>114.1571643721596</v>
      </c>
      <c r="AT68" s="22">
        <f t="shared" si="16"/>
        <v>1.8512024169237749</v>
      </c>
      <c r="AU68" s="22">
        <f t="shared" si="18"/>
        <v>-0.68127253617439154</v>
      </c>
      <c r="AV68" s="22">
        <f t="shared" si="12"/>
        <v>1.9521311220220397E-2</v>
      </c>
      <c r="AW68" s="22">
        <f t="shared" si="12"/>
        <v>-1.46882228903366</v>
      </c>
      <c r="AX68" s="22">
        <f t="shared" si="12"/>
        <v>0.39551648084570101</v>
      </c>
      <c r="AY68" s="22">
        <f t="shared" si="11"/>
        <v>0.48384626403099901</v>
      </c>
      <c r="AZ68" s="22">
        <f t="shared" si="11"/>
        <v>0.37970180729977199</v>
      </c>
      <c r="BA68" s="22">
        <f t="shared" si="11"/>
        <v>-0.49103611053742402</v>
      </c>
      <c r="BC68" s="24">
        <f t="shared" si="19"/>
        <v>45199</v>
      </c>
      <c r="BD68" s="22">
        <f t="shared" si="20"/>
        <v>1.8512024169237749</v>
      </c>
      <c r="BE68" s="22">
        <f t="shared" si="20"/>
        <v>-0.68127253617439154</v>
      </c>
    </row>
    <row r="69" spans="1:57" x14ac:dyDescent="0.2">
      <c r="A69" s="24">
        <v>45291</v>
      </c>
      <c r="B69" s="22">
        <v>4.01541453636528</v>
      </c>
      <c r="C69" s="22">
        <v>1.06528934935217</v>
      </c>
      <c r="D69" s="22">
        <v>-3.53001337443279</v>
      </c>
      <c r="E69" s="22">
        <v>-1.07172647549432E-4</v>
      </c>
      <c r="F69" s="22">
        <v>2.25482907274032</v>
      </c>
      <c r="G69" s="22">
        <v>14.709814110280499</v>
      </c>
      <c r="H69" s="22">
        <v>2.6616551560209398E-2</v>
      </c>
      <c r="I69" s="22">
        <v>0.35994705123314003</v>
      </c>
      <c r="J69" s="22">
        <v>-3.9792992711692697E-2</v>
      </c>
      <c r="K69" s="22">
        <v>-18.256110521224201</v>
      </c>
      <c r="L69" s="22">
        <v>2.2175188981870799</v>
      </c>
      <c r="M69" s="22">
        <v>0</v>
      </c>
      <c r="N69" s="22">
        <v>0</v>
      </c>
      <c r="O69" s="22">
        <v>0.22830041267986201</v>
      </c>
      <c r="P69" s="22">
        <v>0</v>
      </c>
      <c r="Q69" s="22">
        <v>-4.9374132222008101E-2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19.260356690293801</v>
      </c>
      <c r="Z69" s="22">
        <v>-1.3631367691815801</v>
      </c>
      <c r="AA69" s="22">
        <v>0.44789079047452601</v>
      </c>
      <c r="AB69" s="22">
        <v>0.53726616807372396</v>
      </c>
      <c r="AC69" s="22">
        <v>0.43843994333338698</v>
      </c>
      <c r="AD69" s="22">
        <v>-0.38613905836654899</v>
      </c>
      <c r="AE69" s="22">
        <v>6.0897266376982104</v>
      </c>
      <c r="AF69" s="22">
        <v>28.026736191485799</v>
      </c>
      <c r="AH69" s="22">
        <f t="shared" si="14"/>
        <v>0.8116426021666614</v>
      </c>
      <c r="AI69" s="22">
        <f t="shared" si="10"/>
        <v>1.9069660089399802E-2</v>
      </c>
      <c r="AJ69" s="22">
        <f t="shared" si="13"/>
        <v>-1.3631367691815801</v>
      </c>
      <c r="AK69" s="22">
        <f t="shared" si="13"/>
        <v>0.44789079047452601</v>
      </c>
      <c r="AL69" s="22">
        <f t="shared" si="13"/>
        <v>0.53726616807372396</v>
      </c>
      <c r="AM69" s="22">
        <f t="shared" si="13"/>
        <v>0.43843994333338698</v>
      </c>
      <c r="AN69" s="22">
        <f t="shared" si="13"/>
        <v>-0.38613905836654899</v>
      </c>
      <c r="AR69" s="24">
        <f t="shared" si="15"/>
        <v>45291</v>
      </c>
      <c r="AS69" s="22">
        <f t="shared" si="17"/>
        <v>114.1069447659432</v>
      </c>
      <c r="AT69" s="22">
        <f t="shared" si="16"/>
        <v>0.8116426021666614</v>
      </c>
      <c r="AU69" s="22">
        <f t="shared" si="18"/>
        <v>-0.30660926557709239</v>
      </c>
      <c r="AV69" s="22">
        <f t="shared" si="12"/>
        <v>1.9069660089399802E-2</v>
      </c>
      <c r="AW69" s="22">
        <f t="shared" si="12"/>
        <v>-1.3631367691815801</v>
      </c>
      <c r="AX69" s="22">
        <f t="shared" si="12"/>
        <v>0.44789079047452601</v>
      </c>
      <c r="AY69" s="22">
        <f t="shared" si="11"/>
        <v>0.53726616807372396</v>
      </c>
      <c r="AZ69" s="22">
        <f t="shared" si="11"/>
        <v>0.43843994333338698</v>
      </c>
      <c r="BA69" s="22">
        <f t="shared" si="11"/>
        <v>-0.38613905836654899</v>
      </c>
      <c r="BC69" s="24">
        <f t="shared" si="19"/>
        <v>45291</v>
      </c>
      <c r="BD69" s="22">
        <f t="shared" si="20"/>
        <v>0.8116426021666614</v>
      </c>
      <c r="BE69" s="22">
        <f t="shared" si="20"/>
        <v>-0.30660926557709239</v>
      </c>
    </row>
    <row r="70" spans="1:57" x14ac:dyDescent="0.2">
      <c r="A70" s="24">
        <v>45382</v>
      </c>
      <c r="B70" s="22">
        <v>3.9381664699915899</v>
      </c>
      <c r="C70" s="22">
        <v>1.10036871608389</v>
      </c>
      <c r="D70" s="22">
        <v>-3.4607592923717898</v>
      </c>
      <c r="E70" s="22">
        <v>4.2326536130791499E-4</v>
      </c>
      <c r="F70" s="22">
        <v>2.3369419771486601</v>
      </c>
      <c r="G70" s="22">
        <v>14.731094644079301</v>
      </c>
      <c r="H70" s="22">
        <v>1.8948903500748699E-3</v>
      </c>
      <c r="I70" s="22">
        <v>0.25022263149616097</v>
      </c>
      <c r="J70" s="22">
        <v>-4.4132092706129201E-2</v>
      </c>
      <c r="K70" s="22">
        <v>-18.033667691356602</v>
      </c>
      <c r="L70" s="22">
        <v>1.9725985988171699</v>
      </c>
      <c r="M70" s="22">
        <v>0</v>
      </c>
      <c r="N70" s="22">
        <v>0</v>
      </c>
      <c r="O70" s="22">
        <v>0.21393596126475201</v>
      </c>
      <c r="P70" s="22">
        <v>0</v>
      </c>
      <c r="Q70" s="22">
        <v>-3.5354144861101597E-2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19.0859600969222</v>
      </c>
      <c r="Z70" s="22">
        <v>-1.2333724575631499</v>
      </c>
      <c r="AA70" s="22">
        <v>0.49495996178706497</v>
      </c>
      <c r="AB70" s="22">
        <v>0.580763191550564</v>
      </c>
      <c r="AC70" s="22">
        <v>0.48720325058035102</v>
      </c>
      <c r="AD70" s="22">
        <v>-0.28887993512961602</v>
      </c>
      <c r="AE70" s="22">
        <v>6.0715037801187401</v>
      </c>
      <c r="AF70" s="22">
        <v>28.169871821563401</v>
      </c>
      <c r="AH70" s="22">
        <f t="shared" si="14"/>
        <v>0.86143280459637639</v>
      </c>
      <c r="AI70" s="22">
        <f t="shared" si="10"/>
        <v>1.8896990194972475E-2</v>
      </c>
      <c r="AJ70" s="22">
        <f t="shared" si="13"/>
        <v>-1.2333724575631499</v>
      </c>
      <c r="AK70" s="22">
        <f t="shared" si="13"/>
        <v>0.49495996178706497</v>
      </c>
      <c r="AL70" s="22">
        <f t="shared" si="13"/>
        <v>0.580763191550564</v>
      </c>
      <c r="AM70" s="22">
        <f t="shared" si="13"/>
        <v>0.48720325058035102</v>
      </c>
      <c r="AN70" s="22">
        <f t="shared" si="13"/>
        <v>-0.28887993512961602</v>
      </c>
      <c r="AR70" s="24">
        <f t="shared" si="15"/>
        <v>45382</v>
      </c>
      <c r="AS70" s="22">
        <f t="shared" si="17"/>
        <v>114.6794872862536</v>
      </c>
      <c r="AT70" s="22">
        <f t="shared" si="16"/>
        <v>0.86143280459637639</v>
      </c>
      <c r="AU70" s="22">
        <f t="shared" si="18"/>
        <v>5.9571001420186565E-2</v>
      </c>
      <c r="AV70" s="22">
        <f t="shared" si="12"/>
        <v>1.8896990194972475E-2</v>
      </c>
      <c r="AW70" s="22">
        <f t="shared" si="12"/>
        <v>-1.2333724575631499</v>
      </c>
      <c r="AX70" s="22">
        <f t="shared" si="12"/>
        <v>0.49495996178706497</v>
      </c>
      <c r="AY70" s="22">
        <f t="shared" si="11"/>
        <v>0.580763191550564</v>
      </c>
      <c r="AZ70" s="22">
        <f t="shared" si="11"/>
        <v>0.48720325058035102</v>
      </c>
      <c r="BA70" s="22">
        <f t="shared" si="11"/>
        <v>-0.28887993512961602</v>
      </c>
      <c r="BC70" s="24">
        <f t="shared" si="19"/>
        <v>45382</v>
      </c>
      <c r="BD70" s="22">
        <f t="shared" si="20"/>
        <v>0.86143280459637639</v>
      </c>
      <c r="BE70" s="22">
        <f t="shared" si="20"/>
        <v>5.9571001420186565E-2</v>
      </c>
    </row>
    <row r="71" spans="1:57" x14ac:dyDescent="0.2">
      <c r="A71" s="24">
        <v>45473</v>
      </c>
      <c r="B71" s="22">
        <v>4.2280540261814901</v>
      </c>
      <c r="C71" s="22">
        <v>0.97127335877093102</v>
      </c>
      <c r="D71" s="22">
        <v>-3.5272925102842798</v>
      </c>
      <c r="E71" s="22">
        <v>1.97145813987111E-4</v>
      </c>
      <c r="F71" s="22">
        <v>2.5609299332878401</v>
      </c>
      <c r="G71" s="22">
        <v>14.771994992103799</v>
      </c>
      <c r="H71" s="22">
        <v>1.10781538367671E-2</v>
      </c>
      <c r="I71" s="22">
        <v>0.21052024125857599</v>
      </c>
      <c r="J71" s="22">
        <v>-4.6666060266013602E-2</v>
      </c>
      <c r="K71" s="22">
        <v>-18.383662472419001</v>
      </c>
      <c r="L71" s="22">
        <v>1.80457969555808</v>
      </c>
      <c r="M71" s="22">
        <v>0</v>
      </c>
      <c r="N71" s="22">
        <v>0</v>
      </c>
      <c r="O71" s="22">
        <v>0.20332910638738999</v>
      </c>
      <c r="P71" s="22">
        <v>0</v>
      </c>
      <c r="Q71" s="22">
        <v>-3.0348224575077899E-2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18.907912829938301</v>
      </c>
      <c r="Z71" s="22">
        <v>-1.1379642960865799</v>
      </c>
      <c r="AA71" s="22">
        <v>0.52333106578757105</v>
      </c>
      <c r="AB71" s="22">
        <v>0.61004358200891695</v>
      </c>
      <c r="AC71" s="22">
        <v>0.52305723668799697</v>
      </c>
      <c r="AD71" s="22">
        <v>-0.20733191716263799</v>
      </c>
      <c r="AE71" s="22">
        <v>6.0533430152051801</v>
      </c>
      <c r="AF71" s="22">
        <v>28.046378902033101</v>
      </c>
      <c r="AH71" s="22">
        <f t="shared" si="14"/>
        <v>0.33517122921991682</v>
      </c>
      <c r="AI71" s="22">
        <f t="shared" si="10"/>
        <v>1.8720705772216139E-2</v>
      </c>
      <c r="AJ71" s="22">
        <f t="shared" si="13"/>
        <v>-1.1379642960865799</v>
      </c>
      <c r="AK71" s="22">
        <f t="shared" si="13"/>
        <v>0.52333106578757105</v>
      </c>
      <c r="AL71" s="22">
        <f t="shared" si="13"/>
        <v>0.61004358200891695</v>
      </c>
      <c r="AM71" s="22">
        <f t="shared" si="13"/>
        <v>0.52305723668799697</v>
      </c>
      <c r="AN71" s="22">
        <f t="shared" si="13"/>
        <v>-0.20733191716263799</v>
      </c>
      <c r="AR71" s="24">
        <f t="shared" si="15"/>
        <v>45473</v>
      </c>
      <c r="AS71" s="22">
        <f t="shared" si="17"/>
        <v>114.18551560813241</v>
      </c>
      <c r="AT71" s="22">
        <f t="shared" si="16"/>
        <v>0.33517122921991682</v>
      </c>
      <c r="AU71" s="22">
        <f t="shared" si="18"/>
        <v>0.32985637700748316</v>
      </c>
      <c r="AV71" s="22">
        <f t="shared" si="12"/>
        <v>1.8720705772216139E-2</v>
      </c>
      <c r="AW71" s="22">
        <f t="shared" si="12"/>
        <v>-1.1379642960865799</v>
      </c>
      <c r="AX71" s="22">
        <f t="shared" si="12"/>
        <v>0.52333106578757105</v>
      </c>
      <c r="AY71" s="22">
        <f t="shared" si="11"/>
        <v>0.61004358200891695</v>
      </c>
      <c r="AZ71" s="22">
        <f t="shared" si="11"/>
        <v>0.52305723668799697</v>
      </c>
      <c r="BA71" s="22">
        <f t="shared" si="11"/>
        <v>-0.20733191716263799</v>
      </c>
      <c r="BC71" s="24">
        <f t="shared" si="19"/>
        <v>45473</v>
      </c>
      <c r="BD71" s="22">
        <f t="shared" si="20"/>
        <v>0.33517122921991682</v>
      </c>
      <c r="BE71" s="22">
        <f t="shared" si="20"/>
        <v>0.32985637700748316</v>
      </c>
    </row>
    <row r="72" spans="1:57" x14ac:dyDescent="0.2">
      <c r="A72" s="24">
        <v>45565</v>
      </c>
      <c r="B72" s="22">
        <v>4.1837043806758301</v>
      </c>
      <c r="C72" s="22">
        <v>0.84817040585994197</v>
      </c>
      <c r="D72" s="22">
        <v>-3.5345060017912</v>
      </c>
      <c r="E72" s="22">
        <v>1.35937348880877E-4</v>
      </c>
      <c r="F72" s="22">
        <v>2.6364753297336199</v>
      </c>
      <c r="G72" s="22">
        <v>14.815380752979999</v>
      </c>
      <c r="H72" s="22">
        <v>1.5601665107248101E-3</v>
      </c>
      <c r="I72" s="22">
        <v>0.193502393372501</v>
      </c>
      <c r="J72" s="22">
        <v>-4.5461847345928397E-2</v>
      </c>
      <c r="K72" s="22">
        <v>-18.1309553946218</v>
      </c>
      <c r="L72" s="22">
        <v>1.6450140957746699</v>
      </c>
      <c r="M72" s="22">
        <v>0</v>
      </c>
      <c r="N72" s="22">
        <v>0</v>
      </c>
      <c r="O72" s="22">
        <v>0.19288249488874601</v>
      </c>
      <c r="P72" s="22">
        <v>0</v>
      </c>
      <c r="Q72" s="22">
        <v>-2.6444829284153901E-2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18.507883007407202</v>
      </c>
      <c r="Z72" s="22">
        <v>-1.06965345440944</v>
      </c>
      <c r="AA72" s="22">
        <v>0.53532791861311502</v>
      </c>
      <c r="AB72" s="22">
        <v>0.62579520385343401</v>
      </c>
      <c r="AC72" s="22">
        <v>0.54753269018900297</v>
      </c>
      <c r="AD72" s="22">
        <v>-0.141937032754618</v>
      </c>
      <c r="AE72" s="22">
        <v>6.0352440751946101</v>
      </c>
      <c r="AF72" s="22">
        <v>27.819650292195099</v>
      </c>
      <c r="AH72" s="22">
        <f t="shared" si="14"/>
        <v>0.1918487827113293</v>
      </c>
      <c r="AI72" s="22">
        <f t="shared" si="10"/>
        <v>1.8324636640997229E-2</v>
      </c>
      <c r="AJ72" s="22">
        <f t="shared" si="13"/>
        <v>-1.06965345440944</v>
      </c>
      <c r="AK72" s="22">
        <f t="shared" si="13"/>
        <v>0.53532791861311502</v>
      </c>
      <c r="AL72" s="22">
        <f t="shared" si="13"/>
        <v>0.62579520385343401</v>
      </c>
      <c r="AM72" s="22">
        <f t="shared" si="13"/>
        <v>0.54753269018900297</v>
      </c>
      <c r="AN72" s="22">
        <f t="shared" si="13"/>
        <v>-0.141937032754618</v>
      </c>
      <c r="AR72" s="24">
        <f t="shared" si="15"/>
        <v>45565</v>
      </c>
      <c r="AS72" s="22">
        <f t="shared" si="17"/>
        <v>113.2786011687804</v>
      </c>
      <c r="AT72" s="22">
        <f t="shared" si="16"/>
        <v>0.1918487827113293</v>
      </c>
      <c r="AU72" s="22">
        <f t="shared" si="18"/>
        <v>0.51538996213249122</v>
      </c>
      <c r="AV72" s="22">
        <f t="shared" si="12"/>
        <v>1.8324636640997229E-2</v>
      </c>
      <c r="AW72" s="22">
        <f t="shared" si="12"/>
        <v>-1.06965345440944</v>
      </c>
      <c r="AX72" s="22">
        <f t="shared" si="12"/>
        <v>0.53532791861311502</v>
      </c>
      <c r="AY72" s="22">
        <f t="shared" si="11"/>
        <v>0.62579520385343401</v>
      </c>
      <c r="AZ72" s="22">
        <f t="shared" si="11"/>
        <v>0.54753269018900297</v>
      </c>
      <c r="BA72" s="22">
        <f t="shared" si="11"/>
        <v>-0.141937032754618</v>
      </c>
      <c r="BC72" s="24">
        <f t="shared" si="19"/>
        <v>45565</v>
      </c>
      <c r="BD72" s="22">
        <f t="shared" si="20"/>
        <v>0.1918487827113293</v>
      </c>
      <c r="BE72" s="22">
        <f t="shared" si="20"/>
        <v>0.51538996213249122</v>
      </c>
    </row>
    <row r="73" spans="1:57" x14ac:dyDescent="0.2">
      <c r="A73" s="24">
        <v>45657</v>
      </c>
      <c r="B73" s="22">
        <v>4.1411954302576897</v>
      </c>
      <c r="C73" s="22">
        <v>0.73871115597940995</v>
      </c>
      <c r="D73" s="22">
        <v>-3.5228826471980299</v>
      </c>
      <c r="E73" s="22">
        <v>1.17399100179378E-4</v>
      </c>
      <c r="F73" s="22">
        <v>2.6647041928583399</v>
      </c>
      <c r="G73" s="22">
        <v>14.8541706822772</v>
      </c>
      <c r="H73" s="22">
        <v>-1.0856025001363E-3</v>
      </c>
      <c r="I73" s="22">
        <v>0.18118933279524199</v>
      </c>
      <c r="J73" s="22">
        <v>-4.29626612759813E-2</v>
      </c>
      <c r="K73" s="22">
        <v>-17.692007887312901</v>
      </c>
      <c r="L73" s="22">
        <v>1.49213099191182</v>
      </c>
      <c r="M73" s="22">
        <v>0</v>
      </c>
      <c r="N73" s="22">
        <v>0</v>
      </c>
      <c r="O73" s="22">
        <v>0.182744092503691</v>
      </c>
      <c r="P73" s="22">
        <v>0</v>
      </c>
      <c r="Q73" s="22">
        <v>-2.5604546657149899E-2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18.0100372182903</v>
      </c>
      <c r="Z73" s="22">
        <v>-1.0207842102767399</v>
      </c>
      <c r="AA73" s="22">
        <v>0.53620301353732602</v>
      </c>
      <c r="AB73" s="22">
        <v>0.62966841806513296</v>
      </c>
      <c r="AC73" s="22">
        <v>0.56085381876973495</v>
      </c>
      <c r="AD73" s="22">
        <v>-9.0552815414492699E-2</v>
      </c>
      <c r="AE73" s="22">
        <v>6.0172066940455897</v>
      </c>
      <c r="AF73" s="22">
        <v>27.613052069756101</v>
      </c>
      <c r="AH73" s="22">
        <f t="shared" si="14"/>
        <v>0.13792895879449638</v>
      </c>
      <c r="AI73" s="22">
        <f t="shared" si="10"/>
        <v>1.7831720018109207E-2</v>
      </c>
      <c r="AJ73" s="22">
        <f t="shared" si="13"/>
        <v>-1.0207842102767399</v>
      </c>
      <c r="AK73" s="22">
        <f t="shared" si="13"/>
        <v>0.53620301353732602</v>
      </c>
      <c r="AL73" s="22">
        <f t="shared" si="13"/>
        <v>0.62966841806513296</v>
      </c>
      <c r="AM73" s="22">
        <f t="shared" si="13"/>
        <v>0.56085381876973495</v>
      </c>
      <c r="AN73" s="22">
        <f t="shared" si="13"/>
        <v>-9.0552815414492699E-2</v>
      </c>
      <c r="AR73" s="24">
        <f t="shared" si="15"/>
        <v>45657</v>
      </c>
      <c r="AS73" s="22">
        <f t="shared" si="17"/>
        <v>112.4522082790244</v>
      </c>
      <c r="AT73" s="22">
        <f t="shared" si="16"/>
        <v>0.13792895879449638</v>
      </c>
      <c r="AU73" s="22">
        <f t="shared" si="18"/>
        <v>0.63321994469907061</v>
      </c>
      <c r="AV73" s="22">
        <f t="shared" si="12"/>
        <v>1.7831720018109207E-2</v>
      </c>
      <c r="AW73" s="22">
        <f t="shared" si="12"/>
        <v>-1.0207842102767399</v>
      </c>
      <c r="AX73" s="22">
        <f t="shared" si="12"/>
        <v>0.53620301353732602</v>
      </c>
      <c r="AY73" s="22">
        <f t="shared" si="11"/>
        <v>0.62966841806513296</v>
      </c>
      <c r="AZ73" s="22">
        <f t="shared" si="11"/>
        <v>0.56085381876973495</v>
      </c>
      <c r="BA73" s="22">
        <f t="shared" si="11"/>
        <v>-9.0552815414492699E-2</v>
      </c>
      <c r="BC73" s="24">
        <f t="shared" si="19"/>
        <v>45657</v>
      </c>
      <c r="BD73" s="22">
        <f t="shared" si="20"/>
        <v>0.13792895879449638</v>
      </c>
      <c r="BE73" s="22">
        <f t="shared" si="20"/>
        <v>0.63321994469907061</v>
      </c>
    </row>
    <row r="74" spans="1:57" x14ac:dyDescent="0.2">
      <c r="A74" s="24">
        <v>45747</v>
      </c>
      <c r="B74" s="22">
        <v>4.0992582600675904</v>
      </c>
      <c r="C74" s="22">
        <v>0.64340667284758701</v>
      </c>
      <c r="D74" s="22">
        <v>-3.50444769668171</v>
      </c>
      <c r="E74" s="22">
        <v>1.1023014062539699E-4</v>
      </c>
      <c r="F74" s="22">
        <v>2.6756282643017699</v>
      </c>
      <c r="G74" s="22">
        <v>14.8866764551173</v>
      </c>
      <c r="H74" s="22">
        <v>-1.6093096898337101E-3</v>
      </c>
      <c r="I74" s="22">
        <v>0.16980429623607601</v>
      </c>
      <c r="J74" s="22">
        <v>-4.0000748618213199E-2</v>
      </c>
      <c r="K74" s="22">
        <v>-17.202073806895399</v>
      </c>
      <c r="L74" s="22">
        <v>1.34627163230124</v>
      </c>
      <c r="M74" s="22">
        <v>0</v>
      </c>
      <c r="N74" s="22">
        <v>0</v>
      </c>
      <c r="O74" s="22">
        <v>0.172948600071889</v>
      </c>
      <c r="P74" s="22">
        <v>0</v>
      </c>
      <c r="Q74" s="22">
        <v>-2.7044936814508199E-2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17.486017101797799</v>
      </c>
      <c r="Z74" s="22">
        <v>-0.98236018972973604</v>
      </c>
      <c r="AA74" s="22">
        <v>0.52846599094816904</v>
      </c>
      <c r="AB74" s="22">
        <v>0.62454039552005702</v>
      </c>
      <c r="AC74" s="22">
        <v>0.563590248268386</v>
      </c>
      <c r="AD74" s="22">
        <v>-5.32721064676034E-2</v>
      </c>
      <c r="AE74" s="22">
        <v>5.9992306074117199</v>
      </c>
      <c r="AF74" s="22">
        <v>27.385139960133099</v>
      </c>
      <c r="AH74" s="22">
        <f t="shared" si="14"/>
        <v>0.10908312388442212</v>
      </c>
      <c r="AI74" s="22">
        <f t="shared" ref="AI74:AI132" si="21">Y74/1010</f>
        <v>1.731288821960178E-2</v>
      </c>
      <c r="AJ74" s="22">
        <f t="shared" si="13"/>
        <v>-0.98236018972973604</v>
      </c>
      <c r="AK74" s="22">
        <f t="shared" si="13"/>
        <v>0.52846599094816904</v>
      </c>
      <c r="AL74" s="22">
        <f t="shared" si="13"/>
        <v>0.62454039552005702</v>
      </c>
      <c r="AM74" s="22">
        <f t="shared" si="13"/>
        <v>0.563590248268386</v>
      </c>
      <c r="AN74" s="22">
        <f t="shared" si="13"/>
        <v>-5.32721064676034E-2</v>
      </c>
      <c r="AR74" s="24">
        <f t="shared" si="15"/>
        <v>45747</v>
      </c>
      <c r="AS74" s="22">
        <f t="shared" si="17"/>
        <v>111.5405598405324</v>
      </c>
      <c r="AT74" s="22">
        <f t="shared" si="16"/>
        <v>0.10908312388442212</v>
      </c>
      <c r="AU74" s="22">
        <f t="shared" si="18"/>
        <v>0.69827722675887438</v>
      </c>
      <c r="AV74" s="22">
        <f t="shared" si="12"/>
        <v>1.731288821960178E-2</v>
      </c>
      <c r="AW74" s="22">
        <f t="shared" si="12"/>
        <v>-0.98236018972973604</v>
      </c>
      <c r="AX74" s="22">
        <f t="shared" si="12"/>
        <v>0.52846599094816904</v>
      </c>
      <c r="AY74" s="22">
        <f t="shared" si="11"/>
        <v>0.62454039552005702</v>
      </c>
      <c r="AZ74" s="22">
        <f t="shared" si="11"/>
        <v>0.563590248268386</v>
      </c>
      <c r="BA74" s="22">
        <f t="shared" si="11"/>
        <v>-5.32721064676034E-2</v>
      </c>
      <c r="BC74" s="24">
        <f t="shared" si="19"/>
        <v>45747</v>
      </c>
      <c r="BD74" s="22">
        <f t="shared" si="20"/>
        <v>0.10908312388442212</v>
      </c>
      <c r="BE74" s="22">
        <f t="shared" si="20"/>
        <v>0.69827722675887438</v>
      </c>
    </row>
    <row r="75" spans="1:57" x14ac:dyDescent="0.2">
      <c r="A75" s="24">
        <v>45838</v>
      </c>
      <c r="B75" s="22">
        <v>4.0574870161255596</v>
      </c>
      <c r="C75" s="22">
        <v>0.56094188690107405</v>
      </c>
      <c r="D75" s="22">
        <v>-3.4828916144393198</v>
      </c>
      <c r="E75" s="22">
        <v>1.05844205519887E-4</v>
      </c>
      <c r="F75" s="22">
        <v>2.6784309426327702</v>
      </c>
      <c r="G75" s="22">
        <v>14.9126893162844</v>
      </c>
      <c r="H75" s="22">
        <v>-1.5615643857022001E-3</v>
      </c>
      <c r="I75" s="22">
        <v>0.15879884618390699</v>
      </c>
      <c r="J75" s="22">
        <v>-3.6835435443092097E-2</v>
      </c>
      <c r="K75" s="22">
        <v>-16.703082769611399</v>
      </c>
      <c r="L75" s="22">
        <v>1.20818115746176</v>
      </c>
      <c r="M75" s="22">
        <v>0</v>
      </c>
      <c r="N75" s="22">
        <v>0</v>
      </c>
      <c r="O75" s="22">
        <v>0.16349770498821001</v>
      </c>
      <c r="P75" s="22">
        <v>0</v>
      </c>
      <c r="Q75" s="22">
        <v>-2.9727965012742202E-2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16.9618887070522</v>
      </c>
      <c r="Z75" s="22">
        <v>-0.94827616721966201</v>
      </c>
      <c r="AA75" s="22">
        <v>0.51624543115517396</v>
      </c>
      <c r="AB75" s="22">
        <v>0.61273184592329999</v>
      </c>
      <c r="AC75" s="22">
        <v>0.55843932009591002</v>
      </c>
      <c r="AD75" s="22">
        <v>-2.91155527722309E-2</v>
      </c>
      <c r="AE75" s="22">
        <v>5.9813155526162003</v>
      </c>
      <c r="AF75" s="22">
        <v>27.139262502741801</v>
      </c>
      <c r="AH75" s="22">
        <f t="shared" si="14"/>
        <v>8.9187050370279158E-2</v>
      </c>
      <c r="AI75" s="22">
        <f t="shared" si="21"/>
        <v>1.6793949214903167E-2</v>
      </c>
      <c r="AJ75" s="22">
        <f t="shared" si="13"/>
        <v>-0.94827616721966201</v>
      </c>
      <c r="AK75" s="22">
        <f t="shared" si="13"/>
        <v>0.51624543115517396</v>
      </c>
      <c r="AL75" s="22">
        <f t="shared" si="13"/>
        <v>0.61273184592329999</v>
      </c>
      <c r="AM75" s="22">
        <f t="shared" si="13"/>
        <v>0.55843932009591002</v>
      </c>
      <c r="AN75" s="22">
        <f t="shared" si="13"/>
        <v>-2.91155527722309E-2</v>
      </c>
      <c r="AR75" s="24">
        <f t="shared" si="15"/>
        <v>45838</v>
      </c>
      <c r="AS75" s="22">
        <f t="shared" si="17"/>
        <v>110.5570500109672</v>
      </c>
      <c r="AT75" s="22">
        <f t="shared" si="16"/>
        <v>8.9187050370279158E-2</v>
      </c>
      <c r="AU75" s="22">
        <f t="shared" si="18"/>
        <v>0.72681882639739426</v>
      </c>
      <c r="AV75" s="22">
        <f t="shared" si="12"/>
        <v>1.6793949214903167E-2</v>
      </c>
      <c r="AW75" s="22">
        <f t="shared" si="12"/>
        <v>-0.94827616721966201</v>
      </c>
      <c r="AX75" s="22">
        <f t="shared" si="12"/>
        <v>0.51624543115517396</v>
      </c>
      <c r="AY75" s="22">
        <f t="shared" si="11"/>
        <v>0.61273184592329999</v>
      </c>
      <c r="AZ75" s="22">
        <f t="shared" si="11"/>
        <v>0.55843932009591002</v>
      </c>
      <c r="BA75" s="22">
        <f t="shared" si="11"/>
        <v>-2.91155527722309E-2</v>
      </c>
      <c r="BC75" s="24">
        <f t="shared" si="19"/>
        <v>45838</v>
      </c>
      <c r="BD75" s="22">
        <f t="shared" si="20"/>
        <v>8.9187050370279158E-2</v>
      </c>
      <c r="BE75" s="22">
        <f t="shared" si="20"/>
        <v>0.72681882639739426</v>
      </c>
    </row>
    <row r="76" spans="1:57" x14ac:dyDescent="0.2">
      <c r="A76" s="24">
        <v>45930</v>
      </c>
      <c r="B76" s="22">
        <v>4.0157659216604502</v>
      </c>
      <c r="C76" s="22">
        <v>0.48968772089606599</v>
      </c>
      <c r="D76" s="22">
        <v>-3.4594536044027402</v>
      </c>
      <c r="E76" s="22">
        <v>1.01890129179457E-4</v>
      </c>
      <c r="F76" s="22">
        <v>2.6761726400949502</v>
      </c>
      <c r="G76" s="22">
        <v>14.9324226096183</v>
      </c>
      <c r="H76" s="22">
        <v>-1.4130573114811799E-3</v>
      </c>
      <c r="I76" s="22">
        <v>0.14821389904288601</v>
      </c>
      <c r="J76" s="22">
        <v>-3.3569329945609801E-2</v>
      </c>
      <c r="K76" s="22">
        <v>-16.208105141618699</v>
      </c>
      <c r="L76" s="22">
        <v>1.0785314691307399</v>
      </c>
      <c r="M76" s="22">
        <v>0</v>
      </c>
      <c r="N76" s="22">
        <v>0</v>
      </c>
      <c r="O76" s="22">
        <v>0.15438362716541701</v>
      </c>
      <c r="P76" s="22">
        <v>0</v>
      </c>
      <c r="Q76" s="22">
        <v>-3.2859875955216597E-2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16.446263082692301</v>
      </c>
      <c r="Z76" s="22">
        <v>-0.91628327861683301</v>
      </c>
      <c r="AA76" s="22">
        <v>0.50258699030215903</v>
      </c>
      <c r="AB76" s="22">
        <v>0.59742063405088097</v>
      </c>
      <c r="AC76" s="22">
        <v>0.54768940166568003</v>
      </c>
      <c r="AD76" s="22">
        <v>-1.47048709120252E-2</v>
      </c>
      <c r="AE76" s="22">
        <v>5.9634612686272801</v>
      </c>
      <c r="AF76" s="22">
        <v>26.886311996313498</v>
      </c>
      <c r="AH76" s="22">
        <f t="shared" si="14"/>
        <v>7.369531024667933E-2</v>
      </c>
      <c r="AI76" s="22">
        <f t="shared" si="21"/>
        <v>1.6283428794744852E-2</v>
      </c>
      <c r="AJ76" s="22">
        <f t="shared" si="13"/>
        <v>-0.91628327861683301</v>
      </c>
      <c r="AK76" s="22">
        <f t="shared" si="13"/>
        <v>0.50258699030215903</v>
      </c>
      <c r="AL76" s="22">
        <f t="shared" si="13"/>
        <v>0.59742063405088097</v>
      </c>
      <c r="AM76" s="22">
        <f t="shared" si="13"/>
        <v>0.54768940166568003</v>
      </c>
      <c r="AN76" s="22">
        <f t="shared" si="13"/>
        <v>-1.47048709120252E-2</v>
      </c>
      <c r="AR76" s="24">
        <f t="shared" si="15"/>
        <v>45930</v>
      </c>
      <c r="AS76" s="22">
        <f t="shared" si="17"/>
        <v>109.54524798525399</v>
      </c>
      <c r="AT76" s="22">
        <f t="shared" si="16"/>
        <v>7.369531024667933E-2</v>
      </c>
      <c r="AU76" s="22">
        <f t="shared" si="18"/>
        <v>0.73299230528460668</v>
      </c>
      <c r="AV76" s="22">
        <f t="shared" si="12"/>
        <v>1.6283428794744852E-2</v>
      </c>
      <c r="AW76" s="22">
        <f t="shared" si="12"/>
        <v>-0.91628327861683301</v>
      </c>
      <c r="AX76" s="22">
        <f t="shared" si="12"/>
        <v>0.50258699030215903</v>
      </c>
      <c r="AY76" s="22">
        <f t="shared" si="11"/>
        <v>0.59742063405088097</v>
      </c>
      <c r="AZ76" s="22">
        <f t="shared" si="11"/>
        <v>0.54768940166568003</v>
      </c>
      <c r="BA76" s="22">
        <f t="shared" si="11"/>
        <v>-1.47048709120252E-2</v>
      </c>
      <c r="BC76" s="24">
        <f t="shared" si="19"/>
        <v>45930</v>
      </c>
      <c r="BD76" s="22">
        <f t="shared" si="20"/>
        <v>7.369531024667933E-2</v>
      </c>
      <c r="BE76" s="22">
        <f t="shared" si="20"/>
        <v>0.73299230528460668</v>
      </c>
    </row>
    <row r="77" spans="1:57" x14ac:dyDescent="0.2">
      <c r="A77" s="24">
        <v>46022</v>
      </c>
      <c r="B77" s="22">
        <v>3.9740808324421102</v>
      </c>
      <c r="C77" s="22">
        <v>0.42810900901309301</v>
      </c>
      <c r="D77" s="22">
        <v>-3.4346426575634301</v>
      </c>
      <c r="E77" s="23">
        <v>9.7784953318784696E-5</v>
      </c>
      <c r="F77" s="22">
        <v>2.6700932649257898</v>
      </c>
      <c r="G77" s="22">
        <v>14.946216531113199</v>
      </c>
      <c r="H77" s="22">
        <v>-1.2833931168948201E-3</v>
      </c>
      <c r="I77" s="22">
        <v>0.13812771613914801</v>
      </c>
      <c r="J77" s="22">
        <v>-3.0260911645197099E-2</v>
      </c>
      <c r="K77" s="22">
        <v>-15.7214801256043</v>
      </c>
      <c r="L77" s="22">
        <v>0.957804793353216</v>
      </c>
      <c r="M77" s="22">
        <v>0</v>
      </c>
      <c r="N77" s="22">
        <v>0</v>
      </c>
      <c r="O77" s="22">
        <v>0.14559604093745199</v>
      </c>
      <c r="P77" s="22">
        <v>0</v>
      </c>
      <c r="Q77" s="22">
        <v>-3.5914293280574702E-2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15.9420232800527</v>
      </c>
      <c r="Z77" s="22">
        <v>-0.88565917644417202</v>
      </c>
      <c r="AA77" s="22">
        <v>0.48863719836010699</v>
      </c>
      <c r="AB77" s="22">
        <v>0.58105399737318797</v>
      </c>
      <c r="AC77" s="22">
        <v>0.533950907915545</v>
      </c>
      <c r="AD77" s="22">
        <v>-7.1720926640174796E-3</v>
      </c>
      <c r="AE77" s="22">
        <v>5.9456674960345604</v>
      </c>
      <c r="AF77" s="22">
        <v>26.635046202294799</v>
      </c>
      <c r="AH77" s="22">
        <f t="shared" si="14"/>
        <v>6.1122921647873002E-2</v>
      </c>
      <c r="AI77" s="22">
        <f t="shared" si="21"/>
        <v>1.5784181465398714E-2</v>
      </c>
      <c r="AJ77" s="22">
        <f t="shared" si="13"/>
        <v>-0.88565917644417202</v>
      </c>
      <c r="AK77" s="22">
        <f t="shared" si="13"/>
        <v>0.48863719836010699</v>
      </c>
      <c r="AL77" s="22">
        <f t="shared" si="13"/>
        <v>0.58105399737318797</v>
      </c>
      <c r="AM77" s="22">
        <f t="shared" si="13"/>
        <v>0.533950907915545</v>
      </c>
      <c r="AN77" s="22">
        <f t="shared" si="13"/>
        <v>-7.1720926640174796E-3</v>
      </c>
      <c r="AR77" s="24">
        <f t="shared" si="15"/>
        <v>46022</v>
      </c>
      <c r="AS77" s="22">
        <f t="shared" si="17"/>
        <v>108.54018480917919</v>
      </c>
      <c r="AT77" s="22">
        <f t="shared" si="16"/>
        <v>6.1122921647873002E-2</v>
      </c>
      <c r="AU77" s="22">
        <f t="shared" si="18"/>
        <v>0.72659501600604914</v>
      </c>
      <c r="AV77" s="22">
        <f t="shared" si="12"/>
        <v>1.5784181465398714E-2</v>
      </c>
      <c r="AW77" s="22">
        <f t="shared" si="12"/>
        <v>-0.88565917644417202</v>
      </c>
      <c r="AX77" s="22">
        <f t="shared" si="12"/>
        <v>0.48863719836010699</v>
      </c>
      <c r="AY77" s="22">
        <f t="shared" si="11"/>
        <v>0.58105399737318797</v>
      </c>
      <c r="AZ77" s="22">
        <f t="shared" si="11"/>
        <v>0.533950907915545</v>
      </c>
      <c r="BA77" s="22">
        <f t="shared" si="11"/>
        <v>-7.1720926640174796E-3</v>
      </c>
      <c r="BC77" s="24">
        <f t="shared" si="19"/>
        <v>46022</v>
      </c>
      <c r="BD77" s="22">
        <f t="shared" si="20"/>
        <v>6.1122921647873002E-2</v>
      </c>
      <c r="BE77" s="22">
        <f t="shared" si="20"/>
        <v>0.72659501600604914</v>
      </c>
    </row>
    <row r="78" spans="1:57" x14ac:dyDescent="0.2">
      <c r="A78" s="24">
        <v>46112</v>
      </c>
      <c r="B78" s="22">
        <v>3.9324542349115799</v>
      </c>
      <c r="C78" s="22">
        <v>0.374855120565602</v>
      </c>
      <c r="D78" s="22">
        <v>-3.4087414473375999</v>
      </c>
      <c r="E78" s="23">
        <v>9.3444986555504494E-5</v>
      </c>
      <c r="F78" s="22">
        <v>2.6608720532474601</v>
      </c>
      <c r="G78" s="22">
        <v>14.954454577416699</v>
      </c>
      <c r="H78" s="22">
        <v>-1.18766760732955E-3</v>
      </c>
      <c r="I78" s="22">
        <v>0.128577904674083</v>
      </c>
      <c r="J78" s="22">
        <v>-2.6953906588467198E-2</v>
      </c>
      <c r="K78" s="22">
        <v>-15.2448779507636</v>
      </c>
      <c r="L78" s="22">
        <v>0.84628227066157702</v>
      </c>
      <c r="M78" s="22">
        <v>0</v>
      </c>
      <c r="N78" s="22">
        <v>0</v>
      </c>
      <c r="O78" s="22">
        <v>0.13712411597466001</v>
      </c>
      <c r="P78" s="22">
        <v>0</v>
      </c>
      <c r="Q78" s="22">
        <v>-3.8568499014466698E-2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15.4502290457242</v>
      </c>
      <c r="Z78" s="22">
        <v>-0.85617724366796799</v>
      </c>
      <c r="AA78" s="22">
        <v>0.47477415968779502</v>
      </c>
      <c r="AB78" s="22">
        <v>0.56456194910875301</v>
      </c>
      <c r="AC78" s="22">
        <v>0.51931550621744105</v>
      </c>
      <c r="AD78" s="22">
        <v>-3.6718823984142599E-3</v>
      </c>
      <c r="AE78" s="22">
        <v>5.9279339770261696</v>
      </c>
      <c r="AF78" s="22">
        <v>26.3913497628246</v>
      </c>
      <c r="AH78" s="22">
        <f t="shared" si="14"/>
        <v>5.0848804503357659E-2</v>
      </c>
      <c r="AI78" s="22">
        <f t="shared" si="21"/>
        <v>1.5297256480915049E-2</v>
      </c>
      <c r="AJ78" s="22">
        <f t="shared" si="13"/>
        <v>-0.85617724366796799</v>
      </c>
      <c r="AK78" s="22">
        <f t="shared" si="13"/>
        <v>0.47477415968779502</v>
      </c>
      <c r="AL78" s="22">
        <f t="shared" si="13"/>
        <v>0.56456194910875301</v>
      </c>
      <c r="AM78" s="22">
        <f t="shared" si="13"/>
        <v>0.51931550621744105</v>
      </c>
      <c r="AN78" s="22">
        <f t="shared" si="13"/>
        <v>-3.6718823984142599E-3</v>
      </c>
      <c r="AR78" s="24">
        <f t="shared" si="15"/>
        <v>46112</v>
      </c>
      <c r="AS78" s="22">
        <f t="shared" si="17"/>
        <v>107.5653990512984</v>
      </c>
      <c r="AT78" s="22">
        <f t="shared" si="16"/>
        <v>5.0848804503357659E-2</v>
      </c>
      <c r="AU78" s="22">
        <f t="shared" si="18"/>
        <v>0.71409974542852195</v>
      </c>
      <c r="AV78" s="22">
        <f t="shared" si="12"/>
        <v>1.5297256480915049E-2</v>
      </c>
      <c r="AW78" s="22">
        <f t="shared" si="12"/>
        <v>-0.85617724366796799</v>
      </c>
      <c r="AX78" s="22">
        <f t="shared" si="12"/>
        <v>0.47477415968779502</v>
      </c>
      <c r="AY78" s="22">
        <f t="shared" si="11"/>
        <v>0.56456194910875301</v>
      </c>
      <c r="AZ78" s="22">
        <f t="shared" si="11"/>
        <v>0.51931550621744105</v>
      </c>
      <c r="BA78" s="22">
        <f t="shared" si="11"/>
        <v>-3.6718823984142599E-3</v>
      </c>
      <c r="BC78" s="24">
        <f t="shared" si="19"/>
        <v>46112</v>
      </c>
      <c r="BD78" s="22">
        <f t="shared" si="20"/>
        <v>5.0848804503357659E-2</v>
      </c>
      <c r="BE78" s="22">
        <f t="shared" si="20"/>
        <v>0.71409974542852195</v>
      </c>
    </row>
    <row r="79" spans="1:57" x14ac:dyDescent="0.2">
      <c r="A79" s="24">
        <v>46203</v>
      </c>
      <c r="B79" s="22">
        <v>3.8909214929929701</v>
      </c>
      <c r="C79" s="22">
        <v>0.32876231837869901</v>
      </c>
      <c r="D79" s="22">
        <v>-3.3819542166739902</v>
      </c>
      <c r="E79" s="23">
        <v>8.8919716673333397E-5</v>
      </c>
      <c r="F79" s="22">
        <v>2.6489971466959998</v>
      </c>
      <c r="G79" s="22">
        <v>14.957537298345599</v>
      </c>
      <c r="H79" s="22">
        <v>-1.1162047518699901E-3</v>
      </c>
      <c r="I79" s="22">
        <v>0.11957036916455301</v>
      </c>
      <c r="J79" s="22">
        <v>-2.3684559223924699E-2</v>
      </c>
      <c r="K79" s="22">
        <v>-14.7791024910152</v>
      </c>
      <c r="L79" s="22">
        <v>0.74406216152907001</v>
      </c>
      <c r="M79" s="22">
        <v>0</v>
      </c>
      <c r="N79" s="22">
        <v>0</v>
      </c>
      <c r="O79" s="22">
        <v>0.12895712138072199</v>
      </c>
      <c r="P79" s="22">
        <v>0</v>
      </c>
      <c r="Q79" s="22">
        <v>-4.06419835139862E-2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14.9713285541921</v>
      </c>
      <c r="Z79" s="22">
        <v>-0.82775903301559906</v>
      </c>
      <c r="AA79" s="22">
        <v>0.461121730913157</v>
      </c>
      <c r="AB79" s="22">
        <v>0.54825473040872597</v>
      </c>
      <c r="AC79" s="22">
        <v>0.50458237264440597</v>
      </c>
      <c r="AD79" s="22">
        <v>-1.818287872394E-3</v>
      </c>
      <c r="AE79" s="22">
        <v>5.9102604553666298</v>
      </c>
      <c r="AF79" s="22">
        <v>26.158367895662199</v>
      </c>
      <c r="AH79" s="22">
        <f t="shared" si="14"/>
        <v>4.2512777634978932E-2</v>
      </c>
      <c r="AI79" s="22">
        <f t="shared" si="21"/>
        <v>1.482309757840802E-2</v>
      </c>
      <c r="AJ79" s="22">
        <f t="shared" si="13"/>
        <v>-0.82775903301559906</v>
      </c>
      <c r="AK79" s="22">
        <f t="shared" si="13"/>
        <v>0.461121730913157</v>
      </c>
      <c r="AL79" s="22">
        <f t="shared" si="13"/>
        <v>0.54825473040872597</v>
      </c>
      <c r="AM79" s="22">
        <f t="shared" si="13"/>
        <v>0.50458237264440597</v>
      </c>
      <c r="AN79" s="22">
        <f t="shared" si="13"/>
        <v>-1.818287872394E-3</v>
      </c>
      <c r="AR79" s="24">
        <f t="shared" si="15"/>
        <v>46203</v>
      </c>
      <c r="AS79" s="22">
        <f t="shared" si="17"/>
        <v>106.6334715826488</v>
      </c>
      <c r="AT79" s="22">
        <f t="shared" si="16"/>
        <v>4.2512777634978932E-2</v>
      </c>
      <c r="AU79" s="22">
        <f t="shared" si="18"/>
        <v>0.69920461065670392</v>
      </c>
      <c r="AV79" s="22">
        <f t="shared" si="12"/>
        <v>1.482309757840802E-2</v>
      </c>
      <c r="AW79" s="22">
        <f t="shared" si="12"/>
        <v>-0.82775903301559906</v>
      </c>
      <c r="AX79" s="22">
        <f t="shared" si="12"/>
        <v>0.461121730913157</v>
      </c>
      <c r="AY79" s="22">
        <f t="shared" si="11"/>
        <v>0.54825473040872597</v>
      </c>
      <c r="AZ79" s="22">
        <f t="shared" si="11"/>
        <v>0.50458237264440597</v>
      </c>
      <c r="BA79" s="22">
        <f t="shared" si="11"/>
        <v>-1.818287872394E-3</v>
      </c>
      <c r="BC79" s="24">
        <f t="shared" si="19"/>
        <v>46203</v>
      </c>
      <c r="BD79" s="22">
        <f t="shared" si="20"/>
        <v>4.2512777634978932E-2</v>
      </c>
      <c r="BE79" s="22">
        <f t="shared" si="20"/>
        <v>0.69920461065670392</v>
      </c>
    </row>
    <row r="80" spans="1:57" x14ac:dyDescent="0.2">
      <c r="A80" s="24">
        <v>46295</v>
      </c>
      <c r="B80" s="22">
        <v>3.8495215881189901</v>
      </c>
      <c r="C80" s="22">
        <v>0.28883407469157801</v>
      </c>
      <c r="D80" s="22">
        <v>-3.3544505312959401</v>
      </c>
      <c r="E80" s="23">
        <v>8.4286275359948804E-5</v>
      </c>
      <c r="F80" s="22">
        <v>2.6348746463414598</v>
      </c>
      <c r="G80" s="22">
        <v>14.955871177569</v>
      </c>
      <c r="H80" s="22">
        <v>-1.0577841096166801E-3</v>
      </c>
      <c r="I80" s="22">
        <v>0.11109408760518601</v>
      </c>
      <c r="J80" s="22">
        <v>-2.04833677437752E-2</v>
      </c>
      <c r="K80" s="22">
        <v>-14.3246287342348</v>
      </c>
      <c r="L80" s="22">
        <v>0.65108527170060704</v>
      </c>
      <c r="M80" s="22">
        <v>0</v>
      </c>
      <c r="N80" s="22">
        <v>0</v>
      </c>
      <c r="O80" s="22">
        <v>0.12108460465728001</v>
      </c>
      <c r="P80" s="22">
        <v>0</v>
      </c>
      <c r="Q80" s="22">
        <v>-4.2050997578279903E-2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14.5055282830991</v>
      </c>
      <c r="Z80" s="22">
        <v>-0.80036705093917604</v>
      </c>
      <c r="AA80" s="22">
        <v>0.44772443051204702</v>
      </c>
      <c r="AB80" s="22">
        <v>0.53223638467132806</v>
      </c>
      <c r="AC80" s="22">
        <v>0.49001865368388398</v>
      </c>
      <c r="AD80" s="22">
        <v>-6.7798019919116802E-4</v>
      </c>
      <c r="AE80" s="22">
        <v>5.8926466763756098</v>
      </c>
      <c r="AF80" s="22">
        <v>25.936887719200602</v>
      </c>
      <c r="AH80" s="22">
        <f t="shared" si="14"/>
        <v>3.5844266033308925E-2</v>
      </c>
      <c r="AI80" s="22">
        <f t="shared" si="21"/>
        <v>1.4361909191187227E-2</v>
      </c>
      <c r="AJ80" s="22">
        <f t="shared" si="13"/>
        <v>-0.80036705093917604</v>
      </c>
      <c r="AK80" s="22">
        <f t="shared" si="13"/>
        <v>0.44772443051204702</v>
      </c>
      <c r="AL80" s="22">
        <f t="shared" si="13"/>
        <v>0.53223638467132806</v>
      </c>
      <c r="AM80" s="22">
        <f t="shared" si="13"/>
        <v>0.49001865368388398</v>
      </c>
      <c r="AN80" s="22">
        <f t="shared" si="13"/>
        <v>-6.7798019919116802E-4</v>
      </c>
      <c r="AR80" s="24">
        <f t="shared" si="15"/>
        <v>46295</v>
      </c>
      <c r="AS80" s="22">
        <f t="shared" si="17"/>
        <v>105.74755087680241</v>
      </c>
      <c r="AT80" s="22">
        <f t="shared" si="16"/>
        <v>3.5844266033308925E-2</v>
      </c>
      <c r="AU80" s="22">
        <f t="shared" si="18"/>
        <v>0.68329634692007901</v>
      </c>
      <c r="AV80" s="22">
        <f t="shared" si="12"/>
        <v>1.4361909191187227E-2</v>
      </c>
      <c r="AW80" s="22">
        <f t="shared" si="12"/>
        <v>-0.80036705093917604</v>
      </c>
      <c r="AX80" s="22">
        <f t="shared" si="12"/>
        <v>0.44772443051204702</v>
      </c>
      <c r="AY80" s="22">
        <f t="shared" si="11"/>
        <v>0.53223638467132806</v>
      </c>
      <c r="AZ80" s="22">
        <f t="shared" si="11"/>
        <v>0.49001865368388398</v>
      </c>
      <c r="BA80" s="22">
        <f t="shared" si="11"/>
        <v>-6.7798019919116802E-4</v>
      </c>
      <c r="BC80" s="24">
        <f t="shared" si="19"/>
        <v>46295</v>
      </c>
      <c r="BD80" s="22">
        <f t="shared" si="20"/>
        <v>3.5844266033308925E-2</v>
      </c>
      <c r="BE80" s="22">
        <f t="shared" si="20"/>
        <v>0.68329634692007901</v>
      </c>
    </row>
    <row r="81" spans="1:57" x14ac:dyDescent="0.2">
      <c r="A81" s="24">
        <v>46387</v>
      </c>
      <c r="B81" s="22">
        <v>3.8082932617317198</v>
      </c>
      <c r="C81" s="22">
        <v>0.25421811671385802</v>
      </c>
      <c r="D81" s="22">
        <v>-3.3263786004999001</v>
      </c>
      <c r="E81" s="23">
        <v>7.9619672900122502E-5</v>
      </c>
      <c r="F81" s="22">
        <v>2.61886148655603</v>
      </c>
      <c r="G81" s="22">
        <v>14.9498616320012</v>
      </c>
      <c r="H81" s="22">
        <v>-1.0047217003304101E-3</v>
      </c>
      <c r="I81" s="22">
        <v>0.103130144615452</v>
      </c>
      <c r="J81" s="22">
        <v>-1.7375603678662001E-2</v>
      </c>
      <c r="K81" s="22">
        <v>-13.8817674717675</v>
      </c>
      <c r="L81" s="22">
        <v>0.56716087942495896</v>
      </c>
      <c r="M81" s="22">
        <v>0</v>
      </c>
      <c r="N81" s="22">
        <v>0</v>
      </c>
      <c r="O81" s="22">
        <v>0.113496443412271</v>
      </c>
      <c r="P81" s="22">
        <v>0</v>
      </c>
      <c r="Q81" s="22">
        <v>-4.27768160225524E-2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14.052909186769799</v>
      </c>
      <c r="Z81" s="22">
        <v>-0.77397318799493797</v>
      </c>
      <c r="AA81" s="22">
        <v>0.43460187878909401</v>
      </c>
      <c r="AB81" s="22">
        <v>0.51654594927449105</v>
      </c>
      <c r="AC81" s="22">
        <v>0.47571410295071398</v>
      </c>
      <c r="AD81" s="23">
        <v>7.8497944331441702E-5</v>
      </c>
      <c r="AE81" s="22">
        <v>5.87509238690728</v>
      </c>
      <c r="AF81" s="22">
        <v>25.726767185100201</v>
      </c>
      <c r="AH81" s="22">
        <f t="shared" si="14"/>
        <v>3.0612623134601585E-2</v>
      </c>
      <c r="AI81" s="22">
        <f t="shared" si="21"/>
        <v>1.3913771472049306E-2</v>
      </c>
      <c r="AJ81" s="22">
        <f t="shared" si="13"/>
        <v>-0.77397318799493797</v>
      </c>
      <c r="AK81" s="22">
        <f t="shared" si="13"/>
        <v>0.43460187878909401</v>
      </c>
      <c r="AL81" s="22">
        <f t="shared" si="13"/>
        <v>0.51654594927449105</v>
      </c>
      <c r="AM81" s="22">
        <f t="shared" si="13"/>
        <v>0.47571410295071398</v>
      </c>
      <c r="AN81" s="22">
        <f t="shared" si="13"/>
        <v>7.8497944331441702E-5</v>
      </c>
      <c r="AR81" s="24">
        <f t="shared" si="15"/>
        <v>46387</v>
      </c>
      <c r="AS81" s="22">
        <f t="shared" si="17"/>
        <v>104.9070687404008</v>
      </c>
      <c r="AT81" s="22">
        <f t="shared" si="16"/>
        <v>3.0612623134601585E-2</v>
      </c>
      <c r="AU81" s="22">
        <f t="shared" si="18"/>
        <v>0.66688101243574183</v>
      </c>
      <c r="AV81" s="22">
        <f t="shared" si="12"/>
        <v>1.3913771472049306E-2</v>
      </c>
      <c r="AW81" s="22">
        <f t="shared" si="12"/>
        <v>-0.77397318799493797</v>
      </c>
      <c r="AX81" s="22">
        <f t="shared" si="12"/>
        <v>0.43460187878909401</v>
      </c>
      <c r="AY81" s="22">
        <f t="shared" si="11"/>
        <v>0.51654594927449105</v>
      </c>
      <c r="AZ81" s="22">
        <f t="shared" si="11"/>
        <v>0.47571410295071398</v>
      </c>
      <c r="BA81" s="22">
        <f t="shared" si="11"/>
        <v>7.8497944331441702E-5</v>
      </c>
      <c r="BC81" s="24">
        <f t="shared" si="19"/>
        <v>46387</v>
      </c>
      <c r="BD81" s="22">
        <f t="shared" si="20"/>
        <v>3.0612623134601585E-2</v>
      </c>
      <c r="BE81" s="22">
        <f t="shared" si="20"/>
        <v>0.66688101243574183</v>
      </c>
    </row>
    <row r="82" spans="1:57" x14ac:dyDescent="0.2">
      <c r="A82" s="24">
        <v>46477</v>
      </c>
      <c r="B82" s="22">
        <v>3.7672733097975</v>
      </c>
      <c r="C82" s="22">
        <v>0.224185198635489</v>
      </c>
      <c r="D82" s="22">
        <v>-3.2978697370790502</v>
      </c>
      <c r="E82" s="23">
        <v>7.4985108114418799E-5</v>
      </c>
      <c r="F82" s="22">
        <v>2.6012761192949099</v>
      </c>
      <c r="G82" s="22">
        <v>14.939907479901199</v>
      </c>
      <c r="H82" s="22">
        <v>-9.5279490724730796E-4</v>
      </c>
      <c r="I82" s="22">
        <v>9.5656249314254593E-2</v>
      </c>
      <c r="J82" s="22">
        <v>-1.4381658931188901E-2</v>
      </c>
      <c r="K82" s="22">
        <v>-13.4507203468978</v>
      </c>
      <c r="L82" s="22">
        <v>0.49199113154559099</v>
      </c>
      <c r="M82" s="22">
        <v>0</v>
      </c>
      <c r="N82" s="22">
        <v>0</v>
      </c>
      <c r="O82" s="22">
        <v>0.106182857895571</v>
      </c>
      <c r="P82" s="22">
        <v>0</v>
      </c>
      <c r="Q82" s="22">
        <v>-4.2843662414785898E-2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13.6134673632094</v>
      </c>
      <c r="Z82" s="22">
        <v>-0.74854993563098404</v>
      </c>
      <c r="AA82" s="22">
        <v>0.42176518562759202</v>
      </c>
      <c r="AB82" s="22">
        <v>0.50120149854323803</v>
      </c>
      <c r="AC82" s="22">
        <v>0.46170249980329597</v>
      </c>
      <c r="AD82" s="22">
        <v>5.7768852675733895E-4</v>
      </c>
      <c r="AE82" s="22">
        <v>5.8575973353304303</v>
      </c>
      <c r="AF82" s="22">
        <v>25.5275407666721</v>
      </c>
      <c r="AH82" s="22">
        <f t="shared" si="14"/>
        <v>2.661234267950649E-2</v>
      </c>
      <c r="AI82" s="22">
        <f t="shared" si="21"/>
        <v>1.347868055763307E-2</v>
      </c>
      <c r="AJ82" s="22">
        <f t="shared" si="13"/>
        <v>-0.74854993563098404</v>
      </c>
      <c r="AK82" s="22">
        <f t="shared" si="13"/>
        <v>0.42176518562759202</v>
      </c>
      <c r="AL82" s="22">
        <f t="shared" si="13"/>
        <v>0.50120149854323803</v>
      </c>
      <c r="AM82" s="22">
        <f t="shared" si="13"/>
        <v>0.46170249980329597</v>
      </c>
      <c r="AN82" s="22">
        <f t="shared" si="13"/>
        <v>5.7768852675733895E-4</v>
      </c>
      <c r="AR82" s="24">
        <f t="shared" si="15"/>
        <v>46477</v>
      </c>
      <c r="AS82" s="22">
        <f t="shared" si="17"/>
        <v>104.1101630666884</v>
      </c>
      <c r="AT82" s="22">
        <f t="shared" si="16"/>
        <v>2.661234267950649E-2</v>
      </c>
      <c r="AU82" s="22">
        <f t="shared" si="18"/>
        <v>0.65017561742753227</v>
      </c>
      <c r="AV82" s="22">
        <f t="shared" si="12"/>
        <v>1.347868055763307E-2</v>
      </c>
      <c r="AW82" s="22">
        <f t="shared" si="12"/>
        <v>-0.74854993563098404</v>
      </c>
      <c r="AX82" s="22">
        <f t="shared" si="12"/>
        <v>0.42176518562759202</v>
      </c>
      <c r="AY82" s="22">
        <f t="shared" si="11"/>
        <v>0.50120149854323803</v>
      </c>
      <c r="AZ82" s="22">
        <f t="shared" si="11"/>
        <v>0.46170249980329597</v>
      </c>
      <c r="BA82" s="22">
        <f t="shared" si="11"/>
        <v>5.7768852675733895E-4</v>
      </c>
      <c r="BC82" s="24">
        <f t="shared" si="19"/>
        <v>46477</v>
      </c>
      <c r="BD82" s="22">
        <f t="shared" si="20"/>
        <v>2.661234267950649E-2</v>
      </c>
      <c r="BE82" s="22">
        <f t="shared" si="20"/>
        <v>0.65017561742753227</v>
      </c>
    </row>
    <row r="83" spans="1:57" x14ac:dyDescent="0.2">
      <c r="A83" s="24">
        <v>46568</v>
      </c>
      <c r="B83" s="22">
        <v>3.7264957997643702</v>
      </c>
      <c r="C83" s="22">
        <v>0.19811064521433999</v>
      </c>
      <c r="D83" s="22">
        <v>-3.2690402660150002</v>
      </c>
      <c r="E83" s="23">
        <v>7.0436689001567498E-5</v>
      </c>
      <c r="F83" s="22">
        <v>2.5824028181508001</v>
      </c>
      <c r="G83" s="22">
        <v>14.9263963258645</v>
      </c>
      <c r="H83" s="22">
        <v>-9.0014542040541597E-4</v>
      </c>
      <c r="I83" s="22">
        <v>8.8648846056462394E-2</v>
      </c>
      <c r="J83" s="22">
        <v>-1.15174262454032E-2</v>
      </c>
      <c r="K83" s="22">
        <v>-13.0316024907025</v>
      </c>
      <c r="L83" s="22">
        <v>0.42519330605850197</v>
      </c>
      <c r="M83" s="22">
        <v>0</v>
      </c>
      <c r="N83" s="22">
        <v>0</v>
      </c>
      <c r="O83" s="22">
        <v>9.9134410651771504E-2</v>
      </c>
      <c r="P83" s="22">
        <v>0</v>
      </c>
      <c r="Q83" s="22">
        <v>-4.2303194588649798E-2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13.187132127949999</v>
      </c>
      <c r="Z83" s="22">
        <v>-0.72406830711461201</v>
      </c>
      <c r="AA83" s="22">
        <v>0.40922184466536798</v>
      </c>
      <c r="AB83" s="22">
        <v>0.48621345586398901</v>
      </c>
      <c r="AC83" s="22">
        <v>0.44799955836776101</v>
      </c>
      <c r="AD83" s="22">
        <v>8.8098974193799996E-4</v>
      </c>
      <c r="AE83" s="22">
        <v>5.8401612715092002</v>
      </c>
      <c r="AF83" s="22">
        <v>25.338630006461301</v>
      </c>
      <c r="AH83" s="22">
        <f t="shared" si="14"/>
        <v>2.3658315967998805E-2</v>
      </c>
      <c r="AI83" s="22">
        <f t="shared" si="21"/>
        <v>1.3056566463316831E-2</v>
      </c>
      <c r="AJ83" s="22">
        <f t="shared" si="13"/>
        <v>-0.72406830711461201</v>
      </c>
      <c r="AK83" s="22">
        <f t="shared" si="13"/>
        <v>0.40922184466536798</v>
      </c>
      <c r="AL83" s="22">
        <f t="shared" si="13"/>
        <v>0.48621345586398901</v>
      </c>
      <c r="AM83" s="22">
        <f t="shared" si="13"/>
        <v>0.44799955836776101</v>
      </c>
      <c r="AN83" s="22">
        <f t="shared" si="13"/>
        <v>8.8098974193799996E-4</v>
      </c>
      <c r="AR83" s="24">
        <f t="shared" si="15"/>
        <v>46568</v>
      </c>
      <c r="AS83" s="22">
        <f t="shared" si="17"/>
        <v>103.3545200258452</v>
      </c>
      <c r="AT83" s="22">
        <f t="shared" si="16"/>
        <v>2.3658315967998805E-2</v>
      </c>
      <c r="AU83" s="22">
        <f t="shared" si="18"/>
        <v>0.63330410798776082</v>
      </c>
      <c r="AV83" s="22">
        <f t="shared" si="12"/>
        <v>1.3056566463316831E-2</v>
      </c>
      <c r="AW83" s="22">
        <f t="shared" si="12"/>
        <v>-0.72406830711461201</v>
      </c>
      <c r="AX83" s="22">
        <f t="shared" si="12"/>
        <v>0.40922184466536798</v>
      </c>
      <c r="AY83" s="22">
        <f t="shared" si="11"/>
        <v>0.48621345586398901</v>
      </c>
      <c r="AZ83" s="22">
        <f t="shared" si="11"/>
        <v>0.44799955836776101</v>
      </c>
      <c r="BA83" s="22">
        <f t="shared" si="11"/>
        <v>8.8098974193799996E-4</v>
      </c>
      <c r="BC83" s="24">
        <f t="shared" si="19"/>
        <v>46568</v>
      </c>
      <c r="BD83" s="22">
        <f t="shared" si="20"/>
        <v>2.3658315967998805E-2</v>
      </c>
      <c r="BE83" s="22">
        <f t="shared" si="20"/>
        <v>0.63330410798776082</v>
      </c>
    </row>
    <row r="84" spans="1:57" x14ac:dyDescent="0.2">
      <c r="A84" s="24">
        <v>46660</v>
      </c>
      <c r="B84" s="22">
        <v>3.6859917167120599</v>
      </c>
      <c r="C84" s="22">
        <v>0.17545861967468401</v>
      </c>
      <c r="D84" s="22">
        <v>-3.2399927199468301</v>
      </c>
      <c r="E84" s="23">
        <v>6.6017982514970697E-5</v>
      </c>
      <c r="F84" s="22">
        <v>2.5624942164740401</v>
      </c>
      <c r="G84" s="22">
        <v>14.9097007657242</v>
      </c>
      <c r="H84" s="22">
        <v>-8.4630040815494205E-4</v>
      </c>
      <c r="I84" s="22">
        <v>8.2084098296754601E-2</v>
      </c>
      <c r="J84" s="22">
        <v>-8.7947249067795198E-3</v>
      </c>
      <c r="K84" s="22">
        <v>-12.624455355189101</v>
      </c>
      <c r="L84" s="22">
        <v>0.366319795926009</v>
      </c>
      <c r="M84" s="22">
        <v>0</v>
      </c>
      <c r="N84" s="22">
        <v>0</v>
      </c>
      <c r="O84" s="22">
        <v>9.2342001316808295E-2</v>
      </c>
      <c r="P84" s="22">
        <v>0</v>
      </c>
      <c r="Q84" s="22">
        <v>-4.1223490190320698E-2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12.773777063223701</v>
      </c>
      <c r="Z84" s="22">
        <v>-0.70049767739651003</v>
      </c>
      <c r="AA84" s="22">
        <v>0.39697722500059102</v>
      </c>
      <c r="AB84" s="22">
        <v>0.47158861880893599</v>
      </c>
      <c r="AC84" s="22">
        <v>0.434614385937935</v>
      </c>
      <c r="AD84" s="22">
        <v>1.0277896091923501E-3</v>
      </c>
      <c r="AE84" s="22">
        <v>5.82278394678446</v>
      </c>
      <c r="AF84" s="22">
        <v>25.159415993434202</v>
      </c>
      <c r="AH84" s="22">
        <f t="shared" si="14"/>
        <v>2.1583937402363307E-2</v>
      </c>
      <c r="AI84" s="22">
        <f t="shared" si="21"/>
        <v>1.2647304022993763E-2</v>
      </c>
      <c r="AJ84" s="22">
        <f t="shared" si="13"/>
        <v>-0.70049767739651003</v>
      </c>
      <c r="AK84" s="22">
        <f t="shared" si="13"/>
        <v>0.39697722500059102</v>
      </c>
      <c r="AL84" s="22">
        <f t="shared" si="13"/>
        <v>0.47158861880893599</v>
      </c>
      <c r="AM84" s="22">
        <f t="shared" si="13"/>
        <v>0.434614385937935</v>
      </c>
      <c r="AN84" s="22">
        <f t="shared" si="13"/>
        <v>1.0277896091923501E-3</v>
      </c>
      <c r="AR84" s="24">
        <f t="shared" si="15"/>
        <v>46660</v>
      </c>
      <c r="AS84" s="22">
        <f t="shared" si="17"/>
        <v>102.63766397373681</v>
      </c>
      <c r="AT84" s="22">
        <f t="shared" si="16"/>
        <v>2.1583937402363307E-2</v>
      </c>
      <c r="AU84" s="22">
        <f t="shared" si="18"/>
        <v>0.61635764598313814</v>
      </c>
      <c r="AV84" s="22">
        <f t="shared" si="12"/>
        <v>1.2647304022993763E-2</v>
      </c>
      <c r="AW84" s="22">
        <f t="shared" si="12"/>
        <v>-0.70049767739651003</v>
      </c>
      <c r="AX84" s="22">
        <f t="shared" si="12"/>
        <v>0.39697722500059102</v>
      </c>
      <c r="AY84" s="22">
        <f t="shared" si="11"/>
        <v>0.47158861880893599</v>
      </c>
      <c r="AZ84" s="22">
        <f t="shared" si="11"/>
        <v>0.434614385937935</v>
      </c>
      <c r="BA84" s="22">
        <f t="shared" si="11"/>
        <v>1.0277896091923501E-3</v>
      </c>
      <c r="BC84" s="24">
        <f t="shared" si="19"/>
        <v>46660</v>
      </c>
      <c r="BD84" s="22">
        <f t="shared" si="20"/>
        <v>2.1583937402363307E-2</v>
      </c>
      <c r="BE84" s="22">
        <f t="shared" si="20"/>
        <v>0.61635764598313814</v>
      </c>
    </row>
    <row r="85" spans="1:57" x14ac:dyDescent="0.2">
      <c r="A85" s="24">
        <v>46752</v>
      </c>
      <c r="B85" s="22">
        <v>3.64578882845111</v>
      </c>
      <c r="C85" s="22">
        <v>0.155768802742142</v>
      </c>
      <c r="D85" s="22">
        <v>-3.2108168484628199</v>
      </c>
      <c r="E85" s="23">
        <v>6.1763048406176594E-5</v>
      </c>
      <c r="F85" s="22">
        <v>2.5417734075357798</v>
      </c>
      <c r="G85" s="22">
        <v>14.890175375411101</v>
      </c>
      <c r="H85" s="22">
        <v>-7.9151019786767205E-4</v>
      </c>
      <c r="I85" s="22">
        <v>7.5938372148452796E-2</v>
      </c>
      <c r="J85" s="22">
        <v>-6.2217492549956899E-3</v>
      </c>
      <c r="K85" s="22">
        <v>-12.2292563455006</v>
      </c>
      <c r="L85" s="22">
        <v>0.31487582879753101</v>
      </c>
      <c r="M85" s="22">
        <v>0</v>
      </c>
      <c r="N85" s="22">
        <v>0</v>
      </c>
      <c r="O85" s="22">
        <v>8.5796859153945595E-2</v>
      </c>
      <c r="P85" s="22">
        <v>0</v>
      </c>
      <c r="Q85" s="22">
        <v>-3.96811918129246E-2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12.3732286009459</v>
      </c>
      <c r="Z85" s="22">
        <v>-0.67780613277934398</v>
      </c>
      <c r="AA85" s="22">
        <v>0.38503506803728099</v>
      </c>
      <c r="AB85" s="22">
        <v>0.45733143406800397</v>
      </c>
      <c r="AC85" s="22">
        <v>0.42155294501253299</v>
      </c>
      <c r="AD85" s="22">
        <v>1.0485802074091E-3</v>
      </c>
      <c r="AE85" s="22">
        <v>5.8054651139558198</v>
      </c>
      <c r="AF85" s="22">
        <v>24.989267201506799</v>
      </c>
      <c r="AH85" s="22">
        <f t="shared" si="14"/>
        <v>2.0239969435841235E-2</v>
      </c>
      <c r="AI85" s="22">
        <f t="shared" si="21"/>
        <v>1.2250721387075149E-2</v>
      </c>
      <c r="AJ85" s="22">
        <f t="shared" si="13"/>
        <v>-0.67780613277934398</v>
      </c>
      <c r="AK85" s="22">
        <f t="shared" si="13"/>
        <v>0.38503506803728099</v>
      </c>
      <c r="AL85" s="22">
        <f t="shared" si="13"/>
        <v>0.45733143406800397</v>
      </c>
      <c r="AM85" s="22">
        <f t="shared" si="13"/>
        <v>0.42155294501253299</v>
      </c>
      <c r="AN85" s="22">
        <f t="shared" si="13"/>
        <v>1.0485802074091E-3</v>
      </c>
      <c r="AR85" s="24">
        <f t="shared" si="15"/>
        <v>46752</v>
      </c>
      <c r="AS85" s="22">
        <f t="shared" si="17"/>
        <v>101.95706880602719</v>
      </c>
      <c r="AT85" s="22">
        <f t="shared" si="16"/>
        <v>2.0239969435841235E-2</v>
      </c>
      <c r="AU85" s="22">
        <f t="shared" si="18"/>
        <v>0.59941261593295814</v>
      </c>
      <c r="AV85" s="22">
        <f t="shared" si="12"/>
        <v>1.2250721387075149E-2</v>
      </c>
      <c r="AW85" s="22">
        <f t="shared" si="12"/>
        <v>-0.67780613277934398</v>
      </c>
      <c r="AX85" s="22">
        <f t="shared" si="12"/>
        <v>0.38503506803728099</v>
      </c>
      <c r="AY85" s="22">
        <f t="shared" si="11"/>
        <v>0.45733143406800397</v>
      </c>
      <c r="AZ85" s="22">
        <f t="shared" si="11"/>
        <v>0.42155294501253299</v>
      </c>
      <c r="BA85" s="22">
        <f t="shared" si="11"/>
        <v>1.0485802074091E-3</v>
      </c>
      <c r="BC85" s="24">
        <f t="shared" si="19"/>
        <v>46752</v>
      </c>
      <c r="BD85" s="22">
        <f t="shared" si="20"/>
        <v>2.0239969435841235E-2</v>
      </c>
      <c r="BE85" s="22">
        <f t="shared" si="20"/>
        <v>0.59941261593295814</v>
      </c>
    </row>
    <row r="86" spans="1:57" x14ac:dyDescent="0.2">
      <c r="A86" s="24">
        <v>46843</v>
      </c>
      <c r="B86" s="22">
        <v>3.6059116738071699</v>
      </c>
      <c r="C86" s="22">
        <v>0.138645137565649</v>
      </c>
      <c r="D86" s="22">
        <v>-3.1815905842339398</v>
      </c>
      <c r="E86" s="23">
        <v>5.7697559206626101E-5</v>
      </c>
      <c r="F86" s="22">
        <v>2.52043596965445</v>
      </c>
      <c r="G86" s="22">
        <v>14.8681544340622</v>
      </c>
      <c r="H86" s="22">
        <v>-7.3635016096696901E-4</v>
      </c>
      <c r="I86" s="22">
        <v>7.0188499038832106E-2</v>
      </c>
      <c r="J86" s="22">
        <v>-3.8035186100277099E-3</v>
      </c>
      <c r="K86" s="22">
        <v>-11.8459271669013</v>
      </c>
      <c r="L86" s="22">
        <v>0.27033500224339702</v>
      </c>
      <c r="M86" s="22">
        <v>0</v>
      </c>
      <c r="N86" s="22">
        <v>0</v>
      </c>
      <c r="O86" s="22">
        <v>7.9490534287328607E-2</v>
      </c>
      <c r="P86" s="22">
        <v>0</v>
      </c>
      <c r="Q86" s="22">
        <v>-3.7755922733653399E-2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11.985273470516701</v>
      </c>
      <c r="Z86" s="22">
        <v>-0.65596091884470398</v>
      </c>
      <c r="AA86" s="22">
        <v>0.37339769780944199</v>
      </c>
      <c r="AB86" s="22">
        <v>0.443444467083625</v>
      </c>
      <c r="AC86" s="22">
        <v>0.40881914797241597</v>
      </c>
      <c r="AD86" s="22">
        <v>9.6898993327961403E-4</v>
      </c>
      <c r="AE86" s="22">
        <v>5.7882045272641198</v>
      </c>
      <c r="AF86" s="22">
        <v>24.827552787313099</v>
      </c>
      <c r="AH86" s="22">
        <f t="shared" si="14"/>
        <v>1.9493568910234002E-2</v>
      </c>
      <c r="AI86" s="22">
        <f t="shared" si="21"/>
        <v>1.1866607396551189E-2</v>
      </c>
      <c r="AJ86" s="22">
        <f t="shared" si="13"/>
        <v>-0.65596091884470398</v>
      </c>
      <c r="AK86" s="22">
        <f t="shared" si="13"/>
        <v>0.37339769780944199</v>
      </c>
      <c r="AL86" s="22">
        <f t="shared" si="13"/>
        <v>0.443444467083625</v>
      </c>
      <c r="AM86" s="22">
        <f t="shared" si="13"/>
        <v>0.40881914797241597</v>
      </c>
      <c r="AN86" s="22">
        <f t="shared" si="13"/>
        <v>9.6898993327961403E-4</v>
      </c>
      <c r="AR86" s="24">
        <f t="shared" si="15"/>
        <v>46843</v>
      </c>
      <c r="AS86" s="22">
        <f t="shared" si="17"/>
        <v>101.3102111492524</v>
      </c>
      <c r="AT86" s="22">
        <f t="shared" si="16"/>
        <v>1.9493568910234002E-2</v>
      </c>
      <c r="AU86" s="22">
        <f t="shared" si="18"/>
        <v>0.58253599135060985</v>
      </c>
      <c r="AV86" s="22">
        <f t="shared" si="12"/>
        <v>1.1866607396551189E-2</v>
      </c>
      <c r="AW86" s="22">
        <f t="shared" si="12"/>
        <v>-0.65596091884470398</v>
      </c>
      <c r="AX86" s="22">
        <f t="shared" si="12"/>
        <v>0.37339769780944199</v>
      </c>
      <c r="AY86" s="22">
        <f t="shared" si="11"/>
        <v>0.443444467083625</v>
      </c>
      <c r="AZ86" s="22">
        <f t="shared" si="11"/>
        <v>0.40881914797241597</v>
      </c>
      <c r="BA86" s="22">
        <f t="shared" si="11"/>
        <v>9.6898993327961403E-4</v>
      </c>
      <c r="BC86" s="24">
        <f t="shared" si="19"/>
        <v>46843</v>
      </c>
      <c r="BD86" s="22">
        <f t="shared" si="20"/>
        <v>1.9493568910234002E-2</v>
      </c>
      <c r="BE86" s="22">
        <f t="shared" si="20"/>
        <v>0.58253599135060985</v>
      </c>
    </row>
    <row r="87" spans="1:57" x14ac:dyDescent="0.2">
      <c r="A87" s="24">
        <v>46934</v>
      </c>
      <c r="B87" s="22">
        <v>3.5663816268662401</v>
      </c>
      <c r="C87" s="22">
        <v>0.12374632490132099</v>
      </c>
      <c r="D87" s="22">
        <v>-3.1523809973069898</v>
      </c>
      <c r="E87" s="23">
        <v>5.3839886896534699E-5</v>
      </c>
      <c r="F87" s="22">
        <v>2.4986519970235501</v>
      </c>
      <c r="G87" s="22">
        <v>14.8439503149693</v>
      </c>
      <c r="H87" s="22">
        <v>-6.8149837567337099E-4</v>
      </c>
      <c r="I87" s="22">
        <v>6.4811936284830396E-2</v>
      </c>
      <c r="J87" s="22">
        <v>-1.5423134773882E-3</v>
      </c>
      <c r="K87" s="22">
        <v>-11.4743414335857</v>
      </c>
      <c r="L87" s="22">
        <v>0.23215274581322101</v>
      </c>
      <c r="M87" s="22">
        <v>0</v>
      </c>
      <c r="N87" s="22">
        <v>0</v>
      </c>
      <c r="O87" s="22">
        <v>7.3414888080618301E-2</v>
      </c>
      <c r="P87" s="22">
        <v>0</v>
      </c>
      <c r="Q87" s="22">
        <v>-3.5526364225037299E-2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11.609665401586501</v>
      </c>
      <c r="Z87" s="22">
        <v>-0.634928868805827</v>
      </c>
      <c r="AA87" s="22">
        <v>0.36206615132748399</v>
      </c>
      <c r="AB87" s="22">
        <v>0.42992863805135301</v>
      </c>
      <c r="AC87" s="22">
        <v>0.39641525941754902</v>
      </c>
      <c r="AD87" s="22">
        <v>8.1112415081670199E-4</v>
      </c>
      <c r="AE87" s="22">
        <v>5.7710019423745802</v>
      </c>
      <c r="AF87" s="22">
        <v>24.673650714957599</v>
      </c>
      <c r="AH87" s="22">
        <f t="shared" si="14"/>
        <v>1.922731398493592E-2</v>
      </c>
      <c r="AI87" s="22">
        <f t="shared" si="21"/>
        <v>1.1494718219392575E-2</v>
      </c>
      <c r="AJ87" s="22">
        <f t="shared" si="13"/>
        <v>-0.634928868805827</v>
      </c>
      <c r="AK87" s="22">
        <f t="shared" si="13"/>
        <v>0.36206615132748399</v>
      </c>
      <c r="AL87" s="22">
        <f t="shared" si="13"/>
        <v>0.42992863805135301</v>
      </c>
      <c r="AM87" s="22">
        <f t="shared" si="13"/>
        <v>0.39641525941754902</v>
      </c>
      <c r="AN87" s="22">
        <f t="shared" si="13"/>
        <v>8.1112415081670199E-4</v>
      </c>
      <c r="AR87" s="24">
        <f t="shared" si="15"/>
        <v>46934</v>
      </c>
      <c r="AS87" s="22">
        <f t="shared" si="17"/>
        <v>100.6946028598304</v>
      </c>
      <c r="AT87" s="22">
        <f t="shared" si="16"/>
        <v>1.922731398493592E-2</v>
      </c>
      <c r="AU87" s="22">
        <f t="shared" si="18"/>
        <v>0.56578702236076828</v>
      </c>
      <c r="AV87" s="22">
        <f t="shared" si="12"/>
        <v>1.1494718219392575E-2</v>
      </c>
      <c r="AW87" s="22">
        <f t="shared" si="12"/>
        <v>-0.634928868805827</v>
      </c>
      <c r="AX87" s="22">
        <f t="shared" si="12"/>
        <v>0.36206615132748399</v>
      </c>
      <c r="AY87" s="22">
        <f t="shared" si="11"/>
        <v>0.42992863805135301</v>
      </c>
      <c r="AZ87" s="22">
        <f t="shared" si="11"/>
        <v>0.39641525941754902</v>
      </c>
      <c r="BA87" s="22">
        <f t="shared" si="11"/>
        <v>8.1112415081670199E-4</v>
      </c>
      <c r="BC87" s="24">
        <f t="shared" si="19"/>
        <v>46934</v>
      </c>
      <c r="BD87" s="22">
        <f t="shared" si="20"/>
        <v>1.922731398493592E-2</v>
      </c>
      <c r="BE87" s="22">
        <f t="shared" si="20"/>
        <v>0.56578702236076828</v>
      </c>
    </row>
    <row r="88" spans="1:57" x14ac:dyDescent="0.2">
      <c r="A88" s="24">
        <v>47026</v>
      </c>
      <c r="B88" s="22">
        <v>3.5272170114914201</v>
      </c>
      <c r="C88" s="22">
        <v>0.110777794851754</v>
      </c>
      <c r="D88" s="22">
        <v>-3.1232452373684199</v>
      </c>
      <c r="E88" s="23">
        <v>5.02021197247057E-5</v>
      </c>
      <c r="F88" s="22">
        <v>2.4765681363989001</v>
      </c>
      <c r="G88" s="22">
        <v>14.8178524693484</v>
      </c>
      <c r="H88" s="22">
        <v>-6.2761911593203702E-4</v>
      </c>
      <c r="I88" s="22">
        <v>5.97868751445692E-2</v>
      </c>
      <c r="J88" s="22">
        <v>5.6191170882187197E-4</v>
      </c>
      <c r="K88" s="22">
        <v>-11.114331689978</v>
      </c>
      <c r="L88" s="22">
        <v>0.19977783910650301</v>
      </c>
      <c r="M88" s="22">
        <v>0</v>
      </c>
      <c r="N88" s="22">
        <v>0</v>
      </c>
      <c r="O88" s="22">
        <v>6.7562082934659706E-2</v>
      </c>
      <c r="P88" s="22">
        <v>0</v>
      </c>
      <c r="Q88" s="22">
        <v>-3.3067563429573198E-2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11.246131201069</v>
      </c>
      <c r="Z88" s="22">
        <v>-0.61467678104103296</v>
      </c>
      <c r="AA88" s="22">
        <v>0.35104028812115801</v>
      </c>
      <c r="AB88" s="22">
        <v>0.41678339052697799</v>
      </c>
      <c r="AC88" s="22">
        <v>0.38434209836173999</v>
      </c>
      <c r="AD88" s="22">
        <v>5.9411581926098998E-4</v>
      </c>
      <c r="AE88" s="22">
        <v>5.75385711636038</v>
      </c>
      <c r="AF88" s="22">
        <v>24.5269536424303</v>
      </c>
      <c r="AH88" s="22">
        <f t="shared" si="14"/>
        <v>1.9338199080309745E-2</v>
      </c>
      <c r="AI88" s="22">
        <f t="shared" si="21"/>
        <v>1.1134783367395049E-2</v>
      </c>
      <c r="AJ88" s="22">
        <f t="shared" si="13"/>
        <v>-0.61467678104103296</v>
      </c>
      <c r="AK88" s="22">
        <f t="shared" si="13"/>
        <v>0.35104028812115801</v>
      </c>
      <c r="AL88" s="22">
        <f t="shared" si="13"/>
        <v>0.41678339052697799</v>
      </c>
      <c r="AM88" s="22">
        <f t="shared" si="13"/>
        <v>0.38434209836173999</v>
      </c>
      <c r="AN88" s="22">
        <f t="shared" si="13"/>
        <v>5.9411581926098998E-4</v>
      </c>
      <c r="AR88" s="24">
        <f t="shared" si="15"/>
        <v>47026</v>
      </c>
      <c r="AS88" s="22">
        <f t="shared" si="17"/>
        <v>100.1078145697212</v>
      </c>
      <c r="AT88" s="22">
        <f t="shared" si="16"/>
        <v>1.9338199080309745E-2</v>
      </c>
      <c r="AU88" s="22">
        <f t="shared" si="18"/>
        <v>0.54921789515549901</v>
      </c>
      <c r="AV88" s="22">
        <f t="shared" si="12"/>
        <v>1.1134783367395049E-2</v>
      </c>
      <c r="AW88" s="22">
        <f t="shared" si="12"/>
        <v>-0.61467678104103296</v>
      </c>
      <c r="AX88" s="22">
        <f t="shared" si="12"/>
        <v>0.35104028812115801</v>
      </c>
      <c r="AY88" s="22">
        <f t="shared" si="11"/>
        <v>0.41678339052697799</v>
      </c>
      <c r="AZ88" s="22">
        <f t="shared" si="11"/>
        <v>0.38434209836173999</v>
      </c>
      <c r="BA88" s="22">
        <f t="shared" si="11"/>
        <v>5.9411581926098998E-4</v>
      </c>
      <c r="BC88" s="24">
        <f t="shared" si="19"/>
        <v>47026</v>
      </c>
      <c r="BD88" s="22">
        <f t="shared" si="20"/>
        <v>1.9338199080309745E-2</v>
      </c>
      <c r="BE88" s="22">
        <f t="shared" si="20"/>
        <v>0.54921789515549901</v>
      </c>
    </row>
    <row r="89" spans="1:57" x14ac:dyDescent="0.2">
      <c r="A89" s="24">
        <v>47118</v>
      </c>
      <c r="B89" s="22">
        <v>3.48843325046828</v>
      </c>
      <c r="C89" s="22">
        <v>9.9484922015836003E-2</v>
      </c>
      <c r="D89" s="22">
        <v>-3.0942314559462298</v>
      </c>
      <c r="E89" s="23">
        <v>4.6790998166807101E-5</v>
      </c>
      <c r="F89" s="22">
        <v>2.4543096090232401</v>
      </c>
      <c r="G89" s="22">
        <v>14.7901269259514</v>
      </c>
      <c r="H89" s="22">
        <v>-5.7530652753632705E-4</v>
      </c>
      <c r="I89" s="22">
        <v>5.5092317235226597E-2</v>
      </c>
      <c r="J89" s="22">
        <v>2.51114517872513E-3</v>
      </c>
      <c r="K89" s="22">
        <v>-10.765695884003801</v>
      </c>
      <c r="L89" s="22">
        <v>0.17266212563349001</v>
      </c>
      <c r="M89" s="22">
        <v>0</v>
      </c>
      <c r="N89" s="22">
        <v>0</v>
      </c>
      <c r="O89" s="22">
        <v>6.1924571707037801E-2</v>
      </c>
      <c r="P89" s="22">
        <v>0</v>
      </c>
      <c r="Q89" s="22">
        <v>-3.0449158410375699E-2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10.894376248650699</v>
      </c>
      <c r="Z89" s="22">
        <v>-0.595171740231351</v>
      </c>
      <c r="AA89" s="22">
        <v>0.34031889502347101</v>
      </c>
      <c r="AB89" s="22">
        <v>0.4040068399317</v>
      </c>
      <c r="AC89" s="22">
        <v>0.372599183266557</v>
      </c>
      <c r="AD89" s="22">
        <v>3.3444451316029999E-4</v>
      </c>
      <c r="AE89" s="22">
        <v>5.7367698076867804</v>
      </c>
      <c r="AF89" s="22">
        <v>24.386873532164401</v>
      </c>
      <c r="AH89" s="22">
        <f t="shared" si="14"/>
        <v>1.9736602160391581E-2</v>
      </c>
      <c r="AI89" s="22">
        <f t="shared" si="21"/>
        <v>1.078651113727792E-2</v>
      </c>
      <c r="AJ89" s="22">
        <f t="shared" si="13"/>
        <v>-0.595171740231351</v>
      </c>
      <c r="AK89" s="22">
        <f t="shared" si="13"/>
        <v>0.34031889502347101</v>
      </c>
      <c r="AL89" s="22">
        <f t="shared" si="13"/>
        <v>0.4040068399317</v>
      </c>
      <c r="AM89" s="22">
        <f t="shared" si="13"/>
        <v>0.372599183266557</v>
      </c>
      <c r="AN89" s="22">
        <f t="shared" si="13"/>
        <v>3.3444451316029999E-4</v>
      </c>
      <c r="AR89" s="24">
        <f t="shared" si="15"/>
        <v>47118</v>
      </c>
      <c r="AS89" s="22">
        <f t="shared" si="17"/>
        <v>99.547494128657604</v>
      </c>
      <c r="AT89" s="22">
        <f t="shared" si="16"/>
        <v>1.9736602160391581E-2</v>
      </c>
      <c r="AU89" s="22">
        <f t="shared" si="18"/>
        <v>0.53287413364081526</v>
      </c>
      <c r="AV89" s="22">
        <f t="shared" si="12"/>
        <v>1.078651113727792E-2</v>
      </c>
      <c r="AW89" s="22">
        <f t="shared" si="12"/>
        <v>-0.595171740231351</v>
      </c>
      <c r="AX89" s="22">
        <f t="shared" si="12"/>
        <v>0.34031889502347101</v>
      </c>
      <c r="AY89" s="22">
        <f t="shared" si="11"/>
        <v>0.4040068399317</v>
      </c>
      <c r="AZ89" s="22">
        <f t="shared" si="11"/>
        <v>0.372599183266557</v>
      </c>
      <c r="BA89" s="22">
        <f t="shared" si="11"/>
        <v>3.3444451316029999E-4</v>
      </c>
      <c r="BC89" s="24">
        <f t="shared" si="19"/>
        <v>47118</v>
      </c>
      <c r="BD89" s="22">
        <f t="shared" si="20"/>
        <v>1.9736602160391581E-2</v>
      </c>
      <c r="BE89" s="22">
        <f t="shared" si="20"/>
        <v>0.53287413364081526</v>
      </c>
    </row>
    <row r="90" spans="1:57" x14ac:dyDescent="0.2">
      <c r="A90" s="24">
        <v>47208</v>
      </c>
      <c r="B90" s="22">
        <v>3.4500430386427201</v>
      </c>
      <c r="C90" s="22">
        <v>8.9647286810624505E-2</v>
      </c>
      <c r="D90" s="22">
        <v>-3.06537969963113</v>
      </c>
      <c r="E90" s="23">
        <v>4.3608767525563403E-5</v>
      </c>
      <c r="F90" s="22">
        <v>2.4319821941795201</v>
      </c>
      <c r="G90" s="22">
        <v>14.7610162315891</v>
      </c>
      <c r="H90" s="22">
        <v>-5.2506124582422703E-4</v>
      </c>
      <c r="I90" s="22">
        <v>5.0708128657654797E-2</v>
      </c>
      <c r="J90" s="22">
        <v>4.30896695109879E-3</v>
      </c>
      <c r="K90" s="22">
        <v>-10.428203304151101</v>
      </c>
      <c r="L90" s="22">
        <v>0.15026856806609501</v>
      </c>
      <c r="M90" s="22">
        <v>0</v>
      </c>
      <c r="N90" s="22">
        <v>0</v>
      </c>
      <c r="O90" s="22">
        <v>5.6495086917685497E-2</v>
      </c>
      <c r="P90" s="22">
        <v>0</v>
      </c>
      <c r="Q90" s="22">
        <v>-2.7734287813999101E-2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10.554089436811701</v>
      </c>
      <c r="Z90" s="22">
        <v>-0.57638138419215901</v>
      </c>
      <c r="AA90" s="22">
        <v>0.32989978971073303</v>
      </c>
      <c r="AB90" s="22">
        <v>0.391595914535943</v>
      </c>
      <c r="AC90" s="22">
        <v>0.361184860461225</v>
      </c>
      <c r="AD90" s="23">
        <v>4.6185753108186699E-5</v>
      </c>
      <c r="AE90" s="22">
        <v>5.7197397761957403</v>
      </c>
      <c r="AF90" s="22">
        <v>24.2528453370162</v>
      </c>
      <c r="AH90" s="22">
        <f t="shared" si="14"/>
        <v>2.034523829248322E-2</v>
      </c>
      <c r="AI90" s="22">
        <f t="shared" si="21"/>
        <v>1.0449593501793763E-2</v>
      </c>
      <c r="AJ90" s="22">
        <f t="shared" si="13"/>
        <v>-0.57638138419215901</v>
      </c>
      <c r="AK90" s="22">
        <f t="shared" si="13"/>
        <v>0.32989978971073303</v>
      </c>
      <c r="AL90" s="22">
        <f t="shared" si="13"/>
        <v>0.391595914535943</v>
      </c>
      <c r="AM90" s="22">
        <f t="shared" si="13"/>
        <v>0.361184860461225</v>
      </c>
      <c r="AN90" s="22">
        <f t="shared" si="13"/>
        <v>4.6185753108186699E-5</v>
      </c>
      <c r="AR90" s="24">
        <f t="shared" si="15"/>
        <v>47208</v>
      </c>
      <c r="AS90" s="22">
        <f t="shared" si="17"/>
        <v>99.011381348064802</v>
      </c>
      <c r="AT90" s="22">
        <f t="shared" si="16"/>
        <v>2.034523829248322E-2</v>
      </c>
      <c r="AU90" s="22">
        <f t="shared" si="18"/>
        <v>0.51679495977064405</v>
      </c>
      <c r="AV90" s="22">
        <f t="shared" si="12"/>
        <v>1.0449593501793763E-2</v>
      </c>
      <c r="AW90" s="22">
        <f t="shared" si="12"/>
        <v>-0.57638138419215901</v>
      </c>
      <c r="AX90" s="22">
        <f t="shared" si="12"/>
        <v>0.32989978971073303</v>
      </c>
      <c r="AY90" s="22">
        <f t="shared" si="11"/>
        <v>0.391595914535943</v>
      </c>
      <c r="AZ90" s="22">
        <f t="shared" si="11"/>
        <v>0.361184860461225</v>
      </c>
      <c r="BA90" s="22">
        <f t="shared" si="11"/>
        <v>4.6185753108186699E-5</v>
      </c>
      <c r="BC90" s="24">
        <f t="shared" si="19"/>
        <v>47208</v>
      </c>
      <c r="BD90" s="22">
        <f t="shared" si="20"/>
        <v>2.034523829248322E-2</v>
      </c>
      <c r="BE90" s="22">
        <f t="shared" si="20"/>
        <v>0.51679495977064405</v>
      </c>
    </row>
    <row r="91" spans="1:57" x14ac:dyDescent="0.2">
      <c r="A91" s="24">
        <v>47299</v>
      </c>
      <c r="B91" s="22">
        <v>3.4120565321491201</v>
      </c>
      <c r="C91" s="22">
        <v>8.1073816619354394E-2</v>
      </c>
      <c r="D91" s="22">
        <v>-3.0367227664943699</v>
      </c>
      <c r="E91" s="23">
        <v>4.06539480098655E-5</v>
      </c>
      <c r="F91" s="22">
        <v>2.4096741529987402</v>
      </c>
      <c r="G91" s="22">
        <v>14.730739761838899</v>
      </c>
      <c r="H91" s="22">
        <v>-4.7728448612920402E-4</v>
      </c>
      <c r="I91" s="22">
        <v>4.6615076585012301E-2</v>
      </c>
      <c r="J91" s="22">
        <v>5.9602318306263202E-3</v>
      </c>
      <c r="K91" s="22">
        <v>-10.101599988643599</v>
      </c>
      <c r="L91" s="22">
        <v>0.13207779273325099</v>
      </c>
      <c r="M91" s="22">
        <v>0</v>
      </c>
      <c r="N91" s="22">
        <v>0</v>
      </c>
      <c r="O91" s="22">
        <v>5.12666298773388E-2</v>
      </c>
      <c r="P91" s="22">
        <v>0</v>
      </c>
      <c r="Q91" s="22">
        <v>-2.4979010025636902E-2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2">
        <v>0</v>
      </c>
      <c r="Y91" s="22">
        <v>10.224947579172801</v>
      </c>
      <c r="Z91" s="22">
        <v>-0.55827412075961003</v>
      </c>
      <c r="AA91" s="22">
        <v>0.31977992297573599</v>
      </c>
      <c r="AB91" s="22">
        <v>0.37954649150429298</v>
      </c>
      <c r="AC91" s="22">
        <v>0.35009642662546397</v>
      </c>
      <c r="AD91" s="22">
        <v>-2.58763635303721E-4</v>
      </c>
      <c r="AE91" s="22">
        <v>5.7027667830909401</v>
      </c>
      <c r="AF91" s="22">
        <v>24.124329917904902</v>
      </c>
      <c r="AH91" s="22">
        <f t="shared" si="14"/>
        <v>2.1098114737473403E-2</v>
      </c>
      <c r="AI91" s="22">
        <f t="shared" si="21"/>
        <v>1.0123710474428515E-2</v>
      </c>
      <c r="AJ91" s="22">
        <f t="shared" si="13"/>
        <v>-0.55827412075961003</v>
      </c>
      <c r="AK91" s="22">
        <f t="shared" si="13"/>
        <v>0.31977992297573599</v>
      </c>
      <c r="AL91" s="22">
        <f t="shared" si="13"/>
        <v>0.37954649150429298</v>
      </c>
      <c r="AM91" s="22">
        <f t="shared" si="13"/>
        <v>0.35009642662546397</v>
      </c>
      <c r="AN91" s="22">
        <f t="shared" si="13"/>
        <v>-2.58763635303721E-4</v>
      </c>
      <c r="AR91" s="24">
        <f t="shared" si="15"/>
        <v>47299</v>
      </c>
      <c r="AS91" s="22">
        <f t="shared" si="17"/>
        <v>98.497319671619607</v>
      </c>
      <c r="AT91" s="22">
        <f t="shared" si="16"/>
        <v>2.1098114737473403E-2</v>
      </c>
      <c r="AU91" s="22">
        <f t="shared" si="18"/>
        <v>0.50101366718500762</v>
      </c>
      <c r="AV91" s="22">
        <f t="shared" si="12"/>
        <v>1.0123710474428515E-2</v>
      </c>
      <c r="AW91" s="22">
        <f t="shared" si="12"/>
        <v>-0.55827412075961003</v>
      </c>
      <c r="AX91" s="22">
        <f t="shared" si="12"/>
        <v>0.31977992297573599</v>
      </c>
      <c r="AY91" s="22">
        <f t="shared" si="11"/>
        <v>0.37954649150429298</v>
      </c>
      <c r="AZ91" s="22">
        <f t="shared" si="11"/>
        <v>0.35009642662546397</v>
      </c>
      <c r="BA91" s="22">
        <f t="shared" si="11"/>
        <v>-2.58763635303721E-4</v>
      </c>
      <c r="BC91" s="24">
        <f t="shared" si="19"/>
        <v>47299</v>
      </c>
      <c r="BD91" s="22">
        <f t="shared" si="20"/>
        <v>2.1098114737473403E-2</v>
      </c>
      <c r="BE91" s="22">
        <f t="shared" si="20"/>
        <v>0.50101366718500762</v>
      </c>
    </row>
    <row r="92" spans="1:57" x14ac:dyDescent="0.2">
      <c r="A92" s="24">
        <v>47391</v>
      </c>
      <c r="B92" s="22">
        <v>3.37448154750538</v>
      </c>
      <c r="C92" s="22">
        <v>7.3598666720799899E-2</v>
      </c>
      <c r="D92" s="22">
        <v>-3.0082870194559899</v>
      </c>
      <c r="E92" s="23">
        <v>3.7922024763300697E-5</v>
      </c>
      <c r="F92" s="22">
        <v>2.3874580747704299</v>
      </c>
      <c r="G92" s="22">
        <v>14.6994943364914</v>
      </c>
      <c r="H92" s="22">
        <v>-4.3228109272011898E-4</v>
      </c>
      <c r="I92" s="22">
        <v>4.2794851251919397E-2</v>
      </c>
      <c r="J92" s="22">
        <v>7.47078632928191E-3</v>
      </c>
      <c r="K92" s="22">
        <v>-9.78561361813723</v>
      </c>
      <c r="L92" s="22">
        <v>0.117593270639454</v>
      </c>
      <c r="M92" s="22">
        <v>0</v>
      </c>
      <c r="N92" s="22">
        <v>0</v>
      </c>
      <c r="O92" s="22">
        <v>4.62324598531774E-2</v>
      </c>
      <c r="P92" s="22">
        <v>0</v>
      </c>
      <c r="Q92" s="22">
        <v>-2.2232098621182601E-2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9.9066193128575595</v>
      </c>
      <c r="Z92" s="22">
        <v>-0.54081929969133002</v>
      </c>
      <c r="AA92" s="22">
        <v>0.30995547882170199</v>
      </c>
      <c r="AB92" s="22">
        <v>0.36785352783357</v>
      </c>
      <c r="AC92" s="22">
        <v>0.33933024742633699</v>
      </c>
      <c r="AD92" s="22">
        <v>-5.7047220926488204E-4</v>
      </c>
      <c r="AE92" s="22">
        <v>5.68585059092326</v>
      </c>
      <c r="AF92" s="22">
        <v>24.0008162842411</v>
      </c>
      <c r="AH92" s="22">
        <f t="shared" si="14"/>
        <v>2.1939501591753924E-2</v>
      </c>
      <c r="AI92" s="22">
        <f t="shared" si="21"/>
        <v>9.808533973126296E-3</v>
      </c>
      <c r="AJ92" s="22">
        <f t="shared" si="13"/>
        <v>-0.54081929969133002</v>
      </c>
      <c r="AK92" s="22">
        <f t="shared" si="13"/>
        <v>0.30995547882170199</v>
      </c>
      <c r="AL92" s="22">
        <f t="shared" si="13"/>
        <v>0.36785352783357</v>
      </c>
      <c r="AM92" s="22">
        <f t="shared" si="13"/>
        <v>0.33933024742633699</v>
      </c>
      <c r="AN92" s="22">
        <f t="shared" si="13"/>
        <v>-5.7047220926488204E-4</v>
      </c>
      <c r="AR92" s="24">
        <f t="shared" si="15"/>
        <v>47391</v>
      </c>
      <c r="AS92" s="22">
        <f t="shared" si="17"/>
        <v>98.003265136964401</v>
      </c>
      <c r="AT92" s="22">
        <f t="shared" si="16"/>
        <v>2.1939501591753924E-2</v>
      </c>
      <c r="AU92" s="22">
        <f t="shared" si="18"/>
        <v>0.4855580161541404</v>
      </c>
      <c r="AV92" s="22">
        <f t="shared" si="12"/>
        <v>9.808533973126296E-3</v>
      </c>
      <c r="AW92" s="22">
        <f t="shared" si="12"/>
        <v>-0.54081929969133002</v>
      </c>
      <c r="AX92" s="22">
        <f t="shared" si="12"/>
        <v>0.30995547882170199</v>
      </c>
      <c r="AY92" s="22">
        <f t="shared" si="11"/>
        <v>0.36785352783357</v>
      </c>
      <c r="AZ92" s="22">
        <f t="shared" si="11"/>
        <v>0.33933024742633699</v>
      </c>
      <c r="BA92" s="22">
        <f t="shared" si="11"/>
        <v>-5.7047220926488204E-4</v>
      </c>
      <c r="BC92" s="24">
        <f t="shared" si="19"/>
        <v>47391</v>
      </c>
      <c r="BD92" s="22">
        <f t="shared" si="20"/>
        <v>2.1939501591753924E-2</v>
      </c>
      <c r="BE92" s="22">
        <f t="shared" si="20"/>
        <v>0.4855580161541404</v>
      </c>
    </row>
    <row r="93" spans="1:57" x14ac:dyDescent="0.2">
      <c r="A93" s="24">
        <v>47483</v>
      </c>
      <c r="B93" s="22">
        <v>3.33732376551735</v>
      </c>
      <c r="C93" s="22">
        <v>6.7077723245333495E-2</v>
      </c>
      <c r="D93" s="22">
        <v>-2.9800931519523401</v>
      </c>
      <c r="E93" s="23">
        <v>3.5406061288757001E-5</v>
      </c>
      <c r="F93" s="22">
        <v>2.3653926318068601</v>
      </c>
      <c r="G93" s="22">
        <v>14.667455080046</v>
      </c>
      <c r="H93" s="22">
        <v>-3.90266950376988E-4</v>
      </c>
      <c r="I93" s="22">
        <v>3.9230075529024099E-2</v>
      </c>
      <c r="J93" s="22">
        <v>8.8472186684141006E-3</v>
      </c>
      <c r="K93" s="22">
        <v>-9.4799579077585694</v>
      </c>
      <c r="L93" s="22">
        <v>0.10634527942678899</v>
      </c>
      <c r="M93" s="22">
        <v>0</v>
      </c>
      <c r="N93" s="22">
        <v>0</v>
      </c>
      <c r="O93" s="22">
        <v>4.1386083366424499E-2</v>
      </c>
      <c r="P93" s="22">
        <v>0</v>
      </c>
      <c r="Q93" s="22">
        <v>-1.9535112132378098E-2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2">
        <v>0</v>
      </c>
      <c r="Y93" s="22">
        <v>9.59876852300658</v>
      </c>
      <c r="Z93" s="22">
        <v>-0.52398734458287799</v>
      </c>
      <c r="AA93" s="22">
        <v>0.300421971356027</v>
      </c>
      <c r="AB93" s="22">
        <v>0.35651118538902399</v>
      </c>
      <c r="AC93" s="22">
        <v>0.32888187205319203</v>
      </c>
      <c r="AD93" s="22">
        <v>-8.8077035403720202E-4</v>
      </c>
      <c r="AE93" s="22">
        <v>5.66899096357667</v>
      </c>
      <c r="AF93" s="22">
        <v>23.8818232253183</v>
      </c>
      <c r="AH93" s="22">
        <f t="shared" si="14"/>
        <v>2.2822930017944817E-2</v>
      </c>
      <c r="AI93" s="22">
        <f t="shared" si="21"/>
        <v>9.5037312108976046E-3</v>
      </c>
      <c r="AJ93" s="22">
        <f t="shared" si="13"/>
        <v>-0.52398734458287799</v>
      </c>
      <c r="AK93" s="22">
        <f t="shared" si="13"/>
        <v>0.300421971356027</v>
      </c>
      <c r="AL93" s="22">
        <f t="shared" si="13"/>
        <v>0.35651118538902399</v>
      </c>
      <c r="AM93" s="22">
        <f t="shared" si="13"/>
        <v>0.32888187205319203</v>
      </c>
      <c r="AN93" s="22">
        <f t="shared" si="13"/>
        <v>-8.8077035403720202E-4</v>
      </c>
      <c r="AR93" s="24">
        <f t="shared" si="15"/>
        <v>47483</v>
      </c>
      <c r="AS93" s="22">
        <f t="shared" si="17"/>
        <v>97.527292901273199</v>
      </c>
      <c r="AT93" s="22">
        <f t="shared" si="16"/>
        <v>2.2822930017944817E-2</v>
      </c>
      <c r="AU93" s="22">
        <f t="shared" si="18"/>
        <v>0.47045064507222545</v>
      </c>
      <c r="AV93" s="22">
        <f t="shared" si="12"/>
        <v>9.5037312108976046E-3</v>
      </c>
      <c r="AW93" s="22">
        <f t="shared" si="12"/>
        <v>-0.52398734458287799</v>
      </c>
      <c r="AX93" s="22">
        <f t="shared" si="12"/>
        <v>0.300421971356027</v>
      </c>
      <c r="AY93" s="22">
        <f t="shared" si="11"/>
        <v>0.35651118538902399</v>
      </c>
      <c r="AZ93" s="22">
        <f t="shared" si="11"/>
        <v>0.32888187205319203</v>
      </c>
      <c r="BA93" s="22">
        <f t="shared" si="11"/>
        <v>-8.8077035403720202E-4</v>
      </c>
      <c r="BC93" s="24">
        <f t="shared" si="19"/>
        <v>47483</v>
      </c>
      <c r="BD93" s="22">
        <f t="shared" si="20"/>
        <v>2.2822930017944817E-2</v>
      </c>
      <c r="BE93" s="22">
        <f t="shared" si="20"/>
        <v>0.47045064507222545</v>
      </c>
    </row>
    <row r="94" spans="1:57" x14ac:dyDescent="0.2">
      <c r="A94" s="24">
        <v>47573</v>
      </c>
      <c r="B94" s="22">
        <v>3.3005869358351201</v>
      </c>
      <c r="C94" s="22">
        <v>6.1385629246621901E-2</v>
      </c>
      <c r="D94" s="22">
        <v>-2.9521569027203398</v>
      </c>
      <c r="E94" s="23">
        <v>3.3097240362015798E-5</v>
      </c>
      <c r="F94" s="22">
        <v>2.3435242324988201</v>
      </c>
      <c r="G94" s="22">
        <v>14.634776473461301</v>
      </c>
      <c r="H94" s="22">
        <v>-3.5137830639258899E-4</v>
      </c>
      <c r="I94" s="22">
        <v>3.5904303918844097E-2</v>
      </c>
      <c r="J94" s="22">
        <v>1.00966404064964E-2</v>
      </c>
      <c r="K94" s="22">
        <v>-9.1843365184793306</v>
      </c>
      <c r="L94" s="22">
        <v>9.7893786011705702E-2</v>
      </c>
      <c r="M94" s="22">
        <v>0</v>
      </c>
      <c r="N94" s="22">
        <v>0</v>
      </c>
      <c r="O94" s="22">
        <v>3.6721243699343799E-2</v>
      </c>
      <c r="P94" s="22">
        <v>0</v>
      </c>
      <c r="Q94" s="22">
        <v>-1.6922659723416798E-2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9.3010573196296296</v>
      </c>
      <c r="Z94" s="22">
        <v>-0.50774984963371195</v>
      </c>
      <c r="AA94" s="22">
        <v>0.29117433758005201</v>
      </c>
      <c r="AB94" s="22">
        <v>0.34551294923208697</v>
      </c>
      <c r="AC94" s="22">
        <v>0.318746142873292</v>
      </c>
      <c r="AD94" s="22">
        <v>-1.1830567650229101E-3</v>
      </c>
      <c r="AE94" s="22">
        <v>5.6521876662545498</v>
      </c>
      <c r="AF94" s="22">
        <v>23.766900392259899</v>
      </c>
      <c r="AH94" s="22">
        <f t="shared" si="14"/>
        <v>2.3710227954002627E-2</v>
      </c>
      <c r="AI94" s="22">
        <f t="shared" si="21"/>
        <v>9.2089676431976533E-3</v>
      </c>
      <c r="AJ94" s="22">
        <f t="shared" si="13"/>
        <v>-0.50774984963371195</v>
      </c>
      <c r="AK94" s="22">
        <f t="shared" si="13"/>
        <v>0.29117433758005201</v>
      </c>
      <c r="AL94" s="22">
        <f t="shared" si="13"/>
        <v>0.34551294923208697</v>
      </c>
      <c r="AM94" s="22">
        <f t="shared" si="13"/>
        <v>0.318746142873292</v>
      </c>
      <c r="AN94" s="22">
        <f t="shared" si="13"/>
        <v>-1.1830567650229101E-3</v>
      </c>
      <c r="AR94" s="24">
        <f t="shared" si="15"/>
        <v>47573</v>
      </c>
      <c r="AS94" s="22">
        <f t="shared" si="17"/>
        <v>97.067601569039596</v>
      </c>
      <c r="AT94" s="22">
        <f t="shared" si="16"/>
        <v>2.3710227954002627E-2</v>
      </c>
      <c r="AU94" s="22">
        <f t="shared" si="18"/>
        <v>0.45570949092989382</v>
      </c>
      <c r="AV94" s="22">
        <f t="shared" si="12"/>
        <v>9.2089676431976533E-3</v>
      </c>
      <c r="AW94" s="22">
        <f t="shared" si="12"/>
        <v>-0.50774984963371195</v>
      </c>
      <c r="AX94" s="22">
        <f t="shared" si="12"/>
        <v>0.29117433758005201</v>
      </c>
      <c r="AY94" s="22">
        <f t="shared" si="11"/>
        <v>0.34551294923208697</v>
      </c>
      <c r="AZ94" s="22">
        <f t="shared" si="11"/>
        <v>0.318746142873292</v>
      </c>
      <c r="BA94" s="22">
        <f t="shared" si="11"/>
        <v>-1.1830567650229101E-3</v>
      </c>
      <c r="BC94" s="24">
        <f t="shared" si="19"/>
        <v>47573</v>
      </c>
      <c r="BD94" s="22">
        <f t="shared" si="20"/>
        <v>2.3710227954002627E-2</v>
      </c>
      <c r="BE94" s="22">
        <f t="shared" si="20"/>
        <v>0.45570949092989382</v>
      </c>
    </row>
    <row r="95" spans="1:57" x14ac:dyDescent="0.2">
      <c r="A95" s="24">
        <v>47664</v>
      </c>
      <c r="B95" s="22">
        <v>3.2642730787483498</v>
      </c>
      <c r="C95" s="22">
        <v>5.6413250879752401E-2</v>
      </c>
      <c r="D95" s="22">
        <v>-2.92448971781524</v>
      </c>
      <c r="E95" s="23">
        <v>3.0985336959700399E-5</v>
      </c>
      <c r="F95" s="22">
        <v>2.32188856543709</v>
      </c>
      <c r="G95" s="22">
        <v>14.601593549197</v>
      </c>
      <c r="H95" s="22">
        <v>-3.1568170223055599E-4</v>
      </c>
      <c r="I95" s="22">
        <v>3.2802012605885202E-2</v>
      </c>
      <c r="J95" s="22">
        <v>1.12264978327012E-2</v>
      </c>
      <c r="K95" s="22">
        <v>-8.8984465112893396</v>
      </c>
      <c r="L95" s="22">
        <v>9.1830383497977397E-2</v>
      </c>
      <c r="M95" s="22">
        <v>0</v>
      </c>
      <c r="N95" s="22">
        <v>0</v>
      </c>
      <c r="O95" s="22">
        <v>3.2231910673672003E-2</v>
      </c>
      <c r="P95" s="22">
        <v>0</v>
      </c>
      <c r="Q95" s="22">
        <v>-1.44228023953241E-2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9.0131485983864597</v>
      </c>
      <c r="Z95" s="22">
        <v>-0.49207964583610397</v>
      </c>
      <c r="AA95" s="22">
        <v>0.28220702534591202</v>
      </c>
      <c r="AB95" s="22">
        <v>0.33485173859009998</v>
      </c>
      <c r="AC95" s="22">
        <v>0.30891729943655899</v>
      </c>
      <c r="AD95" s="22">
        <v>-1.4721157585058601E-3</v>
      </c>
      <c r="AE95" s="22">
        <v>5.6354404654663304</v>
      </c>
      <c r="AF95" s="22">
        <v>23.655628886637899</v>
      </c>
      <c r="AH95" s="22">
        <f t="shared" si="14"/>
        <v>2.4570601113255444E-2</v>
      </c>
      <c r="AI95" s="22">
        <f t="shared" si="21"/>
        <v>8.9239095033529295E-3</v>
      </c>
      <c r="AJ95" s="22">
        <f t="shared" si="13"/>
        <v>-0.49207964583610397</v>
      </c>
      <c r="AK95" s="22">
        <f t="shared" si="13"/>
        <v>0.28220702534591202</v>
      </c>
      <c r="AL95" s="22">
        <f t="shared" si="13"/>
        <v>0.33485173859009998</v>
      </c>
      <c r="AM95" s="22">
        <f t="shared" si="13"/>
        <v>0.30891729943655899</v>
      </c>
      <c r="AN95" s="22">
        <f t="shared" si="13"/>
        <v>-1.4721157585058601E-3</v>
      </c>
      <c r="AR95" s="24">
        <f t="shared" si="15"/>
        <v>47664</v>
      </c>
      <c r="AS95" s="22">
        <f t="shared" si="17"/>
        <v>96.622515546551597</v>
      </c>
      <c r="AT95" s="22">
        <f t="shared" si="16"/>
        <v>2.4570601113255444E-2</v>
      </c>
      <c r="AU95" s="22">
        <f t="shared" si="18"/>
        <v>0.44134821128131407</v>
      </c>
      <c r="AV95" s="22">
        <f t="shared" si="12"/>
        <v>8.9239095033529295E-3</v>
      </c>
      <c r="AW95" s="22">
        <f t="shared" si="12"/>
        <v>-0.49207964583610397</v>
      </c>
      <c r="AX95" s="22">
        <f t="shared" si="12"/>
        <v>0.28220702534591202</v>
      </c>
      <c r="AY95" s="22">
        <f t="shared" si="11"/>
        <v>0.33485173859009998</v>
      </c>
      <c r="AZ95" s="22">
        <f t="shared" si="11"/>
        <v>0.30891729943655899</v>
      </c>
      <c r="BA95" s="22">
        <f t="shared" si="11"/>
        <v>-1.4721157585058601E-3</v>
      </c>
      <c r="BC95" s="24">
        <f t="shared" si="19"/>
        <v>47664</v>
      </c>
      <c r="BD95" s="22">
        <f t="shared" si="20"/>
        <v>2.4570601113255444E-2</v>
      </c>
      <c r="BE95" s="22">
        <f t="shared" si="20"/>
        <v>0.44134821128131407</v>
      </c>
    </row>
    <row r="96" spans="1:57" x14ac:dyDescent="0.2">
      <c r="A96" s="24">
        <v>47756</v>
      </c>
      <c r="B96" s="22">
        <v>3.2283826814497698</v>
      </c>
      <c r="C96" s="22">
        <v>5.2065514076050097E-2</v>
      </c>
      <c r="D96" s="22">
        <v>-2.8970993590994198</v>
      </c>
      <c r="E96" s="23">
        <v>2.9059127997798501E-5</v>
      </c>
      <c r="F96" s="22">
        <v>2.3005120303187501</v>
      </c>
      <c r="G96" s="22">
        <v>14.5680231872447</v>
      </c>
      <c r="H96" s="22">
        <v>-2.8318382672564601E-4</v>
      </c>
      <c r="I96" s="22">
        <v>2.9908582041657701E-2</v>
      </c>
      <c r="J96" s="22">
        <v>1.224441101459E-2</v>
      </c>
      <c r="K96" s="22">
        <v>-8.6219813703106798</v>
      </c>
      <c r="L96" s="22">
        <v>8.7779408738287504E-2</v>
      </c>
      <c r="M96" s="22">
        <v>0</v>
      </c>
      <c r="N96" s="22">
        <v>0</v>
      </c>
      <c r="O96" s="22">
        <v>2.7912270748922399E-2</v>
      </c>
      <c r="P96" s="22">
        <v>0</v>
      </c>
      <c r="Q96" s="22">
        <v>-1.20575432225868E-2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8.7347082176477802</v>
      </c>
      <c r="Z96" s="22">
        <v>-0.47695084085381001</v>
      </c>
      <c r="AA96" s="22">
        <v>0.27351407593150501</v>
      </c>
      <c r="AB96" s="22">
        <v>0.32452001000967701</v>
      </c>
      <c r="AC96" s="22">
        <v>0.29938907620657901</v>
      </c>
      <c r="AD96" s="22">
        <v>-1.74394613244901E-3</v>
      </c>
      <c r="AE96" s="22">
        <v>5.6187491290145104</v>
      </c>
      <c r="AF96" s="22">
        <v>23.547621410125</v>
      </c>
      <c r="AH96" s="22">
        <f t="shared" si="14"/>
        <v>2.5379765160622569E-2</v>
      </c>
      <c r="AI96" s="22">
        <f t="shared" si="21"/>
        <v>8.648225958067109E-3</v>
      </c>
      <c r="AJ96" s="22">
        <f t="shared" si="13"/>
        <v>-0.47695084085381001</v>
      </c>
      <c r="AK96" s="22">
        <f t="shared" si="13"/>
        <v>0.27351407593150501</v>
      </c>
      <c r="AL96" s="22">
        <f t="shared" si="13"/>
        <v>0.32452001000967701</v>
      </c>
      <c r="AM96" s="22">
        <f t="shared" si="13"/>
        <v>0.29938907620657901</v>
      </c>
      <c r="AN96" s="22">
        <f t="shared" si="13"/>
        <v>-1.74394613244901E-3</v>
      </c>
      <c r="AR96" s="24">
        <f t="shared" si="15"/>
        <v>47756</v>
      </c>
      <c r="AS96" s="22">
        <f t="shared" si="17"/>
        <v>96.1904856405</v>
      </c>
      <c r="AT96" s="22">
        <f t="shared" si="16"/>
        <v>2.5379765160622569E-2</v>
      </c>
      <c r="AU96" s="22">
        <f t="shared" si="18"/>
        <v>0.42737660111956915</v>
      </c>
      <c r="AV96" s="22">
        <f t="shared" si="12"/>
        <v>8.648225958067109E-3</v>
      </c>
      <c r="AW96" s="22">
        <f t="shared" si="12"/>
        <v>-0.47695084085381001</v>
      </c>
      <c r="AX96" s="22">
        <f t="shared" si="12"/>
        <v>0.27351407593150501</v>
      </c>
      <c r="AY96" s="22">
        <f t="shared" si="11"/>
        <v>0.32452001000967701</v>
      </c>
      <c r="AZ96" s="22">
        <f t="shared" si="11"/>
        <v>0.29938907620657901</v>
      </c>
      <c r="BA96" s="22">
        <f t="shared" si="11"/>
        <v>-1.74394613244901E-3</v>
      </c>
      <c r="BC96" s="24">
        <f t="shared" si="19"/>
        <v>47756</v>
      </c>
      <c r="BD96" s="22">
        <f t="shared" si="20"/>
        <v>2.5379765160622569E-2</v>
      </c>
      <c r="BE96" s="22">
        <f t="shared" si="20"/>
        <v>0.42737660111956915</v>
      </c>
    </row>
    <row r="97" spans="1:57" x14ac:dyDescent="0.2">
      <c r="A97" s="24">
        <v>47848</v>
      </c>
      <c r="B97" s="22">
        <v>3.19291488655935</v>
      </c>
      <c r="C97" s="22">
        <v>4.8259553380275898E-2</v>
      </c>
      <c r="D97" s="22">
        <v>-2.8699904593875001</v>
      </c>
      <c r="E97" s="23">
        <v>2.7306743817729299E-5</v>
      </c>
      <c r="F97" s="22">
        <v>2.27941305380903</v>
      </c>
      <c r="G97" s="22">
        <v>14.534165475242601</v>
      </c>
      <c r="H97" s="22">
        <v>-2.5384092843279399E-4</v>
      </c>
      <c r="I97" s="22">
        <v>2.7210273409498699E-2</v>
      </c>
      <c r="J97" s="22">
        <v>1.31580382502636E-2</v>
      </c>
      <c r="K97" s="22">
        <v>-8.3546336229004403</v>
      </c>
      <c r="L97" s="22">
        <v>8.5398358888083906E-2</v>
      </c>
      <c r="M97" s="22">
        <v>0</v>
      </c>
      <c r="N97" s="22">
        <v>0</v>
      </c>
      <c r="O97" s="22">
        <v>2.37567174770398E-2</v>
      </c>
      <c r="P97" s="22">
        <v>0</v>
      </c>
      <c r="Q97" s="22">
        <v>-9.8433709085220308E-3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8.4654068243591798</v>
      </c>
      <c r="Z97" s="22">
        <v>-0.46233883652733399</v>
      </c>
      <c r="AA97" s="22">
        <v>0.26508920085251397</v>
      </c>
      <c r="AB97" s="22">
        <v>0.31450985241972701</v>
      </c>
      <c r="AC97" s="22">
        <v>0.29015479357132601</v>
      </c>
      <c r="AD97" s="22">
        <v>-1.99560207991736E-3</v>
      </c>
      <c r="AE97" s="22">
        <v>5.6021134259821004</v>
      </c>
      <c r="AF97" s="22">
        <v>23.442522028212501</v>
      </c>
      <c r="AH97" s="22">
        <f t="shared" si="14"/>
        <v>2.611913321514768E-2</v>
      </c>
      <c r="AI97" s="22">
        <f t="shared" si="21"/>
        <v>8.3815909152071093E-3</v>
      </c>
      <c r="AJ97" s="22">
        <f t="shared" si="13"/>
        <v>-0.46233883652733399</v>
      </c>
      <c r="AK97" s="22">
        <f t="shared" si="13"/>
        <v>0.26508920085251397</v>
      </c>
      <c r="AL97" s="22">
        <f t="shared" si="13"/>
        <v>0.31450985241972701</v>
      </c>
      <c r="AM97" s="22">
        <f t="shared" si="13"/>
        <v>0.29015479357132601</v>
      </c>
      <c r="AN97" s="22">
        <f t="shared" si="13"/>
        <v>-1.99560207991736E-3</v>
      </c>
      <c r="AR97" s="24">
        <f t="shared" si="15"/>
        <v>47848</v>
      </c>
      <c r="AS97" s="22">
        <f t="shared" si="17"/>
        <v>95.770088112850004</v>
      </c>
      <c r="AT97" s="22">
        <f t="shared" si="16"/>
        <v>2.611913321514768E-2</v>
      </c>
      <c r="AU97" s="22">
        <f t="shared" si="18"/>
        <v>0.4138009991515228</v>
      </c>
      <c r="AV97" s="22">
        <f t="shared" si="12"/>
        <v>8.3815909152071093E-3</v>
      </c>
      <c r="AW97" s="22">
        <f t="shared" si="12"/>
        <v>-0.46233883652733399</v>
      </c>
      <c r="AX97" s="22">
        <f t="shared" si="12"/>
        <v>0.26508920085251397</v>
      </c>
      <c r="AY97" s="22">
        <f t="shared" si="11"/>
        <v>0.31450985241972701</v>
      </c>
      <c r="AZ97" s="22">
        <f t="shared" si="11"/>
        <v>0.29015479357132601</v>
      </c>
      <c r="BA97" s="22">
        <f t="shared" si="11"/>
        <v>-1.99560207991736E-3</v>
      </c>
      <c r="BC97" s="24">
        <f t="shared" si="19"/>
        <v>47848</v>
      </c>
      <c r="BD97" s="22">
        <f t="shared" si="20"/>
        <v>2.611913321514768E-2</v>
      </c>
      <c r="BE97" s="22">
        <f t="shared" si="20"/>
        <v>0.4138009991515228</v>
      </c>
    </row>
    <row r="98" spans="1:57" x14ac:dyDescent="0.2">
      <c r="A98" s="24">
        <v>47938</v>
      </c>
      <c r="B98" s="22">
        <v>3.1578676711984701</v>
      </c>
      <c r="C98" s="22">
        <v>4.4923124091576998E-2</v>
      </c>
      <c r="D98" s="22">
        <v>-2.84316502521808</v>
      </c>
      <c r="E98" s="23">
        <v>2.5715966391293398E-5</v>
      </c>
      <c r="F98" s="22">
        <v>2.2586032906020801</v>
      </c>
      <c r="G98" s="22">
        <v>14.500105100863101</v>
      </c>
      <c r="H98" s="22">
        <v>-2.2756759948563499E-4</v>
      </c>
      <c r="I98" s="22">
        <v>2.4694200184437399E-2</v>
      </c>
      <c r="J98" s="22">
        <v>1.39749636223281E-2</v>
      </c>
      <c r="K98" s="22">
        <v>-8.09609708598928</v>
      </c>
      <c r="L98" s="22">
        <v>8.4377716727702501E-2</v>
      </c>
      <c r="M98" s="22">
        <v>0</v>
      </c>
      <c r="N98" s="22">
        <v>0</v>
      </c>
      <c r="O98" s="22">
        <v>1.9759842339486602E-2</v>
      </c>
      <c r="P98" s="22">
        <v>0</v>
      </c>
      <c r="Q98" s="22">
        <v>-7.7918293670269402E-3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8.2049213608961704</v>
      </c>
      <c r="Z98" s="22">
        <v>-0.44822032760298602</v>
      </c>
      <c r="AA98" s="22">
        <v>0.25692585268052898</v>
      </c>
      <c r="AB98" s="22">
        <v>0.30481307399514102</v>
      </c>
      <c r="AC98" s="22">
        <v>0.28120744185588797</v>
      </c>
      <c r="AD98" s="22">
        <v>-2.2250464197598398E-3</v>
      </c>
      <c r="AE98" s="22">
        <v>5.5855331267202404</v>
      </c>
      <c r="AF98" s="22">
        <v>23.340005599546799</v>
      </c>
      <c r="AH98" s="22">
        <f t="shared" si="14"/>
        <v>2.6775061297928685E-2</v>
      </c>
      <c r="AI98" s="22">
        <f t="shared" si="21"/>
        <v>8.1236845157387823E-3</v>
      </c>
      <c r="AJ98" s="22">
        <f t="shared" si="13"/>
        <v>-0.44822032760298602</v>
      </c>
      <c r="AK98" s="22">
        <f t="shared" si="13"/>
        <v>0.25692585268052898</v>
      </c>
      <c r="AL98" s="22">
        <f t="shared" si="13"/>
        <v>0.30481307399514102</v>
      </c>
      <c r="AM98" s="22">
        <f t="shared" si="13"/>
        <v>0.28120744185588797</v>
      </c>
      <c r="AN98" s="22">
        <f t="shared" si="13"/>
        <v>-2.2250464197598398E-3</v>
      </c>
      <c r="AR98" s="24">
        <f t="shared" si="15"/>
        <v>47938</v>
      </c>
      <c r="AS98" s="22">
        <f t="shared" si="17"/>
        <v>95.360022398187198</v>
      </c>
      <c r="AT98" s="22">
        <f t="shared" si="16"/>
        <v>2.6775061297928685E-2</v>
      </c>
      <c r="AU98" s="22">
        <f t="shared" si="18"/>
        <v>0.4006246790245509</v>
      </c>
      <c r="AV98" s="22">
        <f t="shared" si="12"/>
        <v>8.1236845157387823E-3</v>
      </c>
      <c r="AW98" s="22">
        <f t="shared" si="12"/>
        <v>-0.44822032760298602</v>
      </c>
      <c r="AX98" s="22">
        <f t="shared" si="12"/>
        <v>0.25692585268052898</v>
      </c>
      <c r="AY98" s="22">
        <f t="shared" si="11"/>
        <v>0.30481307399514102</v>
      </c>
      <c r="AZ98" s="22">
        <f t="shared" si="11"/>
        <v>0.28120744185588797</v>
      </c>
      <c r="BA98" s="22">
        <f t="shared" si="11"/>
        <v>-2.2250464197598398E-3</v>
      </c>
      <c r="BC98" s="24">
        <f t="shared" si="19"/>
        <v>47938</v>
      </c>
      <c r="BD98" s="22">
        <f t="shared" si="20"/>
        <v>2.6775061297928685E-2</v>
      </c>
      <c r="BE98" s="22">
        <f t="shared" si="20"/>
        <v>0.4006246790245509</v>
      </c>
    </row>
    <row r="99" spans="1:57" x14ac:dyDescent="0.2">
      <c r="A99" s="24">
        <v>48029</v>
      </c>
      <c r="B99" s="22">
        <v>3.1232380153416002</v>
      </c>
      <c r="C99" s="22">
        <v>4.1993236802624699E-2</v>
      </c>
      <c r="D99" s="22">
        <v>-2.8166228888575402</v>
      </c>
      <c r="E99" s="23">
        <v>2.4274479163534901E-5</v>
      </c>
      <c r="F99" s="22">
        <v>2.2380887116424901</v>
      </c>
      <c r="G99" s="22">
        <v>14.4659127494179</v>
      </c>
      <c r="H99" s="22">
        <v>-2.0424483905501299E-4</v>
      </c>
      <c r="I99" s="22">
        <v>2.2348295877436301E-2</v>
      </c>
      <c r="J99" s="22">
        <v>1.4702605361207899E-2</v>
      </c>
      <c r="K99" s="22">
        <v>-7.8460687684772203</v>
      </c>
      <c r="L99" s="22">
        <v>8.4440285647877006E-2</v>
      </c>
      <c r="M99" s="22">
        <v>0</v>
      </c>
      <c r="N99" s="22">
        <v>0</v>
      </c>
      <c r="O99" s="22">
        <v>1.5916425983852001E-2</v>
      </c>
      <c r="P99" s="22">
        <v>0</v>
      </c>
      <c r="Q99" s="22">
        <v>-5.91009264899558E-3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7.9529362843409199</v>
      </c>
      <c r="Z99" s="22">
        <v>-0.43457328494317898</v>
      </c>
      <c r="AA99" s="22">
        <v>0.249017289766894</v>
      </c>
      <c r="AB99" s="22">
        <v>0.29542128085430602</v>
      </c>
      <c r="AC99" s="22">
        <v>0.27253975821023302</v>
      </c>
      <c r="AD99" s="22">
        <v>-2.4310161903534399E-3</v>
      </c>
      <c r="AE99" s="22">
        <v>5.5690080028362798</v>
      </c>
      <c r="AF99" s="22">
        <v>23.239776920606399</v>
      </c>
      <c r="AH99" s="22">
        <f t="shared" si="14"/>
        <v>2.7338153020290384E-2</v>
      </c>
      <c r="AI99" s="22">
        <f t="shared" si="21"/>
        <v>7.8741943409316034E-3</v>
      </c>
      <c r="AJ99" s="22">
        <f t="shared" si="13"/>
        <v>-0.43457328494317898</v>
      </c>
      <c r="AK99" s="22">
        <f t="shared" si="13"/>
        <v>0.249017289766894</v>
      </c>
      <c r="AL99" s="22">
        <f t="shared" si="13"/>
        <v>0.29542128085430602</v>
      </c>
      <c r="AM99" s="22">
        <f t="shared" si="13"/>
        <v>0.27253975821023302</v>
      </c>
      <c r="AN99" s="22">
        <f t="shared" si="13"/>
        <v>-2.4310161903534399E-3</v>
      </c>
      <c r="AR99" s="24">
        <f t="shared" si="15"/>
        <v>48029</v>
      </c>
      <c r="AS99" s="22">
        <f t="shared" si="17"/>
        <v>94.959107682425596</v>
      </c>
      <c r="AT99" s="22">
        <f t="shared" si="16"/>
        <v>2.7338153020290384E-2</v>
      </c>
      <c r="AU99" s="22">
        <f t="shared" si="18"/>
        <v>0.38784822203883218</v>
      </c>
      <c r="AV99" s="22">
        <f t="shared" si="12"/>
        <v>7.8741943409316034E-3</v>
      </c>
      <c r="AW99" s="22">
        <f t="shared" si="12"/>
        <v>-0.43457328494317898</v>
      </c>
      <c r="AX99" s="22">
        <f t="shared" si="12"/>
        <v>0.249017289766894</v>
      </c>
      <c r="AY99" s="22">
        <f t="shared" si="11"/>
        <v>0.29542128085430602</v>
      </c>
      <c r="AZ99" s="22">
        <f t="shared" si="11"/>
        <v>0.27253975821023302</v>
      </c>
      <c r="BA99" s="22">
        <f t="shared" si="11"/>
        <v>-2.4310161903534399E-3</v>
      </c>
      <c r="BC99" s="24">
        <f t="shared" si="19"/>
        <v>48029</v>
      </c>
      <c r="BD99" s="22">
        <f t="shared" si="20"/>
        <v>2.7338153020290384E-2</v>
      </c>
      <c r="BE99" s="22">
        <f t="shared" si="20"/>
        <v>0.38784822203883218</v>
      </c>
    </row>
    <row r="100" spans="1:57" x14ac:dyDescent="0.2">
      <c r="A100" s="24">
        <v>48121</v>
      </c>
      <c r="B100" s="22">
        <v>3.08902205855596</v>
      </c>
      <c r="C100" s="22">
        <v>3.9414980098184803E-2</v>
      </c>
      <c r="D100" s="22">
        <v>-2.7903621116422701</v>
      </c>
      <c r="E100" s="23">
        <v>2.2970073330625099E-5</v>
      </c>
      <c r="F100" s="22">
        <v>2.2178705828626799</v>
      </c>
      <c r="G100" s="22">
        <v>14.431646484015999</v>
      </c>
      <c r="H100" s="22">
        <v>-1.8372735872882999E-4</v>
      </c>
      <c r="I100" s="22">
        <v>2.0161278931623099E-2</v>
      </c>
      <c r="J100" s="22">
        <v>1.53481427819851E-2</v>
      </c>
      <c r="K100" s="22">
        <v>-7.6042504595440299</v>
      </c>
      <c r="L100" s="22">
        <v>8.53401261923699E-2</v>
      </c>
      <c r="M100" s="22">
        <v>0</v>
      </c>
      <c r="N100" s="22">
        <v>0</v>
      </c>
      <c r="O100" s="22">
        <v>1.2221429869407699E-2</v>
      </c>
      <c r="P100" s="22">
        <v>0</v>
      </c>
      <c r="Q100" s="22">
        <v>-4.2015297426104504E-3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7.7091445285093902</v>
      </c>
      <c r="Z100" s="22">
        <v>-0.42137692614230199</v>
      </c>
      <c r="AA100" s="22">
        <v>0.241356634883203</v>
      </c>
      <c r="AB100" s="22">
        <v>0.286325947742814</v>
      </c>
      <c r="AC100" s="22">
        <v>0.26414429637493902</v>
      </c>
      <c r="AD100" s="22">
        <v>-2.6129004630379002E-3</v>
      </c>
      <c r="AE100" s="22">
        <v>5.5525378271820598</v>
      </c>
      <c r="AF100" s="22">
        <v>23.1415696331809</v>
      </c>
      <c r="AH100" s="22">
        <f t="shared" si="14"/>
        <v>2.7802623680266453E-2</v>
      </c>
      <c r="AI100" s="22">
        <f t="shared" si="21"/>
        <v>7.6328163648607828E-3</v>
      </c>
      <c r="AJ100" s="22">
        <f t="shared" si="13"/>
        <v>-0.42137692614230199</v>
      </c>
      <c r="AK100" s="22">
        <f t="shared" si="13"/>
        <v>0.241356634883203</v>
      </c>
      <c r="AL100" s="22">
        <f t="shared" si="13"/>
        <v>0.286325947742814</v>
      </c>
      <c r="AM100" s="22">
        <f t="shared" si="13"/>
        <v>0.26414429637493902</v>
      </c>
      <c r="AN100" s="22">
        <f t="shared" si="13"/>
        <v>-2.6129004630379002E-3</v>
      </c>
      <c r="AR100" s="24">
        <f t="shared" si="15"/>
        <v>48121</v>
      </c>
      <c r="AS100" s="22">
        <f t="shared" si="17"/>
        <v>94.566278532723601</v>
      </c>
      <c r="AT100" s="22">
        <f t="shared" si="16"/>
        <v>2.7802623680266453E-2</v>
      </c>
      <c r="AU100" s="22">
        <f t="shared" si="18"/>
        <v>0.37546986876047689</v>
      </c>
      <c r="AV100" s="22">
        <f t="shared" si="12"/>
        <v>7.6328163648607828E-3</v>
      </c>
      <c r="AW100" s="22">
        <f t="shared" si="12"/>
        <v>-0.42137692614230199</v>
      </c>
      <c r="AX100" s="22">
        <f t="shared" si="12"/>
        <v>0.241356634883203</v>
      </c>
      <c r="AY100" s="22">
        <f t="shared" si="11"/>
        <v>0.286325947742814</v>
      </c>
      <c r="AZ100" s="22">
        <f t="shared" si="11"/>
        <v>0.26414429637493902</v>
      </c>
      <c r="BA100" s="22">
        <f t="shared" si="11"/>
        <v>-2.6129004630379002E-3</v>
      </c>
      <c r="BC100" s="24">
        <f t="shared" si="19"/>
        <v>48121</v>
      </c>
      <c r="BD100" s="22">
        <f t="shared" si="20"/>
        <v>2.7802623680266453E-2</v>
      </c>
      <c r="BE100" s="22">
        <f t="shared" si="20"/>
        <v>0.37546986876047689</v>
      </c>
    </row>
    <row r="101" spans="1:57" x14ac:dyDescent="0.2">
      <c r="A101" s="24">
        <v>48213</v>
      </c>
      <c r="B101" s="22">
        <v>3.0552152445725902</v>
      </c>
      <c r="C101" s="22">
        <v>3.7140502756184302E-2</v>
      </c>
      <c r="D101" s="22">
        <v>-2.7643793411453998</v>
      </c>
      <c r="E101" s="23">
        <v>2.1790815173209299E-5</v>
      </c>
      <c r="F101" s="22">
        <v>2.1979463388910698</v>
      </c>
      <c r="G101" s="22">
        <v>14.3973530896351</v>
      </c>
      <c r="H101" s="22">
        <v>-1.6585012425521101E-4</v>
      </c>
      <c r="I101" s="22">
        <v>1.8122615621705199E-2</v>
      </c>
      <c r="J101" s="22">
        <v>1.5918459649216999E-2</v>
      </c>
      <c r="K101" s="22">
        <v>-7.3703500323129498</v>
      </c>
      <c r="L101" s="22">
        <v>8.6861177092051295E-2</v>
      </c>
      <c r="M101" s="22">
        <v>0</v>
      </c>
      <c r="N101" s="22">
        <v>0</v>
      </c>
      <c r="O101" s="22">
        <v>8.66998832454767E-3</v>
      </c>
      <c r="P101" s="22">
        <v>0</v>
      </c>
      <c r="Q101" s="22">
        <v>-2.66624789711517E-3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7.4732482376859002</v>
      </c>
      <c r="Z101" s="22">
        <v>-0.408611676151166</v>
      </c>
      <c r="AA101" s="22">
        <v>0.23393692788201101</v>
      </c>
      <c r="AB101" s="22">
        <v>0.277518480953104</v>
      </c>
      <c r="AC101" s="22">
        <v>0.256013489436896</v>
      </c>
      <c r="AD101" s="22">
        <v>-2.7706300741021802E-3</v>
      </c>
      <c r="AE101" s="22">
        <v>5.5361223738426002</v>
      </c>
      <c r="AF101" s="22">
        <v>23.045144939452999</v>
      </c>
      <c r="AH101" s="22">
        <f t="shared" si="14"/>
        <v>2.8165722996091352E-2</v>
      </c>
      <c r="AI101" s="22">
        <f t="shared" si="21"/>
        <v>7.3992556808771285E-3</v>
      </c>
      <c r="AJ101" s="22">
        <f t="shared" si="13"/>
        <v>-0.408611676151166</v>
      </c>
      <c r="AK101" s="22">
        <f t="shared" si="13"/>
        <v>0.23393692788201101</v>
      </c>
      <c r="AL101" s="22">
        <f t="shared" si="13"/>
        <v>0.277518480953104</v>
      </c>
      <c r="AM101" s="22">
        <f t="shared" si="13"/>
        <v>0.256013489436896</v>
      </c>
      <c r="AN101" s="22">
        <f t="shared" si="13"/>
        <v>-2.7706300741021802E-3</v>
      </c>
      <c r="AR101" s="24">
        <f t="shared" si="15"/>
        <v>48213</v>
      </c>
      <c r="AS101" s="22">
        <f t="shared" si="17"/>
        <v>94.180579757811998</v>
      </c>
      <c r="AT101" s="22">
        <f t="shared" si="16"/>
        <v>2.8165722996091352E-2</v>
      </c>
      <c r="AU101" s="22">
        <f t="shared" si="18"/>
        <v>0.36348584772761994</v>
      </c>
      <c r="AV101" s="22">
        <f t="shared" si="12"/>
        <v>7.3992556808771285E-3</v>
      </c>
      <c r="AW101" s="22">
        <f t="shared" si="12"/>
        <v>-0.408611676151166</v>
      </c>
      <c r="AX101" s="22">
        <f t="shared" si="12"/>
        <v>0.23393692788201101</v>
      </c>
      <c r="AY101" s="22">
        <f t="shared" si="11"/>
        <v>0.277518480953104</v>
      </c>
      <c r="AZ101" s="22">
        <f t="shared" si="11"/>
        <v>0.256013489436896</v>
      </c>
      <c r="BA101" s="22">
        <f t="shared" si="11"/>
        <v>-2.7706300741021802E-3</v>
      </c>
      <c r="BC101" s="24">
        <f t="shared" si="19"/>
        <v>48213</v>
      </c>
      <c r="BD101" s="22">
        <f t="shared" si="20"/>
        <v>2.8165722996091352E-2</v>
      </c>
      <c r="BE101" s="22">
        <f t="shared" si="20"/>
        <v>0.36348584772761994</v>
      </c>
    </row>
    <row r="102" spans="1:57" x14ac:dyDescent="0.2">
      <c r="A102" s="24">
        <v>48304</v>
      </c>
      <c r="B102" s="22">
        <v>3.02181245341793</v>
      </c>
      <c r="C102" s="22">
        <v>3.5128131462257697E-2</v>
      </c>
      <c r="D102" s="22">
        <v>-2.7386701249293899</v>
      </c>
      <c r="E102" s="23">
        <v>2.0725178847164999E-5</v>
      </c>
      <c r="F102" s="22">
        <v>2.17831035702415</v>
      </c>
      <c r="G102" s="22">
        <v>14.363069366117999</v>
      </c>
      <c r="H102" s="22">
        <v>-1.5043414807581299E-4</v>
      </c>
      <c r="I102" s="22">
        <v>1.6222481697655399E-2</v>
      </c>
      <c r="J102" s="22">
        <v>1.6420101938050598E-2</v>
      </c>
      <c r="K102" s="22">
        <v>-7.14408249151424</v>
      </c>
      <c r="L102" s="22">
        <v>8.8815634942073798E-2</v>
      </c>
      <c r="M102" s="22">
        <v>0</v>
      </c>
      <c r="N102" s="22">
        <v>0</v>
      </c>
      <c r="O102" s="22">
        <v>5.2574010136523502E-3</v>
      </c>
      <c r="P102" s="22">
        <v>0</v>
      </c>
      <c r="Q102" s="22">
        <v>-1.30160638398907E-3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7.24495929944724</v>
      </c>
      <c r="Z102" s="22">
        <v>-0.39625912020696602</v>
      </c>
      <c r="AA102" s="22">
        <v>0.2267511725569</v>
      </c>
      <c r="AB102" s="22">
        <v>0.26899027380699198</v>
      </c>
      <c r="AC102" s="22">
        <v>0.248139705776319</v>
      </c>
      <c r="AD102" s="22">
        <v>-2.9045788465748702E-3</v>
      </c>
      <c r="AE102" s="22">
        <v>5.5197614181249</v>
      </c>
      <c r="AF102" s="22">
        <v>22.9502901664757</v>
      </c>
      <c r="AH102" s="22">
        <f t="shared" si="14"/>
        <v>2.8427214938527623E-2</v>
      </c>
      <c r="AI102" s="22">
        <f t="shared" si="21"/>
        <v>7.173227029155683E-3</v>
      </c>
      <c r="AJ102" s="22">
        <f t="shared" si="13"/>
        <v>-0.39625912020696602</v>
      </c>
      <c r="AK102" s="22">
        <f t="shared" si="13"/>
        <v>0.2267511725569</v>
      </c>
      <c r="AL102" s="22">
        <f t="shared" si="13"/>
        <v>0.26899027380699198</v>
      </c>
      <c r="AM102" s="22">
        <f t="shared" si="13"/>
        <v>0.248139705776319</v>
      </c>
      <c r="AN102" s="22">
        <f t="shared" si="13"/>
        <v>-2.9045788465748702E-3</v>
      </c>
      <c r="AR102" s="24">
        <f t="shared" si="15"/>
        <v>48304</v>
      </c>
      <c r="AS102" s="22">
        <f t="shared" si="17"/>
        <v>93.801160665902799</v>
      </c>
      <c r="AT102" s="22">
        <f t="shared" si="16"/>
        <v>2.8427214938527623E-2</v>
      </c>
      <c r="AU102" s="22">
        <f t="shared" si="18"/>
        <v>0.35189068011582575</v>
      </c>
      <c r="AV102" s="22">
        <f t="shared" si="12"/>
        <v>7.173227029155683E-3</v>
      </c>
      <c r="AW102" s="22">
        <f t="shared" si="12"/>
        <v>-0.39625912020696602</v>
      </c>
      <c r="AX102" s="22">
        <f t="shared" si="12"/>
        <v>0.2267511725569</v>
      </c>
      <c r="AY102" s="22">
        <f t="shared" si="11"/>
        <v>0.26899027380699198</v>
      </c>
      <c r="AZ102" s="22">
        <f t="shared" si="11"/>
        <v>0.248139705776319</v>
      </c>
      <c r="BA102" s="22">
        <f t="shared" si="11"/>
        <v>-2.9045788465748702E-3</v>
      </c>
      <c r="BC102" s="24">
        <f t="shared" si="19"/>
        <v>48304</v>
      </c>
      <c r="BD102" s="22">
        <f t="shared" si="20"/>
        <v>2.8427214938527623E-2</v>
      </c>
      <c r="BE102" s="22">
        <f t="shared" si="20"/>
        <v>0.35189068011582575</v>
      </c>
    </row>
    <row r="103" spans="1:57" x14ac:dyDescent="0.2">
      <c r="A103" s="24">
        <v>48395</v>
      </c>
      <c r="B103" s="22">
        <v>2.9888081210771098</v>
      </c>
      <c r="C103" s="22">
        <v>3.3341603948021499E-2</v>
      </c>
      <c r="D103" s="22">
        <v>-2.7132291838282301</v>
      </c>
      <c r="E103" s="23">
        <v>1.9762148784608299E-5</v>
      </c>
      <c r="F103" s="22">
        <v>2.1589546373637001</v>
      </c>
      <c r="G103" s="22">
        <v>14.328823358386</v>
      </c>
      <c r="H103" s="22">
        <v>-1.37291560068627E-4</v>
      </c>
      <c r="I103" s="22">
        <v>1.4451723410785201E-2</v>
      </c>
      <c r="J103" s="22">
        <v>1.6859248089592702E-2</v>
      </c>
      <c r="K103" s="22">
        <v>-6.9251707927034598</v>
      </c>
      <c r="L103" s="22">
        <v>9.1042158177356405E-2</v>
      </c>
      <c r="M103" s="22">
        <v>0</v>
      </c>
      <c r="N103" s="22">
        <v>0</v>
      </c>
      <c r="O103" s="22">
        <v>1.97912580648339E-3</v>
      </c>
      <c r="P103" s="22">
        <v>0</v>
      </c>
      <c r="Q103" s="22">
        <v>-1.02695196693741E-4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7.0239997022382701</v>
      </c>
      <c r="Z103" s="22">
        <v>-0.38430195107755699</v>
      </c>
      <c r="AA103" s="22">
        <v>0.21979237794082301</v>
      </c>
      <c r="AB103" s="22">
        <v>0.26073275508708699</v>
      </c>
      <c r="AC103" s="22">
        <v>0.240515298477567</v>
      </c>
      <c r="AD103" s="22">
        <v>-3.0154757732617902E-3</v>
      </c>
      <c r="AE103" s="22">
        <v>5.5034547365471198</v>
      </c>
      <c r="AF103" s="22">
        <v>22.856817218559399</v>
      </c>
      <c r="AH103" s="22">
        <f t="shared" si="14"/>
        <v>2.8588912512427567E-2</v>
      </c>
      <c r="AI103" s="22">
        <f t="shared" si="21"/>
        <v>6.9544551507309607E-3</v>
      </c>
      <c r="AJ103" s="22">
        <f t="shared" si="13"/>
        <v>-0.38430195107755699</v>
      </c>
      <c r="AK103" s="22">
        <f t="shared" si="13"/>
        <v>0.21979237794082301</v>
      </c>
      <c r="AL103" s="22">
        <f t="shared" si="13"/>
        <v>0.26073275508708699</v>
      </c>
      <c r="AM103" s="22">
        <f t="shared" si="13"/>
        <v>0.240515298477567</v>
      </c>
      <c r="AN103" s="22">
        <f t="shared" si="13"/>
        <v>-3.0154757732617902E-3</v>
      </c>
      <c r="AR103" s="24">
        <f t="shared" si="15"/>
        <v>48395</v>
      </c>
      <c r="AS103" s="22">
        <f t="shared" si="17"/>
        <v>93.427268874237598</v>
      </c>
      <c r="AT103" s="22">
        <f t="shared" si="16"/>
        <v>2.8588912512427567E-2</v>
      </c>
      <c r="AU103" s="22">
        <f t="shared" si="18"/>
        <v>0.34067745980538922</v>
      </c>
      <c r="AV103" s="22">
        <f t="shared" si="12"/>
        <v>6.9544551507309607E-3</v>
      </c>
      <c r="AW103" s="22">
        <f t="shared" si="12"/>
        <v>-0.38430195107755699</v>
      </c>
      <c r="AX103" s="22">
        <f t="shared" si="12"/>
        <v>0.21979237794082301</v>
      </c>
      <c r="AY103" s="22">
        <f t="shared" si="11"/>
        <v>0.26073275508708699</v>
      </c>
      <c r="AZ103" s="22">
        <f t="shared" si="11"/>
        <v>0.240515298477567</v>
      </c>
      <c r="BA103" s="22">
        <f t="shared" si="11"/>
        <v>-3.0154757732617902E-3</v>
      </c>
      <c r="BC103" s="24">
        <f t="shared" si="19"/>
        <v>48395</v>
      </c>
      <c r="BD103" s="22">
        <f t="shared" si="20"/>
        <v>2.8588912512427567E-2</v>
      </c>
      <c r="BE103" s="22">
        <f t="shared" si="20"/>
        <v>0.34067745980538922</v>
      </c>
    </row>
    <row r="104" spans="1:57" x14ac:dyDescent="0.2">
      <c r="A104" s="24">
        <v>48487</v>
      </c>
      <c r="B104" s="22">
        <v>2.95619634686265</v>
      </c>
      <c r="C104" s="22">
        <v>3.1749400717064398E-2</v>
      </c>
      <c r="D104" s="22">
        <v>-2.6880506478078301</v>
      </c>
      <c r="E104" s="23">
        <v>1.8891295587849701E-5</v>
      </c>
      <c r="F104" s="22">
        <v>2.1398693954285601</v>
      </c>
      <c r="G104" s="22">
        <v>14.2946355150839</v>
      </c>
      <c r="H104" s="22">
        <v>-1.26229992605135E-4</v>
      </c>
      <c r="I104" s="22">
        <v>1.2801818464992801E-2</v>
      </c>
      <c r="J104" s="22">
        <v>1.7241689997750501E-2</v>
      </c>
      <c r="K104" s="22">
        <v>-6.7133464592655496</v>
      </c>
      <c r="L104" s="22">
        <v>9.3403952878179E-2</v>
      </c>
      <c r="M104" s="22">
        <v>0</v>
      </c>
      <c r="N104" s="22">
        <v>0</v>
      </c>
      <c r="O104" s="22">
        <v>-1.1692279603475501E-3</v>
      </c>
      <c r="P104" s="22">
        <v>0</v>
      </c>
      <c r="Q104" s="22">
        <v>9.3722476197400403E-4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6.8101017415488299</v>
      </c>
      <c r="Z104" s="22">
        <v>-0.37272391236019298</v>
      </c>
      <c r="AA104" s="22">
        <v>0.21305359432739401</v>
      </c>
      <c r="AB104" s="22">
        <v>0.25273743084595302</v>
      </c>
      <c r="AC104" s="22">
        <v>0.233132648531021</v>
      </c>
      <c r="AD104" s="22">
        <v>-3.1043275576875399E-3</v>
      </c>
      <c r="AE104" s="22">
        <v>5.4872021068280201</v>
      </c>
      <c r="AF104" s="22">
        <v>22.764560952627601</v>
      </c>
      <c r="AH104" s="22">
        <f t="shared" si="14"/>
        <v>2.8654264867791934E-2</v>
      </c>
      <c r="AI104" s="22">
        <f t="shared" si="21"/>
        <v>6.742674991632505E-3</v>
      </c>
      <c r="AJ104" s="22">
        <f t="shared" si="13"/>
        <v>-0.37272391236019298</v>
      </c>
      <c r="AK104" s="22">
        <f t="shared" si="13"/>
        <v>0.21305359432739401</v>
      </c>
      <c r="AL104" s="22">
        <f t="shared" si="13"/>
        <v>0.25273743084595302</v>
      </c>
      <c r="AM104" s="22">
        <f t="shared" si="13"/>
        <v>0.233132648531021</v>
      </c>
      <c r="AN104" s="22">
        <f t="shared" si="13"/>
        <v>-3.1043275576875399E-3</v>
      </c>
      <c r="AR104" s="24">
        <f t="shared" si="15"/>
        <v>48487</v>
      </c>
      <c r="AS104" s="22">
        <f t="shared" si="17"/>
        <v>93.058243810510405</v>
      </c>
      <c r="AT104" s="22">
        <f t="shared" si="16"/>
        <v>2.8654264867791934E-2</v>
      </c>
      <c r="AU104" s="22">
        <f t="shared" si="18"/>
        <v>0.32983810877812003</v>
      </c>
      <c r="AV104" s="22">
        <f t="shared" si="12"/>
        <v>6.742674991632505E-3</v>
      </c>
      <c r="AW104" s="22">
        <f t="shared" si="12"/>
        <v>-0.37272391236019298</v>
      </c>
      <c r="AX104" s="22">
        <f t="shared" si="12"/>
        <v>0.21305359432739401</v>
      </c>
      <c r="AY104" s="22">
        <f t="shared" si="11"/>
        <v>0.25273743084595302</v>
      </c>
      <c r="AZ104" s="22">
        <f t="shared" si="11"/>
        <v>0.233132648531021</v>
      </c>
      <c r="BA104" s="22">
        <f t="shared" si="11"/>
        <v>-3.1043275576875399E-3</v>
      </c>
      <c r="BC104" s="24">
        <f t="shared" si="19"/>
        <v>48487</v>
      </c>
      <c r="BD104" s="22">
        <f t="shared" si="20"/>
        <v>2.8654264867791934E-2</v>
      </c>
      <c r="BE104" s="22">
        <f t="shared" si="20"/>
        <v>0.32983810877812003</v>
      </c>
    </row>
    <row r="105" spans="1:57" x14ac:dyDescent="0.2">
      <c r="A105" s="24">
        <v>48579</v>
      </c>
      <c r="B105" s="22">
        <v>2.9239709888277501</v>
      </c>
      <c r="C105" s="22">
        <v>3.03241612350869E-2</v>
      </c>
      <c r="D105" s="22">
        <v>-2.66312825749069</v>
      </c>
      <c r="E105" s="23">
        <v>1.8102829016030198E-5</v>
      </c>
      <c r="F105" s="22">
        <v>2.1210435737875302</v>
      </c>
      <c r="G105" s="22">
        <v>14.260519769451101</v>
      </c>
      <c r="H105" s="22">
        <v>-1.1705632184681E-4</v>
      </c>
      <c r="I105" s="22">
        <v>1.12648373485442E-2</v>
      </c>
      <c r="J105" s="22">
        <v>1.75728231088207E-2</v>
      </c>
      <c r="K105" s="22">
        <v>-6.50835002194074</v>
      </c>
      <c r="L105" s="22">
        <v>9.5786790253757095E-2</v>
      </c>
      <c r="M105" s="22">
        <v>0</v>
      </c>
      <c r="N105" s="22">
        <v>0</v>
      </c>
      <c r="O105" s="22">
        <v>-4.1919058430922801E-3</v>
      </c>
      <c r="P105" s="22">
        <v>0</v>
      </c>
      <c r="Q105" s="22">
        <v>1.8263218407028E-3</v>
      </c>
      <c r="R105" s="22">
        <v>0</v>
      </c>
      <c r="S105" s="22">
        <v>0</v>
      </c>
      <c r="T105" s="22">
        <v>0</v>
      </c>
      <c r="U105" s="22">
        <v>0</v>
      </c>
      <c r="V105" s="22">
        <v>0</v>
      </c>
      <c r="W105" s="22">
        <v>0</v>
      </c>
      <c r="X105" s="22">
        <v>0</v>
      </c>
      <c r="Y105" s="22">
        <v>6.6030080966798401</v>
      </c>
      <c r="Z105" s="22">
        <v>-0.36150973932671199</v>
      </c>
      <c r="AA105" s="22">
        <v>0.20652794433313101</v>
      </c>
      <c r="AB105" s="22">
        <v>0.24499592005062301</v>
      </c>
      <c r="AC105" s="22">
        <v>0.22598420219344201</v>
      </c>
      <c r="AD105" s="22">
        <v>-3.1723508569355798E-3</v>
      </c>
      <c r="AE105" s="22">
        <v>5.4710033078765896</v>
      </c>
      <c r="AF105" s="22">
        <v>22.673377508035799</v>
      </c>
      <c r="AH105" s="22">
        <f t="shared" si="14"/>
        <v>2.8627993772301755E-2</v>
      </c>
      <c r="AI105" s="22">
        <f t="shared" si="21"/>
        <v>6.5376317788909304E-3</v>
      </c>
      <c r="AJ105" s="22">
        <f t="shared" si="13"/>
        <v>-0.36150973932671199</v>
      </c>
      <c r="AK105" s="22">
        <f t="shared" si="13"/>
        <v>0.20652794433313101</v>
      </c>
      <c r="AL105" s="22">
        <f t="shared" si="13"/>
        <v>0.24499592005062301</v>
      </c>
      <c r="AM105" s="22">
        <f t="shared" si="13"/>
        <v>0.22598420219344201</v>
      </c>
      <c r="AN105" s="22">
        <f t="shared" si="13"/>
        <v>-3.1723508569355798E-3</v>
      </c>
      <c r="AR105" s="24">
        <f t="shared" si="15"/>
        <v>48579</v>
      </c>
      <c r="AS105" s="22">
        <f t="shared" si="17"/>
        <v>92.693510032143195</v>
      </c>
      <c r="AT105" s="22">
        <f t="shared" si="16"/>
        <v>2.8627993772301755E-2</v>
      </c>
      <c r="AU105" s="22">
        <f t="shared" si="18"/>
        <v>0.31936360817243942</v>
      </c>
      <c r="AV105" s="22">
        <f t="shared" si="12"/>
        <v>6.5376317788909304E-3</v>
      </c>
      <c r="AW105" s="22">
        <f t="shared" si="12"/>
        <v>-0.36150973932671199</v>
      </c>
      <c r="AX105" s="22">
        <f t="shared" si="12"/>
        <v>0.20652794433313101</v>
      </c>
      <c r="AY105" s="22">
        <f t="shared" si="11"/>
        <v>0.24499592005062301</v>
      </c>
      <c r="AZ105" s="22">
        <f t="shared" si="11"/>
        <v>0.22598420219344201</v>
      </c>
      <c r="BA105" s="22">
        <f t="shared" si="11"/>
        <v>-3.1723508569355798E-3</v>
      </c>
      <c r="BC105" s="24">
        <f t="shared" si="19"/>
        <v>48579</v>
      </c>
      <c r="BD105" s="22">
        <f t="shared" si="20"/>
        <v>2.8627993772301755E-2</v>
      </c>
      <c r="BE105" s="22">
        <f t="shared" si="20"/>
        <v>0.31936360817243942</v>
      </c>
    </row>
    <row r="106" spans="1:57" x14ac:dyDescent="0.2">
      <c r="A106" s="24">
        <v>48669</v>
      </c>
      <c r="B106" s="22">
        <v>2.8921257476964302</v>
      </c>
      <c r="C106" s="22">
        <v>2.90421727198703E-2</v>
      </c>
      <c r="D106" s="22">
        <v>-2.6384555344143301</v>
      </c>
      <c r="E106" s="23">
        <v>1.7387631375216101E-5</v>
      </c>
      <c r="F106" s="22">
        <v>2.1024652793520202</v>
      </c>
      <c r="G106" s="22">
        <v>14.2264845384579</v>
      </c>
      <c r="H106" s="22">
        <v>-1.0957981097359199E-4</v>
      </c>
      <c r="I106" s="22">
        <v>9.8334054223017404E-3</v>
      </c>
      <c r="J106" s="22">
        <v>1.7857644160192199E-2</v>
      </c>
      <c r="K106" s="22">
        <v>-6.30993130399359</v>
      </c>
      <c r="L106" s="22">
        <v>9.8096998455678305E-2</v>
      </c>
      <c r="M106" s="22">
        <v>0</v>
      </c>
      <c r="N106" s="22">
        <v>0</v>
      </c>
      <c r="O106" s="22">
        <v>-7.0930142871431104E-3</v>
      </c>
      <c r="P106" s="22">
        <v>0</v>
      </c>
      <c r="Q106" s="22">
        <v>2.5738347185368798E-3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6.4024717982142301</v>
      </c>
      <c r="Z106" s="22">
        <v>-0.350645098579833</v>
      </c>
      <c r="AA106" s="22">
        <v>0.200208649341095</v>
      </c>
      <c r="AB106" s="22">
        <v>0.23749998453660701</v>
      </c>
      <c r="AC106" s="22">
        <v>0.21906250290167201</v>
      </c>
      <c r="AD106" s="22">
        <v>-3.2209135369791701E-3</v>
      </c>
      <c r="AE106" s="22">
        <v>5.4548581197818802</v>
      </c>
      <c r="AF106" s="22">
        <v>22.5831426187669</v>
      </c>
      <c r="AH106" s="22">
        <f t="shared" si="14"/>
        <v>2.8515776238497728E-2</v>
      </c>
      <c r="AI106" s="22">
        <f t="shared" si="21"/>
        <v>6.339080988330921E-3</v>
      </c>
      <c r="AJ106" s="22">
        <f t="shared" si="13"/>
        <v>-0.350645098579833</v>
      </c>
      <c r="AK106" s="22">
        <f t="shared" si="13"/>
        <v>0.200208649341095</v>
      </c>
      <c r="AL106" s="22">
        <f t="shared" si="13"/>
        <v>0.23749998453660701</v>
      </c>
      <c r="AM106" s="22">
        <f t="shared" si="13"/>
        <v>0.21906250290167201</v>
      </c>
      <c r="AN106" s="22">
        <f t="shared" si="13"/>
        <v>-3.2209135369791701E-3</v>
      </c>
      <c r="AR106" s="24">
        <f t="shared" si="15"/>
        <v>48669</v>
      </c>
      <c r="AS106" s="22">
        <f t="shared" si="17"/>
        <v>92.332570475067598</v>
      </c>
      <c r="AT106" s="22">
        <f t="shared" si="16"/>
        <v>2.8515776238497728E-2</v>
      </c>
      <c r="AU106" s="22">
        <f t="shared" si="18"/>
        <v>0.30924420565089272</v>
      </c>
      <c r="AV106" s="22">
        <f t="shared" si="12"/>
        <v>6.339080988330921E-3</v>
      </c>
      <c r="AW106" s="22">
        <f t="shared" si="12"/>
        <v>-0.350645098579833</v>
      </c>
      <c r="AX106" s="22">
        <f t="shared" si="12"/>
        <v>0.200208649341095</v>
      </c>
      <c r="AY106" s="22">
        <f t="shared" si="11"/>
        <v>0.23749998453660701</v>
      </c>
      <c r="AZ106" s="22">
        <f t="shared" si="11"/>
        <v>0.21906250290167201</v>
      </c>
      <c r="BA106" s="22">
        <f t="shared" si="11"/>
        <v>-3.2209135369791701E-3</v>
      </c>
      <c r="BC106" s="24">
        <f t="shared" si="19"/>
        <v>48669</v>
      </c>
      <c r="BD106" s="22">
        <f t="shared" si="20"/>
        <v>2.8515776238497728E-2</v>
      </c>
      <c r="BE106" s="22">
        <f t="shared" si="20"/>
        <v>0.30924420565089272</v>
      </c>
    </row>
    <row r="107" spans="1:57" x14ac:dyDescent="0.2">
      <c r="A107" s="24">
        <v>48760</v>
      </c>
      <c r="B107" s="22">
        <v>2.8606542398859101</v>
      </c>
      <c r="C107" s="22">
        <v>2.7882921547176202E-2</v>
      </c>
      <c r="D107" s="22">
        <v>-2.61402592302982</v>
      </c>
      <c r="E107" s="23">
        <v>1.6737274333529901E-5</v>
      </c>
      <c r="F107" s="22">
        <v>2.0841221529381699</v>
      </c>
      <c r="G107" s="22">
        <v>14.1925336381858</v>
      </c>
      <c r="H107" s="22">
        <v>-1.0361470324556E-4</v>
      </c>
      <c r="I107" s="22">
        <v>8.5006660687259993E-3</v>
      </c>
      <c r="J107" s="22">
        <v>1.8100755227739001E-2</v>
      </c>
      <c r="K107" s="22">
        <v>-6.1178495734597202</v>
      </c>
      <c r="L107" s="22">
        <v>0.10025946469772801</v>
      </c>
      <c r="M107" s="22">
        <v>0</v>
      </c>
      <c r="N107" s="22">
        <v>0</v>
      </c>
      <c r="O107" s="22">
        <v>-9.8765262767949499E-3</v>
      </c>
      <c r="P107" s="22">
        <v>0</v>
      </c>
      <c r="Q107" s="22">
        <v>3.1897539892864701E-3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6.2082561044550397</v>
      </c>
      <c r="Z107" s="22">
        <v>-0.34011652757871103</v>
      </c>
      <c r="AA107" s="22">
        <v>0.194089051679532</v>
      </c>
      <c r="AB107" s="22">
        <v>0.23024155375174099</v>
      </c>
      <c r="AC107" s="22">
        <v>0.21236021815092301</v>
      </c>
      <c r="AD107" s="22">
        <v>-3.2514842342053398E-3</v>
      </c>
      <c r="AE107" s="22">
        <v>5.4387663238032102</v>
      </c>
      <c r="AF107" s="22">
        <v>22.493749932372701</v>
      </c>
      <c r="AH107" s="22">
        <f t="shared" si="14"/>
        <v>2.8323969950769079E-2</v>
      </c>
      <c r="AI107" s="22">
        <f t="shared" si="21"/>
        <v>6.1467882222327125E-3</v>
      </c>
      <c r="AJ107" s="22">
        <f t="shared" si="13"/>
        <v>-0.34011652757871103</v>
      </c>
      <c r="AK107" s="22">
        <f t="shared" si="13"/>
        <v>0.194089051679532</v>
      </c>
      <c r="AL107" s="22">
        <f t="shared" si="13"/>
        <v>0.23024155375174099</v>
      </c>
      <c r="AM107" s="22">
        <f t="shared" si="13"/>
        <v>0.21236021815092301</v>
      </c>
      <c r="AN107" s="22">
        <f t="shared" si="13"/>
        <v>-3.2514842342053398E-3</v>
      </c>
      <c r="AR107" s="24">
        <f t="shared" si="15"/>
        <v>48760</v>
      </c>
      <c r="AS107" s="22">
        <f t="shared" si="17"/>
        <v>91.974999729490804</v>
      </c>
      <c r="AT107" s="22">
        <f t="shared" si="16"/>
        <v>2.8323969950769079E-2</v>
      </c>
      <c r="AU107" s="22">
        <f t="shared" si="18"/>
        <v>0.29946959999151229</v>
      </c>
      <c r="AV107" s="22">
        <f t="shared" si="12"/>
        <v>6.1467882222327125E-3</v>
      </c>
      <c r="AW107" s="22">
        <f t="shared" si="12"/>
        <v>-0.34011652757871103</v>
      </c>
      <c r="AX107" s="22">
        <f t="shared" si="12"/>
        <v>0.194089051679532</v>
      </c>
      <c r="AY107" s="22">
        <f t="shared" si="11"/>
        <v>0.23024155375174099</v>
      </c>
      <c r="AZ107" s="22">
        <f t="shared" si="11"/>
        <v>0.21236021815092301</v>
      </c>
      <c r="BA107" s="22">
        <f t="shared" si="11"/>
        <v>-3.2514842342053398E-3</v>
      </c>
      <c r="BC107" s="24">
        <f t="shared" si="19"/>
        <v>48760</v>
      </c>
      <c r="BD107" s="22">
        <f t="shared" si="20"/>
        <v>2.8323969950769079E-2</v>
      </c>
      <c r="BE107" s="22">
        <f t="shared" si="20"/>
        <v>0.29946959999151229</v>
      </c>
    </row>
    <row r="108" spans="1:57" x14ac:dyDescent="0.2">
      <c r="A108" s="24">
        <v>48852</v>
      </c>
      <c r="B108" s="22">
        <v>2.8295500602734101</v>
      </c>
      <c r="C108" s="22">
        <v>2.68286988529443E-2</v>
      </c>
      <c r="D108" s="22">
        <v>-2.5898329073490198</v>
      </c>
      <c r="E108" s="23">
        <v>1.61440218980933E-5</v>
      </c>
      <c r="F108" s="22">
        <v>2.06600167758126</v>
      </c>
      <c r="G108" s="22">
        <v>14.1586671150796</v>
      </c>
      <c r="H108" s="23">
        <v>-9.8982313777227707E-5</v>
      </c>
      <c r="I108" s="22">
        <v>7.2602451420481599E-3</v>
      </c>
      <c r="J108" s="22">
        <v>1.8306372890561799E-2</v>
      </c>
      <c r="K108" s="22">
        <v>-5.9318735821829804</v>
      </c>
      <c r="L108" s="22">
        <v>0.10221567752296</v>
      </c>
      <c r="M108" s="22">
        <v>0</v>
      </c>
      <c r="N108" s="22">
        <v>0</v>
      </c>
      <c r="O108" s="22">
        <v>-1.2546286656448399E-2</v>
      </c>
      <c r="P108" s="22">
        <v>0</v>
      </c>
      <c r="Q108" s="22">
        <v>3.6845430877462501E-3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6.0201343032858601</v>
      </c>
      <c r="Z108" s="22">
        <v>-0.32991137490577899</v>
      </c>
      <c r="AA108" s="22">
        <v>0.18816263289433</v>
      </c>
      <c r="AB108" s="22">
        <v>0.22321274476776901</v>
      </c>
      <c r="AC108" s="22">
        <v>0.205870161755982</v>
      </c>
      <c r="AD108" s="22">
        <v>-3.2655895138795602E-3</v>
      </c>
      <c r="AE108" s="22">
        <v>5.4227277023603797</v>
      </c>
      <c r="AF108" s="22">
        <v>22.405109356594799</v>
      </c>
      <c r="AH108" s="22">
        <f t="shared" si="14"/>
        <v>2.8059378070021034E-2</v>
      </c>
      <c r="AI108" s="22">
        <f t="shared" si="21"/>
        <v>5.960529013154317E-3</v>
      </c>
      <c r="AJ108" s="22">
        <f t="shared" ref="AJ108:AN123" si="22">Z108</f>
        <v>-0.32991137490577899</v>
      </c>
      <c r="AK108" s="22">
        <f t="shared" si="22"/>
        <v>0.18816263289433</v>
      </c>
      <c r="AL108" s="22">
        <f t="shared" si="22"/>
        <v>0.22321274476776901</v>
      </c>
      <c r="AM108" s="22">
        <f t="shared" si="22"/>
        <v>0.205870161755982</v>
      </c>
      <c r="AN108" s="22">
        <f t="shared" si="22"/>
        <v>-3.2655895138795602E-3</v>
      </c>
      <c r="AR108" s="24">
        <f t="shared" si="15"/>
        <v>48852</v>
      </c>
      <c r="AS108" s="22">
        <f t="shared" si="17"/>
        <v>91.620437426379198</v>
      </c>
      <c r="AT108" s="22">
        <f t="shared" si="16"/>
        <v>2.8059378070021034E-2</v>
      </c>
      <c r="AU108" s="22">
        <f t="shared" si="18"/>
        <v>0.29002910401157678</v>
      </c>
      <c r="AV108" s="22">
        <f t="shared" si="12"/>
        <v>5.960529013154317E-3</v>
      </c>
      <c r="AW108" s="22">
        <f t="shared" si="12"/>
        <v>-0.32991137490577899</v>
      </c>
      <c r="AX108" s="22">
        <f t="shared" si="12"/>
        <v>0.18816263289433</v>
      </c>
      <c r="AY108" s="22">
        <f t="shared" si="12"/>
        <v>0.22321274476776901</v>
      </c>
      <c r="AZ108" s="22">
        <f t="shared" si="12"/>
        <v>0.205870161755982</v>
      </c>
      <c r="BA108" s="22">
        <f t="shared" si="12"/>
        <v>-3.2655895138795602E-3</v>
      </c>
      <c r="BC108" s="24">
        <f t="shared" si="19"/>
        <v>48852</v>
      </c>
      <c r="BD108" s="22">
        <f t="shared" si="20"/>
        <v>2.8059378070021034E-2</v>
      </c>
      <c r="BE108" s="22">
        <f t="shared" si="20"/>
        <v>0.29002910401157678</v>
      </c>
    </row>
    <row r="109" spans="1:57" x14ac:dyDescent="0.2">
      <c r="A109" s="24">
        <v>48944</v>
      </c>
      <c r="B109" s="22">
        <v>2.7988068354137199</v>
      </c>
      <c r="C109" s="22">
        <v>2.5864253212999601E-2</v>
      </c>
      <c r="D109" s="22">
        <v>-2.5658701050219399</v>
      </c>
      <c r="E109" s="23">
        <v>1.56008220139106E-5</v>
      </c>
      <c r="F109" s="22">
        <v>2.0480914318779799</v>
      </c>
      <c r="G109" s="22">
        <v>14.1248819940805</v>
      </c>
      <c r="H109" s="23">
        <v>-9.5512668891666803E-5</v>
      </c>
      <c r="I109" s="22">
        <v>6.10621690339282E-3</v>
      </c>
      <c r="J109" s="22">
        <v>1.84783414550257E-2</v>
      </c>
      <c r="K109" s="22">
        <v>-5.7517815096339104</v>
      </c>
      <c r="L109" s="22">
        <v>0.10392183347021</v>
      </c>
      <c r="M109" s="22">
        <v>0</v>
      </c>
      <c r="N109" s="22">
        <v>0</v>
      </c>
      <c r="O109" s="22">
        <v>-1.51060171418135E-2</v>
      </c>
      <c r="P109" s="22">
        <v>0</v>
      </c>
      <c r="Q109" s="22">
        <v>4.06889683183534E-3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5.8378894541664703</v>
      </c>
      <c r="Z109" s="22">
        <v>-0.32001774198044097</v>
      </c>
      <c r="AA109" s="22">
        <v>0.18242302847276101</v>
      </c>
      <c r="AB109" s="22">
        <v>0.21640587802800501</v>
      </c>
      <c r="AC109" s="22">
        <v>0.19958531191283799</v>
      </c>
      <c r="AD109" s="22">
        <v>-3.26477792490524E-3</v>
      </c>
      <c r="AE109" s="22">
        <v>5.4067420390242402</v>
      </c>
      <c r="AF109" s="22">
        <v>22.317145451299901</v>
      </c>
      <c r="AH109" s="22">
        <f t="shared" si="14"/>
        <v>2.7729049990895177E-2</v>
      </c>
      <c r="AI109" s="22">
        <f t="shared" si="21"/>
        <v>5.7800885684816542E-3</v>
      </c>
      <c r="AJ109" s="22">
        <f t="shared" si="22"/>
        <v>-0.32001774198044097</v>
      </c>
      <c r="AK109" s="22">
        <f t="shared" si="22"/>
        <v>0.18242302847276101</v>
      </c>
      <c r="AL109" s="22">
        <f t="shared" si="22"/>
        <v>0.21640587802800501</v>
      </c>
      <c r="AM109" s="22">
        <f t="shared" si="22"/>
        <v>0.19958531191283799</v>
      </c>
      <c r="AN109" s="22">
        <f t="shared" si="22"/>
        <v>-3.26477792490524E-3</v>
      </c>
      <c r="AR109" s="24">
        <f t="shared" si="15"/>
        <v>48944</v>
      </c>
      <c r="AS109" s="22">
        <f t="shared" si="17"/>
        <v>91.268581805199602</v>
      </c>
      <c r="AT109" s="22">
        <f t="shared" si="16"/>
        <v>2.7729049990895177E-2</v>
      </c>
      <c r="AU109" s="22">
        <f t="shared" si="18"/>
        <v>0.28091178707673942</v>
      </c>
      <c r="AV109" s="22">
        <f t="shared" ref="AV109:BA132" si="23">AI109</f>
        <v>5.7800885684816542E-3</v>
      </c>
      <c r="AW109" s="22">
        <f t="shared" si="23"/>
        <v>-0.32001774198044097</v>
      </c>
      <c r="AX109" s="22">
        <f t="shared" si="23"/>
        <v>0.18242302847276101</v>
      </c>
      <c r="AY109" s="22">
        <f t="shared" si="23"/>
        <v>0.21640587802800501</v>
      </c>
      <c r="AZ109" s="22">
        <f t="shared" si="23"/>
        <v>0.19958531191283799</v>
      </c>
      <c r="BA109" s="22">
        <f t="shared" si="23"/>
        <v>-3.26477792490524E-3</v>
      </c>
      <c r="BC109" s="24">
        <f t="shared" si="19"/>
        <v>48944</v>
      </c>
      <c r="BD109" s="22">
        <f t="shared" si="20"/>
        <v>2.7729049990895177E-2</v>
      </c>
      <c r="BE109" s="22">
        <f t="shared" si="20"/>
        <v>0.28091178707673942</v>
      </c>
    </row>
    <row r="110" spans="1:57" x14ac:dyDescent="0.2">
      <c r="A110" s="24">
        <v>49034</v>
      </c>
      <c r="B110" s="22">
        <v>2.76841826794728</v>
      </c>
      <c r="C110" s="22">
        <v>2.4976484363207801E-2</v>
      </c>
      <c r="D110" s="22">
        <v>-2.5421313414784201</v>
      </c>
      <c r="E110" s="23">
        <v>1.51012889792543E-5</v>
      </c>
      <c r="F110" s="22">
        <v>2.0303792943644998</v>
      </c>
      <c r="G110" s="22">
        <v>14.0911729457859</v>
      </c>
      <c r="H110" s="23">
        <v>-9.3045741108707403E-5</v>
      </c>
      <c r="I110" s="22">
        <v>5.0330715749586702E-3</v>
      </c>
      <c r="J110" s="22">
        <v>1.8620149306323198E-2</v>
      </c>
      <c r="K110" s="22">
        <v>-5.5773608278037798</v>
      </c>
      <c r="L110" s="22">
        <v>0.10534702734813101</v>
      </c>
      <c r="M110" s="22">
        <v>0</v>
      </c>
      <c r="N110" s="22">
        <v>0</v>
      </c>
      <c r="O110" s="22">
        <v>-1.75593210399126E-2</v>
      </c>
      <c r="P110" s="22">
        <v>0</v>
      </c>
      <c r="Q110" s="22">
        <v>4.3535354475098499E-3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5.6613140833155402</v>
      </c>
      <c r="Z110" s="22">
        <v>-0.31042442677758503</v>
      </c>
      <c r="AA110" s="22">
        <v>0.17686403936914799</v>
      </c>
      <c r="AB110" s="22">
        <v>0.20981348928419699</v>
      </c>
      <c r="AC110" s="22">
        <v>0.19349882547102901</v>
      </c>
      <c r="AD110" s="22">
        <v>-3.2505902682378402E-3</v>
      </c>
      <c r="AE110" s="22">
        <v>5.3908091185074198</v>
      </c>
      <c r="AF110" s="22">
        <v>22.229795880264898</v>
      </c>
      <c r="AH110" s="22">
        <f t="shared" si="14"/>
        <v>2.7340114678604956E-2</v>
      </c>
      <c r="AI110" s="22">
        <f t="shared" si="21"/>
        <v>5.6052614686292477E-3</v>
      </c>
      <c r="AJ110" s="22">
        <f t="shared" si="22"/>
        <v>-0.31042442677758503</v>
      </c>
      <c r="AK110" s="22">
        <f t="shared" si="22"/>
        <v>0.17686403936914799</v>
      </c>
      <c r="AL110" s="22">
        <f t="shared" si="22"/>
        <v>0.20981348928419699</v>
      </c>
      <c r="AM110" s="22">
        <f t="shared" si="22"/>
        <v>0.19349882547102901</v>
      </c>
      <c r="AN110" s="22">
        <f t="shared" si="22"/>
        <v>-3.2505902682378402E-3</v>
      </c>
      <c r="AR110" s="24">
        <f t="shared" si="15"/>
        <v>49034</v>
      </c>
      <c r="AS110" s="22">
        <f t="shared" si="17"/>
        <v>90.919183521059594</v>
      </c>
      <c r="AT110" s="22">
        <f t="shared" si="16"/>
        <v>2.7340114678604956E-2</v>
      </c>
      <c r="AU110" s="22">
        <f t="shared" si="18"/>
        <v>0.27210659854718044</v>
      </c>
      <c r="AV110" s="22">
        <f t="shared" si="23"/>
        <v>5.6052614686292477E-3</v>
      </c>
      <c r="AW110" s="22">
        <f t="shared" si="23"/>
        <v>-0.31042442677758503</v>
      </c>
      <c r="AX110" s="22">
        <f t="shared" si="23"/>
        <v>0.17686403936914799</v>
      </c>
      <c r="AY110" s="22">
        <f t="shared" si="23"/>
        <v>0.20981348928419699</v>
      </c>
      <c r="AZ110" s="22">
        <f t="shared" si="23"/>
        <v>0.19349882547102901</v>
      </c>
      <c r="BA110" s="22">
        <f t="shared" si="23"/>
        <v>-3.2505902682378402E-3</v>
      </c>
      <c r="BC110" s="24">
        <f t="shared" si="19"/>
        <v>49034</v>
      </c>
      <c r="BD110" s="22">
        <f t="shared" si="20"/>
        <v>2.7340114678604956E-2</v>
      </c>
      <c r="BE110" s="22">
        <f t="shared" si="20"/>
        <v>0.27210659854718044</v>
      </c>
    </row>
    <row r="111" spans="1:57" x14ac:dyDescent="0.2">
      <c r="A111" s="24">
        <v>49125</v>
      </c>
      <c r="B111" s="22">
        <v>2.7383781729551302</v>
      </c>
      <c r="C111" s="22">
        <v>2.4154172822770398E-2</v>
      </c>
      <c r="D111" s="22">
        <v>-2.5186107066055401</v>
      </c>
      <c r="E111" s="23">
        <v>1.46396786198483E-5</v>
      </c>
      <c r="F111" s="22">
        <v>2.0128536046230301</v>
      </c>
      <c r="G111" s="22">
        <v>14.0575328756989</v>
      </c>
      <c r="H111" s="23">
        <v>-9.1432326365597404E-5</v>
      </c>
      <c r="I111" s="22">
        <v>4.0356846041863202E-3</v>
      </c>
      <c r="J111" s="22">
        <v>1.8734947574218001E-2</v>
      </c>
      <c r="K111" s="22">
        <v>-5.40840810182016</v>
      </c>
      <c r="L111" s="22">
        <v>0.106471540814475</v>
      </c>
      <c r="M111" s="22">
        <v>0</v>
      </c>
      <c r="N111" s="22">
        <v>0</v>
      </c>
      <c r="O111" s="22">
        <v>-1.9909687696619899E-2</v>
      </c>
      <c r="P111" s="22">
        <v>0</v>
      </c>
      <c r="Q111" s="22">
        <v>4.5490316629139601E-3</v>
      </c>
      <c r="R111" s="22">
        <v>0</v>
      </c>
      <c r="S111" s="22">
        <v>0</v>
      </c>
      <c r="T111" s="22">
        <v>0</v>
      </c>
      <c r="U111" s="22">
        <v>0</v>
      </c>
      <c r="V111" s="22">
        <v>0</v>
      </c>
      <c r="W111" s="22">
        <v>0</v>
      </c>
      <c r="X111" s="22">
        <v>0</v>
      </c>
      <c r="Y111" s="22">
        <v>5.4902098435639504</v>
      </c>
      <c r="Z111" s="22">
        <v>-0.30112086997899801</v>
      </c>
      <c r="AA111" s="22">
        <v>0.17147964067201199</v>
      </c>
      <c r="AB111" s="22">
        <v>0.20342833815601899</v>
      </c>
      <c r="AC111" s="22">
        <v>0.187604048814523</v>
      </c>
      <c r="AD111" s="22">
        <v>-3.22453542177963E-3</v>
      </c>
      <c r="AE111" s="22">
        <v>5.3749287266551899</v>
      </c>
      <c r="AF111" s="22">
        <v>22.143009934446301</v>
      </c>
      <c r="AH111" s="22">
        <f t="shared" si="14"/>
        <v>2.6899643308150895E-2</v>
      </c>
      <c r="AI111" s="22">
        <f t="shared" si="21"/>
        <v>5.4358513302613367E-3</v>
      </c>
      <c r="AJ111" s="22">
        <f t="shared" si="22"/>
        <v>-0.30112086997899801</v>
      </c>
      <c r="AK111" s="22">
        <f t="shared" si="22"/>
        <v>0.17147964067201199</v>
      </c>
      <c r="AL111" s="22">
        <f t="shared" si="22"/>
        <v>0.20342833815601899</v>
      </c>
      <c r="AM111" s="22">
        <f t="shared" si="22"/>
        <v>0.187604048814523</v>
      </c>
      <c r="AN111" s="22">
        <f t="shared" si="22"/>
        <v>-3.22453542177963E-3</v>
      </c>
      <c r="AR111" s="24">
        <f t="shared" si="15"/>
        <v>49125</v>
      </c>
      <c r="AS111" s="22">
        <f t="shared" si="17"/>
        <v>90.572039737785204</v>
      </c>
      <c r="AT111" s="22">
        <f t="shared" si="16"/>
        <v>2.6899643308150895E-2</v>
      </c>
      <c r="AU111" s="22">
        <f t="shared" si="18"/>
        <v>0.26360247357203764</v>
      </c>
      <c r="AV111" s="22">
        <f t="shared" si="23"/>
        <v>5.4358513302613367E-3</v>
      </c>
      <c r="AW111" s="22">
        <f t="shared" si="23"/>
        <v>-0.30112086997899801</v>
      </c>
      <c r="AX111" s="22">
        <f t="shared" si="23"/>
        <v>0.17147964067201199</v>
      </c>
      <c r="AY111" s="22">
        <f t="shared" si="23"/>
        <v>0.20342833815601899</v>
      </c>
      <c r="AZ111" s="22">
        <f t="shared" si="23"/>
        <v>0.187604048814523</v>
      </c>
      <c r="BA111" s="22">
        <f t="shared" si="23"/>
        <v>-3.22453542177963E-3</v>
      </c>
      <c r="BC111" s="24">
        <f t="shared" si="19"/>
        <v>49125</v>
      </c>
      <c r="BD111" s="22">
        <f t="shared" si="20"/>
        <v>2.6899643308150895E-2</v>
      </c>
      <c r="BE111" s="22">
        <f t="shared" si="20"/>
        <v>0.26360247357203764</v>
      </c>
    </row>
    <row r="112" spans="1:57" x14ac:dyDescent="0.2">
      <c r="A112" s="24">
        <v>49217</v>
      </c>
      <c r="B112" s="22">
        <v>2.7086805070187201</v>
      </c>
      <c r="C112" s="22">
        <v>2.3387741032231499E-2</v>
      </c>
      <c r="D112" s="22">
        <v>-2.4953025962600401</v>
      </c>
      <c r="E112" s="23">
        <v>1.42108579267768E-5</v>
      </c>
      <c r="F112" s="22">
        <v>1.99550328646219</v>
      </c>
      <c r="G112" s="22">
        <v>14.023953439342501</v>
      </c>
      <c r="H112" s="23">
        <v>-9.0534608105330194E-5</v>
      </c>
      <c r="I112" s="22">
        <v>3.1092876917003698E-3</v>
      </c>
      <c r="J112" s="22">
        <v>1.8825570409670402E-2</v>
      </c>
      <c r="K112" s="22">
        <v>-5.2447287393470798</v>
      </c>
      <c r="L112" s="22">
        <v>0.10728523996450599</v>
      </c>
      <c r="M112" s="22">
        <v>0</v>
      </c>
      <c r="N112" s="22">
        <v>0</v>
      </c>
      <c r="O112" s="22">
        <v>-2.2160496690163199E-2</v>
      </c>
      <c r="P112" s="22">
        <v>0</v>
      </c>
      <c r="Q112" s="22">
        <v>4.6656682815592598E-3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X112" s="22">
        <v>0</v>
      </c>
      <c r="Y112" s="22">
        <v>5.3243871488946901</v>
      </c>
      <c r="Z112" s="22">
        <v>-0.29209710387258397</v>
      </c>
      <c r="AA112" s="22">
        <v>0.16626398773769599</v>
      </c>
      <c r="AB112" s="22">
        <v>0.19724341372363099</v>
      </c>
      <c r="AC112" s="22">
        <v>0.18189452573250001</v>
      </c>
      <c r="AD112" s="22">
        <v>-3.18807109578462E-3</v>
      </c>
      <c r="AE112" s="22">
        <v>5.3591006504365897</v>
      </c>
      <c r="AF112" s="22">
        <v>22.0567471357122</v>
      </c>
      <c r="AH112" s="22">
        <f t="shared" si="14"/>
        <v>2.6414538058663374E-2</v>
      </c>
      <c r="AI112" s="22">
        <f t="shared" si="21"/>
        <v>5.2716704444501885E-3</v>
      </c>
      <c r="AJ112" s="22">
        <f t="shared" si="22"/>
        <v>-0.29209710387258397</v>
      </c>
      <c r="AK112" s="22">
        <f t="shared" si="22"/>
        <v>0.16626398773769599</v>
      </c>
      <c r="AL112" s="22">
        <f t="shared" si="22"/>
        <v>0.19724341372363099</v>
      </c>
      <c r="AM112" s="22">
        <f t="shared" si="22"/>
        <v>0.18189452573250001</v>
      </c>
      <c r="AN112" s="22">
        <f t="shared" si="22"/>
        <v>-3.18807109578462E-3</v>
      </c>
      <c r="AR112" s="24">
        <f t="shared" si="15"/>
        <v>49217</v>
      </c>
      <c r="AS112" s="22">
        <f t="shared" si="17"/>
        <v>90.226988542848801</v>
      </c>
      <c r="AT112" s="22">
        <f t="shared" si="16"/>
        <v>2.6414538058663374E-2</v>
      </c>
      <c r="AU112" s="22">
        <f t="shared" si="18"/>
        <v>0.25538842266990863</v>
      </c>
      <c r="AV112" s="22">
        <f t="shared" si="23"/>
        <v>5.2716704444501885E-3</v>
      </c>
      <c r="AW112" s="22">
        <f t="shared" si="23"/>
        <v>-0.29209710387258397</v>
      </c>
      <c r="AX112" s="22">
        <f t="shared" si="23"/>
        <v>0.16626398773769599</v>
      </c>
      <c r="AY112" s="22">
        <f t="shared" si="23"/>
        <v>0.19724341372363099</v>
      </c>
      <c r="AZ112" s="22">
        <f t="shared" si="23"/>
        <v>0.18189452573250001</v>
      </c>
      <c r="BA112" s="22">
        <f t="shared" si="23"/>
        <v>-3.18807109578462E-3</v>
      </c>
      <c r="BC112" s="24">
        <f t="shared" si="19"/>
        <v>49217</v>
      </c>
      <c r="BD112" s="22">
        <f t="shared" si="20"/>
        <v>2.6414538058663374E-2</v>
      </c>
      <c r="BE112" s="22">
        <f t="shared" si="20"/>
        <v>0.25538842266990863</v>
      </c>
    </row>
    <row r="113" spans="1:57" x14ac:dyDescent="0.2">
      <c r="A113" s="24">
        <v>49309</v>
      </c>
      <c r="B113" s="22">
        <v>2.6793193907320298</v>
      </c>
      <c r="C113" s="22">
        <v>2.2669042241750301E-2</v>
      </c>
      <c r="D113" s="22">
        <v>-2.4722017407376602</v>
      </c>
      <c r="E113" s="23">
        <v>1.3810270641662499E-5</v>
      </c>
      <c r="F113" s="22">
        <v>1.9783179381469</v>
      </c>
      <c r="G113" s="22">
        <v>13.9904254875541</v>
      </c>
      <c r="H113" s="23">
        <v>-9.0226450515282496E-5</v>
      </c>
      <c r="I113" s="22">
        <v>2.2494416052229E-3</v>
      </c>
      <c r="J113" s="22">
        <v>1.8894556270430699E-2</v>
      </c>
      <c r="K113" s="22">
        <v>-5.0861367003279598</v>
      </c>
      <c r="L113" s="22">
        <v>0.10778608913235201</v>
      </c>
      <c r="M113" s="22">
        <v>0</v>
      </c>
      <c r="N113" s="22">
        <v>0</v>
      </c>
      <c r="O113" s="22">
        <v>-2.4315021788502401E-2</v>
      </c>
      <c r="P113" s="22">
        <v>0</v>
      </c>
      <c r="Q113" s="22">
        <v>4.7133235520454304E-3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5.1636647923232699</v>
      </c>
      <c r="Z113" s="22">
        <v>-0.28334370421643701</v>
      </c>
      <c r="AA113" s="22">
        <v>0.16121142009837799</v>
      </c>
      <c r="AB113" s="22">
        <v>0.19125193753833</v>
      </c>
      <c r="AC113" s="22">
        <v>0.17636400264175101</v>
      </c>
      <c r="AD113" s="22">
        <v>-3.14258892823332E-3</v>
      </c>
      <c r="AE113" s="22">
        <v>5.3433246779356702</v>
      </c>
      <c r="AF113" s="22">
        <v>21.9709759275935</v>
      </c>
      <c r="AH113" s="22">
        <f t="shared" si="14"/>
        <v>2.5891444072077378E-2</v>
      </c>
      <c r="AI113" s="22">
        <f t="shared" si="21"/>
        <v>5.1125393983398708E-3</v>
      </c>
      <c r="AJ113" s="22">
        <f t="shared" si="22"/>
        <v>-0.28334370421643701</v>
      </c>
      <c r="AK113" s="22">
        <f t="shared" si="22"/>
        <v>0.16121142009837799</v>
      </c>
      <c r="AL113" s="22">
        <f t="shared" si="22"/>
        <v>0.19125193753833</v>
      </c>
      <c r="AM113" s="22">
        <f t="shared" si="22"/>
        <v>0.17636400264175101</v>
      </c>
      <c r="AN113" s="22">
        <f t="shared" si="22"/>
        <v>-3.14258892823332E-3</v>
      </c>
      <c r="AR113" s="24">
        <f t="shared" si="15"/>
        <v>49309</v>
      </c>
      <c r="AS113" s="22">
        <f t="shared" si="17"/>
        <v>89.883903710374</v>
      </c>
      <c r="AT113" s="22">
        <f t="shared" si="16"/>
        <v>2.5891444072077378E-2</v>
      </c>
      <c r="AU113" s="22">
        <f t="shared" si="18"/>
        <v>0.24745360653212856</v>
      </c>
      <c r="AV113" s="22">
        <f t="shared" si="23"/>
        <v>5.1125393983398708E-3</v>
      </c>
      <c r="AW113" s="22">
        <f t="shared" si="23"/>
        <v>-0.28334370421643701</v>
      </c>
      <c r="AX113" s="22">
        <f t="shared" si="23"/>
        <v>0.16121142009837799</v>
      </c>
      <c r="AY113" s="22">
        <f t="shared" si="23"/>
        <v>0.19125193753833</v>
      </c>
      <c r="AZ113" s="22">
        <f t="shared" si="23"/>
        <v>0.17636400264175101</v>
      </c>
      <c r="BA113" s="22">
        <f t="shared" si="23"/>
        <v>-3.14258892823332E-3</v>
      </c>
      <c r="BC113" s="24">
        <f t="shared" si="19"/>
        <v>49309</v>
      </c>
      <c r="BD113" s="22">
        <f t="shared" si="20"/>
        <v>2.5891444072077378E-2</v>
      </c>
      <c r="BE113" s="22">
        <f t="shared" si="20"/>
        <v>0.24745360653212856</v>
      </c>
    </row>
    <row r="114" spans="1:57" x14ac:dyDescent="0.2">
      <c r="A114" s="24">
        <v>49399</v>
      </c>
      <c r="B114" s="22">
        <v>2.6502891253928502</v>
      </c>
      <c r="C114" s="22">
        <v>2.1991173905937599E-2</v>
      </c>
      <c r="D114" s="22">
        <v>-2.4493032221421802</v>
      </c>
      <c r="E114" s="23">
        <v>1.34339000678585E-5</v>
      </c>
      <c r="F114" s="22">
        <v>1.9612878942722101</v>
      </c>
      <c r="G114" s="22">
        <v>13.956939446655101</v>
      </c>
      <c r="H114" s="23">
        <v>-9.03934605600139E-5</v>
      </c>
      <c r="I114" s="22">
        <v>1.45201077513384E-3</v>
      </c>
      <c r="J114" s="22">
        <v>1.8944169706333398E-2</v>
      </c>
      <c r="K114" s="22">
        <v>-4.9324541772130903</v>
      </c>
      <c r="L114" s="22">
        <v>0.107978785076216</v>
      </c>
      <c r="M114" s="22">
        <v>0</v>
      </c>
      <c r="N114" s="22">
        <v>0</v>
      </c>
      <c r="O114" s="22">
        <v>-2.6376434687837499E-2</v>
      </c>
      <c r="P114" s="22">
        <v>0</v>
      </c>
      <c r="Q114" s="22">
        <v>4.7013816277574703E-3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5.0078695545188703</v>
      </c>
      <c r="Z114" s="22">
        <v>-0.27485174520126099</v>
      </c>
      <c r="AA114" s="22">
        <v>0.156316463433509</v>
      </c>
      <c r="AB114" s="22">
        <v>0.18544736440937701</v>
      </c>
      <c r="AC114" s="22">
        <v>0.171006431500621</v>
      </c>
      <c r="AD114" s="22">
        <v>-3.08940336797995E-3</v>
      </c>
      <c r="AE114" s="22">
        <v>5.3276005983429098</v>
      </c>
      <c r="AF114" s="22">
        <v>21.8856724574438</v>
      </c>
      <c r="AH114" s="22">
        <f t="shared" si="14"/>
        <v>2.5336681760591256E-2</v>
      </c>
      <c r="AI114" s="22">
        <f t="shared" si="21"/>
        <v>4.9582866876424457E-3</v>
      </c>
      <c r="AJ114" s="22">
        <f t="shared" si="22"/>
        <v>-0.27485174520126099</v>
      </c>
      <c r="AK114" s="22">
        <f t="shared" si="22"/>
        <v>0.156316463433509</v>
      </c>
      <c r="AL114" s="22">
        <f t="shared" si="22"/>
        <v>0.18544736440937701</v>
      </c>
      <c r="AM114" s="22">
        <f t="shared" si="22"/>
        <v>0.171006431500621</v>
      </c>
      <c r="AN114" s="22">
        <f t="shared" si="22"/>
        <v>-3.08940336797995E-3</v>
      </c>
      <c r="AR114" s="24">
        <f t="shared" si="15"/>
        <v>49399</v>
      </c>
      <c r="AS114" s="22">
        <f t="shared" si="17"/>
        <v>89.542689829775199</v>
      </c>
      <c r="AT114" s="22">
        <f t="shared" si="16"/>
        <v>2.5336681760591256E-2</v>
      </c>
      <c r="AU114" s="22">
        <f t="shared" si="18"/>
        <v>0.2397873974619085</v>
      </c>
      <c r="AV114" s="22">
        <f t="shared" si="23"/>
        <v>4.9582866876424457E-3</v>
      </c>
      <c r="AW114" s="22">
        <f t="shared" si="23"/>
        <v>-0.27485174520126099</v>
      </c>
      <c r="AX114" s="22">
        <f t="shared" si="23"/>
        <v>0.156316463433509</v>
      </c>
      <c r="AY114" s="22">
        <f t="shared" si="23"/>
        <v>0.18544736440937701</v>
      </c>
      <c r="AZ114" s="22">
        <f t="shared" si="23"/>
        <v>0.171006431500621</v>
      </c>
      <c r="BA114" s="22">
        <f t="shared" si="23"/>
        <v>-3.08940336797995E-3</v>
      </c>
      <c r="BC114" s="24">
        <f t="shared" si="19"/>
        <v>49399</v>
      </c>
      <c r="BD114" s="22">
        <f t="shared" si="20"/>
        <v>2.5336681760591256E-2</v>
      </c>
      <c r="BE114" s="22">
        <f t="shared" si="20"/>
        <v>0.2397873974619085</v>
      </c>
    </row>
    <row r="115" spans="1:57" x14ac:dyDescent="0.2">
      <c r="A115" s="24">
        <v>49490</v>
      </c>
      <c r="B115" s="22">
        <v>2.6215842045714699</v>
      </c>
      <c r="C115" s="22">
        <v>2.1348312777075801E-2</v>
      </c>
      <c r="D115" s="22">
        <v>-2.4266024824201202</v>
      </c>
      <c r="E115" s="23">
        <v>1.30782301984545E-5</v>
      </c>
      <c r="F115" s="22">
        <v>1.94440426349068</v>
      </c>
      <c r="G115" s="22">
        <v>13.9234856384331</v>
      </c>
      <c r="H115" s="23">
        <v>-9.0932855616897106E-5</v>
      </c>
      <c r="I115" s="22">
        <v>7.1313964541893401E-4</v>
      </c>
      <c r="J115" s="22">
        <v>1.89764232190162E-2</v>
      </c>
      <c r="K115" s="22">
        <v>-4.7835112544915104</v>
      </c>
      <c r="L115" s="22">
        <v>0.107873513123003</v>
      </c>
      <c r="M115" s="22">
        <v>0</v>
      </c>
      <c r="N115" s="22">
        <v>0</v>
      </c>
      <c r="O115" s="22">
        <v>-2.8347808548710201E-2</v>
      </c>
      <c r="P115" s="22">
        <v>0</v>
      </c>
      <c r="Q115" s="22">
        <v>4.6386654404322403E-3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4.8568358094212103</v>
      </c>
      <c r="Z115" s="22">
        <v>-0.26661275757396102</v>
      </c>
      <c r="AA115" s="22">
        <v>0.15157382987356499</v>
      </c>
      <c r="AB115" s="22">
        <v>0.17982338129731301</v>
      </c>
      <c r="AC115" s="22">
        <v>0.16581597073111601</v>
      </c>
      <c r="AD115" s="22">
        <v>-3.0297438336064201E-3</v>
      </c>
      <c r="AE115" s="22">
        <v>5.3119282019467997</v>
      </c>
      <c r="AF115" s="22">
        <v>21.800819452476802</v>
      </c>
      <c r="AH115" s="22">
        <f t="shared" si="14"/>
        <v>2.4756196835487812E-2</v>
      </c>
      <c r="AI115" s="22">
        <f t="shared" si="21"/>
        <v>4.8087483261596139E-3</v>
      </c>
      <c r="AJ115" s="22">
        <f t="shared" si="22"/>
        <v>-0.26661275757396102</v>
      </c>
      <c r="AK115" s="22">
        <f t="shared" si="22"/>
        <v>0.15157382987356499</v>
      </c>
      <c r="AL115" s="22">
        <f t="shared" si="22"/>
        <v>0.17982338129731301</v>
      </c>
      <c r="AM115" s="22">
        <f t="shared" si="22"/>
        <v>0.16581597073111601</v>
      </c>
      <c r="AN115" s="22">
        <f t="shared" si="22"/>
        <v>-3.0297438336064201E-3</v>
      </c>
      <c r="AR115" s="24">
        <f t="shared" si="15"/>
        <v>49490</v>
      </c>
      <c r="AS115" s="22">
        <f t="shared" si="17"/>
        <v>89.203277809907206</v>
      </c>
      <c r="AT115" s="22">
        <f t="shared" si="16"/>
        <v>2.4756196835487812E-2</v>
      </c>
      <c r="AU115" s="22">
        <f t="shared" si="18"/>
        <v>0.23237942882058621</v>
      </c>
      <c r="AV115" s="22">
        <f t="shared" si="23"/>
        <v>4.8087483261596139E-3</v>
      </c>
      <c r="AW115" s="22">
        <f t="shared" si="23"/>
        <v>-0.26661275757396102</v>
      </c>
      <c r="AX115" s="22">
        <f t="shared" si="23"/>
        <v>0.15157382987356499</v>
      </c>
      <c r="AY115" s="22">
        <f t="shared" si="23"/>
        <v>0.17982338129731301</v>
      </c>
      <c r="AZ115" s="22">
        <f t="shared" si="23"/>
        <v>0.16581597073111601</v>
      </c>
      <c r="BA115" s="22">
        <f t="shared" si="23"/>
        <v>-3.0297438336064201E-3</v>
      </c>
      <c r="BC115" s="24">
        <f t="shared" si="19"/>
        <v>49490</v>
      </c>
      <c r="BD115" s="22">
        <f t="shared" si="20"/>
        <v>2.4756196835487812E-2</v>
      </c>
      <c r="BE115" s="22">
        <f t="shared" si="20"/>
        <v>0.23237942882058621</v>
      </c>
    </row>
    <row r="116" spans="1:57" x14ac:dyDescent="0.2">
      <c r="A116" s="24">
        <v>49582</v>
      </c>
      <c r="B116" s="22">
        <v>2.5931993212198501</v>
      </c>
      <c r="C116" s="22">
        <v>2.0735569253805899E-2</v>
      </c>
      <c r="D116" s="22">
        <v>-2.4040953236534102</v>
      </c>
      <c r="E116" s="23">
        <v>1.2740206080719601E-5</v>
      </c>
      <c r="F116" s="22">
        <v>1.9276589459207201</v>
      </c>
      <c r="G116" s="22">
        <v>13.8900545450041</v>
      </c>
      <c r="H116" s="23">
        <v>-9.1753170569422099E-5</v>
      </c>
      <c r="I116" s="23">
        <v>2.9230735932633301E-5</v>
      </c>
      <c r="J116" s="22">
        <v>1.8993098846354001E-2</v>
      </c>
      <c r="K116" s="22">
        <v>-4.6391455551234202</v>
      </c>
      <c r="L116" s="22">
        <v>0.107484824658421</v>
      </c>
      <c r="M116" s="22">
        <v>0</v>
      </c>
      <c r="N116" s="22">
        <v>0</v>
      </c>
      <c r="O116" s="22">
        <v>-3.0232121345297899E-2</v>
      </c>
      <c r="P116" s="22">
        <v>0</v>
      </c>
      <c r="Q116" s="22">
        <v>4.5333893849199098E-3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4.7104051320697602</v>
      </c>
      <c r="Z116" s="22">
        <v>-0.25861868992632397</v>
      </c>
      <c r="AA116" s="22">
        <v>0.14697841688425001</v>
      </c>
      <c r="AB116" s="22">
        <v>0.17437390461600699</v>
      </c>
      <c r="AC116" s="22">
        <v>0.16078698444164599</v>
      </c>
      <c r="AD116" s="22">
        <v>-2.9647496768825401E-3</v>
      </c>
      <c r="AE116" s="22">
        <v>5.2963072801256104</v>
      </c>
      <c r="AF116" s="22">
        <v>21.716405190471399</v>
      </c>
      <c r="AH116" s="22">
        <f t="shared" si="14"/>
        <v>2.4155525625642396E-2</v>
      </c>
      <c r="AI116" s="22">
        <f t="shared" si="21"/>
        <v>4.6637674574948121E-3</v>
      </c>
      <c r="AJ116" s="22">
        <f t="shared" si="22"/>
        <v>-0.25861868992632397</v>
      </c>
      <c r="AK116" s="22">
        <f t="shared" si="22"/>
        <v>0.14697841688425001</v>
      </c>
      <c r="AL116" s="22">
        <f t="shared" si="22"/>
        <v>0.17437390461600699</v>
      </c>
      <c r="AM116" s="22">
        <f t="shared" si="22"/>
        <v>0.16078698444164599</v>
      </c>
      <c r="AN116" s="22">
        <f t="shared" si="22"/>
        <v>-2.9647496768825401E-3</v>
      </c>
      <c r="AR116" s="24">
        <f t="shared" si="15"/>
        <v>49582</v>
      </c>
      <c r="AS116" s="22">
        <f t="shared" si="17"/>
        <v>88.865620761885594</v>
      </c>
      <c r="AT116" s="22">
        <f t="shared" si="16"/>
        <v>2.4155525625642396E-2</v>
      </c>
      <c r="AU116" s="22">
        <f t="shared" si="18"/>
        <v>0.22521963379619128</v>
      </c>
      <c r="AV116" s="22">
        <f t="shared" si="23"/>
        <v>4.6637674574948121E-3</v>
      </c>
      <c r="AW116" s="22">
        <f t="shared" si="23"/>
        <v>-0.25861868992632397</v>
      </c>
      <c r="AX116" s="22">
        <f t="shared" si="23"/>
        <v>0.14697841688425001</v>
      </c>
      <c r="AY116" s="22">
        <f t="shared" si="23"/>
        <v>0.17437390461600699</v>
      </c>
      <c r="AZ116" s="22">
        <f t="shared" si="23"/>
        <v>0.16078698444164599</v>
      </c>
      <c r="BA116" s="22">
        <f t="shared" si="23"/>
        <v>-2.9647496768825401E-3</v>
      </c>
      <c r="BC116" s="24">
        <f t="shared" si="19"/>
        <v>49582</v>
      </c>
      <c r="BD116" s="22">
        <f t="shared" si="20"/>
        <v>2.4155525625642396E-2</v>
      </c>
      <c r="BE116" s="22">
        <f t="shared" si="20"/>
        <v>0.22521963379619128</v>
      </c>
    </row>
    <row r="117" spans="1:57" x14ac:dyDescent="0.2">
      <c r="A117" s="24">
        <v>49674</v>
      </c>
      <c r="B117" s="22">
        <v>2.5651293709451202</v>
      </c>
      <c r="C117" s="22">
        <v>2.0148858849750002E-2</v>
      </c>
      <c r="D117" s="22">
        <v>-2.3817779020360201</v>
      </c>
      <c r="E117" s="23">
        <v>1.2417194181883201E-5</v>
      </c>
      <c r="F117" s="22">
        <v>1.9110446336904301</v>
      </c>
      <c r="G117" s="22">
        <v>13.8566370236405</v>
      </c>
      <c r="H117" s="23">
        <v>-9.2773835207190004E-5</v>
      </c>
      <c r="I117" s="22">
        <v>-6.0307564224071602E-4</v>
      </c>
      <c r="J117" s="22">
        <v>1.8995769189337899E-2</v>
      </c>
      <c r="K117" s="22">
        <v>-4.4992018803457201</v>
      </c>
      <c r="L117" s="22">
        <v>0.106830633532307</v>
      </c>
      <c r="M117" s="22">
        <v>0</v>
      </c>
      <c r="N117" s="22">
        <v>0</v>
      </c>
      <c r="O117" s="22">
        <v>-3.2032259042570198E-2</v>
      </c>
      <c r="P117" s="22">
        <v>0</v>
      </c>
      <c r="Q117" s="22">
        <v>4.3931293190708097E-3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4.5684259129279301</v>
      </c>
      <c r="Z117" s="22">
        <v>-0.25086187310432301</v>
      </c>
      <c r="AA117" s="22">
        <v>0.14252530495829399</v>
      </c>
      <c r="AB117" s="22">
        <v>0.169093076217881</v>
      </c>
      <c r="AC117" s="22">
        <v>0.155914040218427</v>
      </c>
      <c r="AD117" s="22">
        <v>-2.89546752073481E-3</v>
      </c>
      <c r="AE117" s="22">
        <v>5.2807376253392402</v>
      </c>
      <c r="AF117" s="22">
        <v>21.632422564495599</v>
      </c>
      <c r="AH117" s="22">
        <f t="shared" si="14"/>
        <v>2.3539773452930693E-2</v>
      </c>
      <c r="AI117" s="22">
        <f t="shared" si="21"/>
        <v>4.52319397319597E-3</v>
      </c>
      <c r="AJ117" s="22">
        <f t="shared" si="22"/>
        <v>-0.25086187310432301</v>
      </c>
      <c r="AK117" s="22">
        <f t="shared" si="22"/>
        <v>0.14252530495829399</v>
      </c>
      <c r="AL117" s="22">
        <f t="shared" si="22"/>
        <v>0.169093076217881</v>
      </c>
      <c r="AM117" s="22">
        <f t="shared" si="22"/>
        <v>0.155914040218427</v>
      </c>
      <c r="AN117" s="22">
        <f t="shared" si="22"/>
        <v>-2.89546752073481E-3</v>
      </c>
      <c r="AR117" s="24">
        <f t="shared" si="15"/>
        <v>49674</v>
      </c>
      <c r="AS117" s="22">
        <f t="shared" si="17"/>
        <v>88.529690257982395</v>
      </c>
      <c r="AT117" s="22">
        <f t="shared" si="16"/>
        <v>2.3539773452930693E-2</v>
      </c>
      <c r="AU117" s="22">
        <f t="shared" si="18"/>
        <v>0.21829827474274016</v>
      </c>
      <c r="AV117" s="22">
        <f t="shared" si="23"/>
        <v>4.52319397319597E-3</v>
      </c>
      <c r="AW117" s="22">
        <f t="shared" si="23"/>
        <v>-0.25086187310432301</v>
      </c>
      <c r="AX117" s="22">
        <f t="shared" si="23"/>
        <v>0.14252530495829399</v>
      </c>
      <c r="AY117" s="22">
        <f t="shared" si="23"/>
        <v>0.169093076217881</v>
      </c>
      <c r="AZ117" s="22">
        <f t="shared" si="23"/>
        <v>0.155914040218427</v>
      </c>
      <c r="BA117" s="22">
        <f t="shared" si="23"/>
        <v>-2.89546752073481E-3</v>
      </c>
      <c r="BC117" s="24">
        <f t="shared" si="19"/>
        <v>49674</v>
      </c>
      <c r="BD117" s="22">
        <f t="shared" si="20"/>
        <v>2.3539773452930693E-2</v>
      </c>
      <c r="BE117" s="22">
        <f t="shared" si="20"/>
        <v>0.21829827474274016</v>
      </c>
    </row>
    <row r="118" spans="1:57" x14ac:dyDescent="0.2">
      <c r="A118" s="24">
        <v>49765</v>
      </c>
      <c r="B118" s="22">
        <v>2.5373694520278001</v>
      </c>
      <c r="C118" s="22">
        <v>1.9584788906284799E-2</v>
      </c>
      <c r="D118" s="22">
        <v>-2.3596467168006701</v>
      </c>
      <c r="E118" s="23">
        <v>1.2106943382355701E-5</v>
      </c>
      <c r="F118" s="22">
        <v>1.8945547977103601</v>
      </c>
      <c r="G118" s="22">
        <v>13.8232244765994</v>
      </c>
      <c r="H118" s="23">
        <v>-9.3924649780117195E-5</v>
      </c>
      <c r="I118" s="22">
        <v>-1.1869200874444099E-3</v>
      </c>
      <c r="J118" s="22">
        <v>1.8985817658850001E-2</v>
      </c>
      <c r="K118" s="22">
        <v>-4.3635318482994698</v>
      </c>
      <c r="L118" s="22">
        <v>0.105931327472439</v>
      </c>
      <c r="M118" s="22">
        <v>0</v>
      </c>
      <c r="N118" s="22">
        <v>0</v>
      </c>
      <c r="O118" s="22">
        <v>-3.3751018615021298E-2</v>
      </c>
      <c r="P118" s="22">
        <v>0</v>
      </c>
      <c r="Q118" s="22">
        <v>4.2248075141456103E-3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4.4307529821504499</v>
      </c>
      <c r="Z118" s="22">
        <v>-0.24333498765463499</v>
      </c>
      <c r="AA118" s="22">
        <v>0.13820975432116001</v>
      </c>
      <c r="AB118" s="22">
        <v>0.16397525830962001</v>
      </c>
      <c r="AC118" s="22">
        <v>0.15119190572924701</v>
      </c>
      <c r="AD118" s="22">
        <v>-2.82285058201261E-3</v>
      </c>
      <c r="AE118" s="22">
        <v>5.2652190311212701</v>
      </c>
      <c r="AF118" s="22">
        <v>21.548868239775299</v>
      </c>
      <c r="AH118" s="22">
        <f t="shared" si="14"/>
        <v>2.2913604029475551E-2</v>
      </c>
      <c r="AI118" s="22">
        <f t="shared" si="21"/>
        <v>4.3868841407430194E-3</v>
      </c>
      <c r="AJ118" s="22">
        <f t="shared" si="22"/>
        <v>-0.24333498765463499</v>
      </c>
      <c r="AK118" s="22">
        <f t="shared" si="22"/>
        <v>0.13820975432116001</v>
      </c>
      <c r="AL118" s="22">
        <f t="shared" si="22"/>
        <v>0.16397525830962001</v>
      </c>
      <c r="AM118" s="22">
        <f t="shared" si="22"/>
        <v>0.15119190572924701</v>
      </c>
      <c r="AN118" s="22">
        <f t="shared" si="22"/>
        <v>-2.82285058201261E-3</v>
      </c>
      <c r="AR118" s="24">
        <f t="shared" si="15"/>
        <v>49765</v>
      </c>
      <c r="AS118" s="22">
        <f t="shared" si="17"/>
        <v>88.195472959101195</v>
      </c>
      <c r="AT118" s="22">
        <f t="shared" si="16"/>
        <v>2.2913604029475551E-2</v>
      </c>
      <c r="AU118" s="22">
        <f t="shared" si="18"/>
        <v>0.21160596426412243</v>
      </c>
      <c r="AV118" s="22">
        <f t="shared" si="23"/>
        <v>4.3868841407430194E-3</v>
      </c>
      <c r="AW118" s="22">
        <f t="shared" si="23"/>
        <v>-0.24333498765463499</v>
      </c>
      <c r="AX118" s="22">
        <f t="shared" si="23"/>
        <v>0.13820975432116001</v>
      </c>
      <c r="AY118" s="22">
        <f t="shared" si="23"/>
        <v>0.16397525830962001</v>
      </c>
      <c r="AZ118" s="22">
        <f t="shared" si="23"/>
        <v>0.15119190572924701</v>
      </c>
      <c r="BA118" s="22">
        <f t="shared" si="23"/>
        <v>-2.82285058201261E-3</v>
      </c>
      <c r="BC118" s="24">
        <f t="shared" si="19"/>
        <v>49765</v>
      </c>
      <c r="BD118" s="22">
        <f t="shared" si="20"/>
        <v>2.2913604029475551E-2</v>
      </c>
      <c r="BE118" s="22">
        <f t="shared" si="20"/>
        <v>0.21160596426412243</v>
      </c>
    </row>
    <row r="119" spans="1:57" x14ac:dyDescent="0.2">
      <c r="A119" s="24">
        <v>49856</v>
      </c>
      <c r="B119" s="22">
        <v>2.5099148627207999</v>
      </c>
      <c r="C119" s="22">
        <v>1.9040558894215302E-2</v>
      </c>
      <c r="D119" s="22">
        <v>-2.3376985952117302</v>
      </c>
      <c r="E119" s="23">
        <v>1.1807547098940701E-5</v>
      </c>
      <c r="F119" s="22">
        <v>1.8781836634253</v>
      </c>
      <c r="G119" s="22">
        <v>13.7898089808506</v>
      </c>
      <c r="H119" s="23">
        <v>-9.5145183604209999E-5</v>
      </c>
      <c r="I119" s="22">
        <v>-1.7252413013028999E-3</v>
      </c>
      <c r="J119" s="22">
        <v>1.8964457772223001E-2</v>
      </c>
      <c r="K119" s="22">
        <v>-4.23199353600201</v>
      </c>
      <c r="L119" s="22">
        <v>0.104808989430487</v>
      </c>
      <c r="M119" s="22">
        <v>0</v>
      </c>
      <c r="N119" s="22">
        <v>0</v>
      </c>
      <c r="O119" s="22">
        <v>-3.5391110919717202E-2</v>
      </c>
      <c r="P119" s="22">
        <v>0</v>
      </c>
      <c r="Q119" s="22">
        <v>4.0346903404446296E-3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4.29724724650384</v>
      </c>
      <c r="Z119" s="22">
        <v>-0.23603103419430699</v>
      </c>
      <c r="AA119" s="22">
        <v>0.13402720083660699</v>
      </c>
      <c r="AB119" s="22">
        <v>0.159015027519394</v>
      </c>
      <c r="AC119" s="22">
        <v>0.14661554435947499</v>
      </c>
      <c r="AD119" s="22">
        <v>-2.7477596285823799E-3</v>
      </c>
      <c r="AE119" s="22">
        <v>5.2497512920711404</v>
      </c>
      <c r="AF119" s="22">
        <v>21.465741899830299</v>
      </c>
      <c r="AH119" s="22">
        <f t="shared" si="14"/>
        <v>2.2281238036791641E-2</v>
      </c>
      <c r="AI119" s="22">
        <f t="shared" si="21"/>
        <v>4.2547002440632082E-3</v>
      </c>
      <c r="AJ119" s="22">
        <f t="shared" si="22"/>
        <v>-0.23603103419430699</v>
      </c>
      <c r="AK119" s="22">
        <f t="shared" si="22"/>
        <v>0.13402720083660699</v>
      </c>
      <c r="AL119" s="22">
        <f t="shared" si="22"/>
        <v>0.159015027519394</v>
      </c>
      <c r="AM119" s="22">
        <f t="shared" si="22"/>
        <v>0.14661554435947499</v>
      </c>
      <c r="AN119" s="22">
        <f t="shared" si="22"/>
        <v>-2.7477596285823799E-3</v>
      </c>
      <c r="AR119" s="24">
        <f t="shared" si="15"/>
        <v>49856</v>
      </c>
      <c r="AS119" s="22">
        <f t="shared" si="17"/>
        <v>87.862967599321195</v>
      </c>
      <c r="AT119" s="22">
        <f t="shared" si="16"/>
        <v>2.2281238036791641E-2</v>
      </c>
      <c r="AU119" s="22">
        <f t="shared" si="18"/>
        <v>0.20513367913664984</v>
      </c>
      <c r="AV119" s="22">
        <f t="shared" si="23"/>
        <v>4.2547002440632082E-3</v>
      </c>
      <c r="AW119" s="22">
        <f t="shared" si="23"/>
        <v>-0.23603103419430699</v>
      </c>
      <c r="AX119" s="22">
        <f t="shared" si="23"/>
        <v>0.13402720083660699</v>
      </c>
      <c r="AY119" s="22">
        <f t="shared" si="23"/>
        <v>0.159015027519394</v>
      </c>
      <c r="AZ119" s="22">
        <f t="shared" si="23"/>
        <v>0.14661554435947499</v>
      </c>
      <c r="BA119" s="22">
        <f t="shared" si="23"/>
        <v>-2.7477596285823799E-3</v>
      </c>
      <c r="BC119" s="24">
        <f t="shared" si="19"/>
        <v>49856</v>
      </c>
      <c r="BD119" s="22">
        <f t="shared" si="20"/>
        <v>2.2281238036791641E-2</v>
      </c>
      <c r="BE119" s="22">
        <f t="shared" si="20"/>
        <v>0.20513367913664984</v>
      </c>
    </row>
    <row r="120" spans="1:57" x14ac:dyDescent="0.2">
      <c r="A120" s="24">
        <v>49948</v>
      </c>
      <c r="B120" s="22">
        <v>2.4827610963187898</v>
      </c>
      <c r="C120" s="22">
        <v>1.8513872837364401E-2</v>
      </c>
      <c r="D120" s="22">
        <v>-2.3159306745994099</v>
      </c>
      <c r="E120" s="23">
        <v>1.15174069314689E-5</v>
      </c>
      <c r="F120" s="22">
        <v>1.8619261779692</v>
      </c>
      <c r="G120" s="22">
        <v>13.756383382424501</v>
      </c>
      <c r="H120" s="23">
        <v>-9.6384118755783802E-5</v>
      </c>
      <c r="I120" s="22">
        <v>-2.2207918585437402E-3</v>
      </c>
      <c r="J120" s="22">
        <v>1.89327513751208E-2</v>
      </c>
      <c r="K120" s="22">
        <v>-4.1044511283554996</v>
      </c>
      <c r="L120" s="22">
        <v>0.10348672288847401</v>
      </c>
      <c r="M120" s="22">
        <v>0</v>
      </c>
      <c r="N120" s="22">
        <v>0</v>
      </c>
      <c r="O120" s="22">
        <v>-3.6955163435432398E-2</v>
      </c>
      <c r="P120" s="22">
        <v>0</v>
      </c>
      <c r="Q120" s="22">
        <v>3.8283966340478702E-3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4.1677753410001701</v>
      </c>
      <c r="Z120" s="22">
        <v>-0.228943306566152</v>
      </c>
      <c r="AA120" s="22">
        <v>0.129973251278382</v>
      </c>
      <c r="AB120" s="22">
        <v>0.15420716831166401</v>
      </c>
      <c r="AC120" s="22">
        <v>0.142180110077155</v>
      </c>
      <c r="AD120" s="22">
        <v>-2.6709652579652099E-3</v>
      </c>
      <c r="AE120" s="22">
        <v>5.2343342038463998</v>
      </c>
      <c r="AF120" s="22">
        <v>21.383045578176301</v>
      </c>
      <c r="AH120" s="22">
        <f t="shared" si="14"/>
        <v>2.164645923466877E-2</v>
      </c>
      <c r="AI120" s="22">
        <f t="shared" si="21"/>
        <v>4.1265102386140295E-3</v>
      </c>
      <c r="AJ120" s="22">
        <f t="shared" si="22"/>
        <v>-0.228943306566152</v>
      </c>
      <c r="AK120" s="22">
        <f t="shared" si="22"/>
        <v>0.129973251278382</v>
      </c>
      <c r="AL120" s="22">
        <f t="shared" si="22"/>
        <v>0.15420716831166401</v>
      </c>
      <c r="AM120" s="22">
        <f t="shared" si="22"/>
        <v>0.142180110077155</v>
      </c>
      <c r="AN120" s="22">
        <f t="shared" si="22"/>
        <v>-2.6709652579652099E-3</v>
      </c>
      <c r="AR120" s="24">
        <f t="shared" si="15"/>
        <v>49948</v>
      </c>
      <c r="AS120" s="22">
        <f t="shared" si="17"/>
        <v>87.532182312705203</v>
      </c>
      <c r="AT120" s="22">
        <f t="shared" si="16"/>
        <v>2.164645923466877E-2</v>
      </c>
      <c r="AU120" s="22">
        <f t="shared" si="18"/>
        <v>0.19887276808169782</v>
      </c>
      <c r="AV120" s="22">
        <f t="shared" si="23"/>
        <v>4.1265102386140295E-3</v>
      </c>
      <c r="AW120" s="22">
        <f t="shared" si="23"/>
        <v>-0.228943306566152</v>
      </c>
      <c r="AX120" s="22">
        <f t="shared" si="23"/>
        <v>0.129973251278382</v>
      </c>
      <c r="AY120" s="22">
        <f t="shared" si="23"/>
        <v>0.15420716831166401</v>
      </c>
      <c r="AZ120" s="22">
        <f t="shared" si="23"/>
        <v>0.142180110077155</v>
      </c>
      <c r="BA120" s="22">
        <f t="shared" si="23"/>
        <v>-2.6709652579652099E-3</v>
      </c>
      <c r="BC120" s="24">
        <f t="shared" si="19"/>
        <v>49948</v>
      </c>
      <c r="BD120" s="22">
        <f t="shared" si="20"/>
        <v>2.164645923466877E-2</v>
      </c>
      <c r="BE120" s="22">
        <f t="shared" si="20"/>
        <v>0.19887276808169782</v>
      </c>
    </row>
    <row r="121" spans="1:57" x14ac:dyDescent="0.2">
      <c r="A121" s="24">
        <v>50040</v>
      </c>
      <c r="B121" s="22">
        <v>2.45590383444181</v>
      </c>
      <c r="C121" s="22">
        <v>1.8002862552758798E-2</v>
      </c>
      <c r="D121" s="22">
        <v>-2.29434038227941</v>
      </c>
      <c r="E121" s="23">
        <v>1.1235198130727301E-5</v>
      </c>
      <c r="F121" s="22">
        <v>1.8457779708431401</v>
      </c>
      <c r="G121" s="22">
        <v>13.722941359868599</v>
      </c>
      <c r="H121" s="23">
        <v>-9.7598558150861897E-5</v>
      </c>
      <c r="I121" s="22">
        <v>-2.6761526390383802E-3</v>
      </c>
      <c r="J121" s="22">
        <v>1.88916257036249E-2</v>
      </c>
      <c r="K121" s="22">
        <v>-3.9807745771435101</v>
      </c>
      <c r="L121" s="22">
        <v>0.10198807450183001</v>
      </c>
      <c r="M121" s="22">
        <v>0</v>
      </c>
      <c r="N121" s="22">
        <v>0</v>
      </c>
      <c r="O121" s="22">
        <v>-3.8445722878697297E-2</v>
      </c>
      <c r="P121" s="22">
        <v>0</v>
      </c>
      <c r="Q121" s="22">
        <v>3.61091485868074E-3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4.0422092967393599</v>
      </c>
      <c r="Z121" s="22">
        <v>-0.222065367625494</v>
      </c>
      <c r="AA121" s="22">
        <v>0.12604367811554501</v>
      </c>
      <c r="AB121" s="22">
        <v>0.14954666592196</v>
      </c>
      <c r="AC121" s="22">
        <v>0.13788094170200499</v>
      </c>
      <c r="AD121" s="22">
        <v>-2.59315122054395E-3</v>
      </c>
      <c r="AE121" s="22">
        <v>5.2189675631551804</v>
      </c>
      <c r="AF121" s="22">
        <v>21.300783071257701</v>
      </c>
      <c r="AH121" s="22">
        <f t="shared" si="14"/>
        <v>2.1012626628456182E-2</v>
      </c>
      <c r="AI121" s="22">
        <f t="shared" si="21"/>
        <v>4.002187422514218E-3</v>
      </c>
      <c r="AJ121" s="22">
        <f t="shared" si="22"/>
        <v>-0.222065367625494</v>
      </c>
      <c r="AK121" s="22">
        <f t="shared" si="22"/>
        <v>0.12604367811554501</v>
      </c>
      <c r="AL121" s="22">
        <f t="shared" si="22"/>
        <v>0.14954666592196</v>
      </c>
      <c r="AM121" s="22">
        <f t="shared" si="22"/>
        <v>0.13788094170200499</v>
      </c>
      <c r="AN121" s="22">
        <f t="shared" si="22"/>
        <v>-2.59315122054395E-3</v>
      </c>
      <c r="AR121" s="24">
        <f t="shared" si="15"/>
        <v>50040</v>
      </c>
      <c r="AS121" s="22">
        <f t="shared" si="17"/>
        <v>87.203132285030804</v>
      </c>
      <c r="AT121" s="22">
        <f t="shared" si="16"/>
        <v>2.1012626628456182E-2</v>
      </c>
      <c r="AU121" s="22">
        <f t="shared" si="18"/>
        <v>0.19281495431598625</v>
      </c>
      <c r="AV121" s="22">
        <f t="shared" si="23"/>
        <v>4.002187422514218E-3</v>
      </c>
      <c r="AW121" s="22">
        <f t="shared" si="23"/>
        <v>-0.222065367625494</v>
      </c>
      <c r="AX121" s="22">
        <f t="shared" si="23"/>
        <v>0.12604367811554501</v>
      </c>
      <c r="AY121" s="22">
        <f t="shared" si="23"/>
        <v>0.14954666592196</v>
      </c>
      <c r="AZ121" s="22">
        <f t="shared" si="23"/>
        <v>0.13788094170200499</v>
      </c>
      <c r="BA121" s="22">
        <f t="shared" si="23"/>
        <v>-2.59315122054395E-3</v>
      </c>
      <c r="BC121" s="24">
        <f t="shared" si="19"/>
        <v>50040</v>
      </c>
      <c r="BD121" s="22">
        <f t="shared" si="20"/>
        <v>2.1012626628456182E-2</v>
      </c>
      <c r="BE121" s="22">
        <f t="shared" si="20"/>
        <v>0.19281495431598625</v>
      </c>
    </row>
    <row r="122" spans="1:57" x14ac:dyDescent="0.2">
      <c r="A122" s="24">
        <v>50130</v>
      </c>
      <c r="B122" s="22">
        <v>2.42933893893131</v>
      </c>
      <c r="C122" s="22">
        <v>1.75060205418144E-2</v>
      </c>
      <c r="D122" s="22">
        <v>-2.27292541408216</v>
      </c>
      <c r="E122" s="23">
        <v>1.09598371026039E-5</v>
      </c>
      <c r="F122" s="22">
        <v>1.82973530995277</v>
      </c>
      <c r="G122" s="22">
        <v>13.6894774610436</v>
      </c>
      <c r="H122" s="23">
        <v>-9.8753314710339394E-5</v>
      </c>
      <c r="I122" s="22">
        <v>-3.0937460099902401E-3</v>
      </c>
      <c r="J122" s="22">
        <v>1.88418892349934E-2</v>
      </c>
      <c r="K122" s="22">
        <v>-3.8608392723131302</v>
      </c>
      <c r="L122" s="22">
        <v>0.10033654701579101</v>
      </c>
      <c r="M122" s="22">
        <v>0</v>
      </c>
      <c r="N122" s="22">
        <v>0</v>
      </c>
      <c r="O122" s="22">
        <v>-3.9865257706660003E-2</v>
      </c>
      <c r="P122" s="22">
        <v>0</v>
      </c>
      <c r="Q122" s="22">
        <v>3.3866273476340198E-3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3.9204262259673999</v>
      </c>
      <c r="Z122" s="22">
        <v>-0.21539102749230901</v>
      </c>
      <c r="AA122" s="22">
        <v>0.122234413941153</v>
      </c>
      <c r="AB122" s="22">
        <v>0.145028698961888</v>
      </c>
      <c r="AC122" s="22">
        <v>0.133713556732278</v>
      </c>
      <c r="AD122" s="22">
        <v>-2.51491854407689E-3</v>
      </c>
      <c r="AE122" s="22">
        <v>5.20365116774874</v>
      </c>
      <c r="AF122" s="22">
        <v>21.218959427793401</v>
      </c>
      <c r="AH122" s="22">
        <f t="shared" si="14"/>
        <v>2.0382691394595691E-2</v>
      </c>
      <c r="AI122" s="22">
        <f t="shared" si="21"/>
        <v>3.8816101247201979E-3</v>
      </c>
      <c r="AJ122" s="22">
        <f t="shared" si="22"/>
        <v>-0.21539102749230901</v>
      </c>
      <c r="AK122" s="22">
        <f t="shared" si="22"/>
        <v>0.122234413941153</v>
      </c>
      <c r="AL122" s="22">
        <f t="shared" si="22"/>
        <v>0.145028698961888</v>
      </c>
      <c r="AM122" s="22">
        <f t="shared" si="22"/>
        <v>0.133713556732278</v>
      </c>
      <c r="AN122" s="22">
        <f t="shared" si="22"/>
        <v>-2.51491854407689E-3</v>
      </c>
      <c r="AR122" s="24">
        <f t="shared" si="15"/>
        <v>50130</v>
      </c>
      <c r="AS122" s="22">
        <f t="shared" si="17"/>
        <v>86.875837711173602</v>
      </c>
      <c r="AT122" s="22">
        <f t="shared" si="16"/>
        <v>2.0382691394595691E-2</v>
      </c>
      <c r="AU122" s="22">
        <f t="shared" si="18"/>
        <v>0.18695233372365327</v>
      </c>
      <c r="AV122" s="22">
        <f t="shared" si="23"/>
        <v>3.8816101247201979E-3</v>
      </c>
      <c r="AW122" s="22">
        <f t="shared" si="23"/>
        <v>-0.21539102749230901</v>
      </c>
      <c r="AX122" s="22">
        <f t="shared" si="23"/>
        <v>0.122234413941153</v>
      </c>
      <c r="AY122" s="22">
        <f t="shared" si="23"/>
        <v>0.145028698961888</v>
      </c>
      <c r="AZ122" s="22">
        <f t="shared" si="23"/>
        <v>0.133713556732278</v>
      </c>
      <c r="BA122" s="22">
        <f t="shared" si="23"/>
        <v>-2.51491854407689E-3</v>
      </c>
      <c r="BC122" s="24">
        <f t="shared" si="19"/>
        <v>50130</v>
      </c>
      <c r="BD122" s="22">
        <f t="shared" si="20"/>
        <v>2.0382691394595691E-2</v>
      </c>
      <c r="BE122" s="22">
        <f t="shared" si="20"/>
        <v>0.18695233372365327</v>
      </c>
    </row>
    <row r="123" spans="1:57" x14ac:dyDescent="0.2">
      <c r="A123" s="24">
        <v>50221</v>
      </c>
      <c r="B123" s="22">
        <v>2.4030624427128502</v>
      </c>
      <c r="C123" s="22">
        <v>1.7022141488489101E-2</v>
      </c>
      <c r="D123" s="22">
        <v>-2.2516837121053599</v>
      </c>
      <c r="E123" s="23">
        <v>1.0690451092062E-5</v>
      </c>
      <c r="F123" s="22">
        <v>1.8137950545811199</v>
      </c>
      <c r="G123" s="22">
        <v>13.6559871172028</v>
      </c>
      <c r="H123" s="23">
        <v>-9.9820195876844194E-5</v>
      </c>
      <c r="I123" s="22">
        <v>-3.4758478463683398E-3</v>
      </c>
      <c r="J123" s="22">
        <v>1.8784246303865899E-2</v>
      </c>
      <c r="K123" s="22">
        <v>-3.7445257272675598</v>
      </c>
      <c r="L123" s="22">
        <v>9.8555195137159199E-2</v>
      </c>
      <c r="M123" s="22">
        <v>0</v>
      </c>
      <c r="N123" s="22">
        <v>0</v>
      </c>
      <c r="O123" s="22">
        <v>-4.12161605157816E-2</v>
      </c>
      <c r="P123" s="22">
        <v>0</v>
      </c>
      <c r="Q123" s="22">
        <v>3.1593400809656201E-3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3.8023080249413099</v>
      </c>
      <c r="Z123" s="22">
        <v>-0.20891432409598701</v>
      </c>
      <c r="AA123" s="22">
        <v>0.11854154565741799</v>
      </c>
      <c r="AB123" s="22">
        <v>0.14064863182408799</v>
      </c>
      <c r="AC123" s="22">
        <v>0.12967364486390101</v>
      </c>
      <c r="AD123" s="22">
        <v>-2.43679024770946E-3</v>
      </c>
      <c r="AE123" s="22">
        <v>5.1883848164140902</v>
      </c>
      <c r="AF123" s="22">
        <v>21.137580509384399</v>
      </c>
      <c r="AH123" s="22">
        <f t="shared" si="14"/>
        <v>1.9759217424336992E-2</v>
      </c>
      <c r="AI123" s="22">
        <f t="shared" si="21"/>
        <v>3.7646614108329799E-3</v>
      </c>
      <c r="AJ123" s="22">
        <f t="shared" si="22"/>
        <v>-0.20891432409598701</v>
      </c>
      <c r="AK123" s="22">
        <f t="shared" si="22"/>
        <v>0.11854154565741799</v>
      </c>
      <c r="AL123" s="22">
        <f t="shared" si="22"/>
        <v>0.14064863182408799</v>
      </c>
      <c r="AM123" s="22">
        <f t="shared" si="22"/>
        <v>0.12967364486390101</v>
      </c>
      <c r="AN123" s="22">
        <f t="shared" si="22"/>
        <v>-2.43679024770946E-3</v>
      </c>
      <c r="AR123" s="24">
        <f t="shared" si="15"/>
        <v>50221</v>
      </c>
      <c r="AS123" s="22">
        <f t="shared" si="17"/>
        <v>86.550322037537597</v>
      </c>
      <c r="AT123" s="22">
        <f t="shared" si="16"/>
        <v>1.9759217424336992E-2</v>
      </c>
      <c r="AU123" s="22">
        <f t="shared" si="18"/>
        <v>0.18127736941254349</v>
      </c>
      <c r="AV123" s="22">
        <f t="shared" si="23"/>
        <v>3.7646614108329799E-3</v>
      </c>
      <c r="AW123" s="22">
        <f t="shared" si="23"/>
        <v>-0.20891432409598701</v>
      </c>
      <c r="AX123" s="22">
        <f t="shared" si="23"/>
        <v>0.11854154565741799</v>
      </c>
      <c r="AY123" s="22">
        <f t="shared" si="23"/>
        <v>0.14064863182408799</v>
      </c>
      <c r="AZ123" s="22">
        <f t="shared" si="23"/>
        <v>0.12967364486390101</v>
      </c>
      <c r="BA123" s="22">
        <f t="shared" si="23"/>
        <v>-2.43679024770946E-3</v>
      </c>
      <c r="BC123" s="24">
        <f t="shared" si="19"/>
        <v>50221</v>
      </c>
      <c r="BD123" s="22">
        <f t="shared" si="20"/>
        <v>1.9759217424336992E-2</v>
      </c>
      <c r="BE123" s="22">
        <f t="shared" si="20"/>
        <v>0.18127736941254349</v>
      </c>
    </row>
    <row r="124" spans="1:57" x14ac:dyDescent="0.2">
      <c r="A124" s="24">
        <v>50313</v>
      </c>
      <c r="B124" s="22">
        <v>2.3770705399371699</v>
      </c>
      <c r="C124" s="22">
        <v>1.6550271426858301E-2</v>
      </c>
      <c r="D124" s="22">
        <v>-2.23061344220402</v>
      </c>
      <c r="E124" s="23">
        <v>1.04263501299092E-5</v>
      </c>
      <c r="F124" s="22">
        <v>1.79795460663393</v>
      </c>
      <c r="G124" s="22">
        <v>13.6224666380015</v>
      </c>
      <c r="H124" s="22">
        <v>-1.00777295488113E-4</v>
      </c>
      <c r="I124" s="22">
        <v>-3.8245984766060101E-3</v>
      </c>
      <c r="J124" s="22">
        <v>1.8719310484243998E-2</v>
      </c>
      <c r="K124" s="22">
        <v>-3.6317192793959499</v>
      </c>
      <c r="L124" s="22">
        <v>9.6666296946622404E-2</v>
      </c>
      <c r="M124" s="22">
        <v>0</v>
      </c>
      <c r="N124" s="22">
        <v>0</v>
      </c>
      <c r="O124" s="22">
        <v>-4.25007503445426E-2</v>
      </c>
      <c r="P124" s="22">
        <v>0</v>
      </c>
      <c r="Q124" s="22">
        <v>2.9323166201327402E-3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3.6877410948403102</v>
      </c>
      <c r="Z124" s="22">
        <v>-0.202629505836985</v>
      </c>
      <c r="AA124" s="22">
        <v>0.114961308514998</v>
      </c>
      <c r="AB124" s="22">
        <v>0.13640200699791399</v>
      </c>
      <c r="AC124" s="22">
        <v>0.12575706131812001</v>
      </c>
      <c r="AD124" s="22">
        <v>-2.3592164627861201E-3</v>
      </c>
      <c r="AE124" s="22">
        <v>5.1731683089668197</v>
      </c>
      <c r="AF124" s="22">
        <v>21.056652617022198</v>
      </c>
      <c r="AH124" s="22">
        <f t="shared" si="14"/>
        <v>1.9144404495957251E-2</v>
      </c>
      <c r="AI124" s="22">
        <f t="shared" si="21"/>
        <v>3.6512288067725844E-3</v>
      </c>
      <c r="AJ124" s="22">
        <f t="shared" ref="AJ124:AN134" si="24">Z124</f>
        <v>-0.202629505836985</v>
      </c>
      <c r="AK124" s="22">
        <f t="shared" si="24"/>
        <v>0.114961308514998</v>
      </c>
      <c r="AL124" s="22">
        <f t="shared" si="24"/>
        <v>0.13640200699791399</v>
      </c>
      <c r="AM124" s="22">
        <f t="shared" si="24"/>
        <v>0.12575706131812001</v>
      </c>
      <c r="AN124" s="22">
        <f t="shared" si="24"/>
        <v>-2.3592164627861201E-3</v>
      </c>
      <c r="AR124" s="24">
        <f t="shared" si="15"/>
        <v>50313</v>
      </c>
      <c r="AS124" s="22">
        <f t="shared" si="17"/>
        <v>86.226610468088793</v>
      </c>
      <c r="AT124" s="22">
        <f t="shared" si="16"/>
        <v>1.9144404495957251E-2</v>
      </c>
      <c r="AU124" s="22">
        <f t="shared" si="18"/>
        <v>0.17578288333803346</v>
      </c>
      <c r="AV124" s="22">
        <f t="shared" si="23"/>
        <v>3.6512288067725844E-3</v>
      </c>
      <c r="AW124" s="22">
        <f t="shared" si="23"/>
        <v>-0.202629505836985</v>
      </c>
      <c r="AX124" s="22">
        <f t="shared" si="23"/>
        <v>0.114961308514998</v>
      </c>
      <c r="AY124" s="22">
        <f t="shared" si="23"/>
        <v>0.13640200699791399</v>
      </c>
      <c r="AZ124" s="22">
        <f t="shared" si="23"/>
        <v>0.12575706131812001</v>
      </c>
      <c r="BA124" s="22">
        <f t="shared" si="23"/>
        <v>-2.3592164627861201E-3</v>
      </c>
      <c r="BC124" s="24">
        <f t="shared" si="19"/>
        <v>50313</v>
      </c>
      <c r="BD124" s="22">
        <f t="shared" si="20"/>
        <v>1.9144404495957251E-2</v>
      </c>
      <c r="BE124" s="22">
        <f t="shared" si="20"/>
        <v>0.17578288333803346</v>
      </c>
    </row>
    <row r="125" spans="1:57" x14ac:dyDescent="0.2">
      <c r="A125" s="24">
        <v>50405</v>
      </c>
      <c r="B125" s="22">
        <v>2.3513595756709398</v>
      </c>
      <c r="C125" s="22">
        <v>1.6089663734486399E-2</v>
      </c>
      <c r="D125" s="22">
        <v>-2.20971297164217</v>
      </c>
      <c r="E125" s="23">
        <v>1.01670012743725E-5</v>
      </c>
      <c r="F125" s="22">
        <v>1.7822118612785001</v>
      </c>
      <c r="G125" s="22">
        <v>13.5889131907769</v>
      </c>
      <c r="H125" s="22">
        <v>-1.0160830293145001E-4</v>
      </c>
      <c r="I125" s="22">
        <v>-4.1420126384937696E-3</v>
      </c>
      <c r="J125" s="22">
        <v>1.8647616756858498E-2</v>
      </c>
      <c r="K125" s="22">
        <v>-3.52230980664008</v>
      </c>
      <c r="L125" s="22">
        <v>9.4691093473343105E-2</v>
      </c>
      <c r="M125" s="22">
        <v>0</v>
      </c>
      <c r="N125" s="22">
        <v>0</v>
      </c>
      <c r="O125" s="22">
        <v>-4.3721274887549601E-2</v>
      </c>
      <c r="P125" s="22">
        <v>0</v>
      </c>
      <c r="Q125" s="22">
        <v>2.7083149835430901E-3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3.5766160806701102</v>
      </c>
      <c r="Z125" s="22">
        <v>-0.19653101618996199</v>
      </c>
      <c r="AA125" s="22">
        <v>0.111490080089829</v>
      </c>
      <c r="AB125" s="22">
        <v>0.132284537389323</v>
      </c>
      <c r="AC125" s="22">
        <v>0.121959820077102</v>
      </c>
      <c r="AD125" s="22">
        <v>-2.2825798044923298E-3</v>
      </c>
      <c r="AE125" s="22">
        <v>5.1580014462439703</v>
      </c>
      <c r="AF125" s="22">
        <v>20.976182178040499</v>
      </c>
      <c r="AH125" s="22">
        <f t="shared" si="14"/>
        <v>1.8540113223329088E-2</v>
      </c>
      <c r="AI125" s="22">
        <f t="shared" si="21"/>
        <v>3.5412040402674357E-3</v>
      </c>
      <c r="AJ125" s="22">
        <f t="shared" si="24"/>
        <v>-0.19653101618996199</v>
      </c>
      <c r="AK125" s="22">
        <f t="shared" si="24"/>
        <v>0.111490080089829</v>
      </c>
      <c r="AL125" s="22">
        <f t="shared" si="24"/>
        <v>0.132284537389323</v>
      </c>
      <c r="AM125" s="22">
        <f t="shared" si="24"/>
        <v>0.121959820077102</v>
      </c>
      <c r="AN125" s="22">
        <f t="shared" si="24"/>
        <v>-2.2825798044923298E-3</v>
      </c>
      <c r="AR125" s="24">
        <f t="shared" si="15"/>
        <v>50405</v>
      </c>
      <c r="AS125" s="22">
        <f t="shared" si="17"/>
        <v>85.904728712161997</v>
      </c>
      <c r="AT125" s="22">
        <f t="shared" si="16"/>
        <v>1.8540113223329088E-2</v>
      </c>
      <c r="AU125" s="22">
        <f t="shared" si="18"/>
        <v>0.1704620456020671</v>
      </c>
      <c r="AV125" s="22">
        <f t="shared" si="23"/>
        <v>3.5412040402674357E-3</v>
      </c>
      <c r="AW125" s="22">
        <f t="shared" si="23"/>
        <v>-0.19653101618996199</v>
      </c>
      <c r="AX125" s="22">
        <f t="shared" si="23"/>
        <v>0.111490080089829</v>
      </c>
      <c r="AY125" s="22">
        <f t="shared" si="23"/>
        <v>0.132284537389323</v>
      </c>
      <c r="AZ125" s="22">
        <f t="shared" si="23"/>
        <v>0.121959820077102</v>
      </c>
      <c r="BA125" s="22">
        <f t="shared" si="23"/>
        <v>-2.2825798044923298E-3</v>
      </c>
      <c r="BC125" s="24">
        <f t="shared" si="19"/>
        <v>50405</v>
      </c>
      <c r="BD125" s="22">
        <f t="shared" si="20"/>
        <v>1.8540113223329088E-2</v>
      </c>
      <c r="BE125" s="22">
        <f t="shared" si="20"/>
        <v>0.1704620456020671</v>
      </c>
    </row>
    <row r="126" spans="1:57" x14ac:dyDescent="0.2">
      <c r="A126" s="24">
        <v>50495</v>
      </c>
      <c r="B126" s="22">
        <v>2.3259260353706601</v>
      </c>
      <c r="C126" s="22">
        <v>1.5639741191333101E-2</v>
      </c>
      <c r="D126" s="22">
        <v>-2.1889808472502899</v>
      </c>
      <c r="E126" s="23">
        <v>9.9120051372730796E-6</v>
      </c>
      <c r="F126" s="22">
        <v>1.7665651579019299</v>
      </c>
      <c r="G126" s="22">
        <v>13.555324767127299</v>
      </c>
      <c r="H126" s="22">
        <v>-1.02301837607676E-4</v>
      </c>
      <c r="I126" s="22">
        <v>-4.4299885272998203E-3</v>
      </c>
      <c r="J126" s="22">
        <v>1.85696324970109E-2</v>
      </c>
      <c r="K126" s="22">
        <v>-3.41619146053287</v>
      </c>
      <c r="L126" s="22">
        <v>9.2649589200582305E-2</v>
      </c>
      <c r="M126" s="22">
        <v>0</v>
      </c>
      <c r="N126" s="22">
        <v>0</v>
      </c>
      <c r="O126" s="22">
        <v>-4.4879912627690997E-2</v>
      </c>
      <c r="P126" s="22">
        <v>0</v>
      </c>
      <c r="Q126" s="22">
        <v>2.4896264005589402E-3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3.4688276278672898</v>
      </c>
      <c r="Z126" s="22">
        <v>-0.19061348007599499</v>
      </c>
      <c r="AA126" s="22">
        <v>0.108124374267934</v>
      </c>
      <c r="AB126" s="22">
        <v>0.128292098722776</v>
      </c>
      <c r="AC126" s="22">
        <v>0.118278087111609</v>
      </c>
      <c r="AD126" s="22">
        <v>-2.2072008627104399E-3</v>
      </c>
      <c r="AE126" s="22">
        <v>5.1428840300970098</v>
      </c>
      <c r="AF126" s="22">
        <v>20.896175488046602</v>
      </c>
      <c r="AH126" s="22">
        <f t="shared" si="14"/>
        <v>1.794789105574688E-2</v>
      </c>
      <c r="AI126" s="22">
        <f t="shared" si="21"/>
        <v>3.4344827998686036E-3</v>
      </c>
      <c r="AJ126" s="22">
        <f t="shared" si="24"/>
        <v>-0.19061348007599499</v>
      </c>
      <c r="AK126" s="22">
        <f t="shared" si="24"/>
        <v>0.108124374267934</v>
      </c>
      <c r="AL126" s="22">
        <f t="shared" si="24"/>
        <v>0.128292098722776</v>
      </c>
      <c r="AM126" s="22">
        <f t="shared" si="24"/>
        <v>0.118278087111609</v>
      </c>
      <c r="AN126" s="22">
        <f t="shared" si="24"/>
        <v>-2.2072008627104399E-3</v>
      </c>
      <c r="AR126" s="24">
        <f t="shared" si="15"/>
        <v>50495</v>
      </c>
      <c r="AS126" s="22">
        <f t="shared" si="17"/>
        <v>85.584701952186407</v>
      </c>
      <c r="AT126" s="22">
        <f t="shared" si="16"/>
        <v>1.794789105574688E-2</v>
      </c>
      <c r="AU126" s="22">
        <f t="shared" si="18"/>
        <v>0.16530836196348217</v>
      </c>
      <c r="AV126" s="22">
        <f t="shared" si="23"/>
        <v>3.4344827998686036E-3</v>
      </c>
      <c r="AW126" s="22">
        <f t="shared" si="23"/>
        <v>-0.19061348007599499</v>
      </c>
      <c r="AX126" s="22">
        <f t="shared" si="23"/>
        <v>0.108124374267934</v>
      </c>
      <c r="AY126" s="22">
        <f t="shared" si="23"/>
        <v>0.128292098722776</v>
      </c>
      <c r="AZ126" s="22">
        <f t="shared" si="23"/>
        <v>0.118278087111609</v>
      </c>
      <c r="BA126" s="22">
        <f t="shared" si="23"/>
        <v>-2.2072008627104399E-3</v>
      </c>
      <c r="BC126" s="24">
        <f t="shared" si="19"/>
        <v>50495</v>
      </c>
      <c r="BD126" s="22">
        <f t="shared" si="20"/>
        <v>1.794789105574688E-2</v>
      </c>
      <c r="BE126" s="22">
        <f t="shared" si="20"/>
        <v>0.16530836196348217</v>
      </c>
    </row>
    <row r="127" spans="1:57" x14ac:dyDescent="0.2">
      <c r="A127" s="24">
        <v>50586</v>
      </c>
      <c r="B127" s="22">
        <v>2.30076653433794</v>
      </c>
      <c r="C127" s="22">
        <v>1.5200063418393301E-2</v>
      </c>
      <c r="D127" s="22">
        <v>-2.1684157743613799</v>
      </c>
      <c r="E127" s="23">
        <v>9.6610746502066192E-6</v>
      </c>
      <c r="F127" s="22">
        <v>1.7510132321404299</v>
      </c>
      <c r="G127" s="22">
        <v>13.5217001395166</v>
      </c>
      <c r="H127" s="22">
        <v>-1.02850815020738E-4</v>
      </c>
      <c r="I127" s="22">
        <v>-4.69031601463628E-3</v>
      </c>
      <c r="J127" s="22">
        <v>1.84857673300984E-2</v>
      </c>
      <c r="K127" s="22">
        <v>-3.3132624158382402</v>
      </c>
      <c r="L127" s="22">
        <v>9.0560406508139596E-2</v>
      </c>
      <c r="M127" s="22">
        <v>0</v>
      </c>
      <c r="N127" s="22">
        <v>0</v>
      </c>
      <c r="O127" s="22">
        <v>-4.5978774892300303E-2</v>
      </c>
      <c r="P127" s="22">
        <v>0</v>
      </c>
      <c r="Q127" s="22">
        <v>2.2781150269504599E-3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3.36427415611832</v>
      </c>
      <c r="Z127" s="22">
        <v>-0.184871691836588</v>
      </c>
      <c r="AA127" s="22">
        <v>0.10486083529679301</v>
      </c>
      <c r="AB127" s="22">
        <v>0.124420722088838</v>
      </c>
      <c r="AC127" s="22">
        <v>0.11470817367094099</v>
      </c>
      <c r="AD127" s="22">
        <v>-2.1333437024972802E-3</v>
      </c>
      <c r="AE127" s="22">
        <v>5.12781586338496</v>
      </c>
      <c r="AF127" s="22">
        <v>20.8166385024523</v>
      </c>
      <c r="AH127" s="22">
        <f t="shared" si="14"/>
        <v>1.7368998718896619E-2</v>
      </c>
      <c r="AI127" s="22">
        <f t="shared" si="21"/>
        <v>3.3309645110082375E-3</v>
      </c>
      <c r="AJ127" s="22">
        <f t="shared" si="24"/>
        <v>-0.184871691836588</v>
      </c>
      <c r="AK127" s="22">
        <f t="shared" si="24"/>
        <v>0.10486083529679301</v>
      </c>
      <c r="AL127" s="22">
        <f t="shared" si="24"/>
        <v>0.124420722088838</v>
      </c>
      <c r="AM127" s="22">
        <f t="shared" si="24"/>
        <v>0.11470817367094099</v>
      </c>
      <c r="AN127" s="22">
        <f t="shared" si="24"/>
        <v>-2.1333437024972802E-3</v>
      </c>
      <c r="AR127" s="24">
        <f t="shared" si="15"/>
        <v>50586</v>
      </c>
      <c r="AS127" s="22">
        <f t="shared" si="17"/>
        <v>85.266554009809198</v>
      </c>
      <c r="AT127" s="22">
        <f t="shared" si="16"/>
        <v>1.7368998718896619E-2</v>
      </c>
      <c r="AU127" s="22">
        <f t="shared" si="18"/>
        <v>0.16031566002849496</v>
      </c>
      <c r="AV127" s="22">
        <f t="shared" si="23"/>
        <v>3.3309645110082375E-3</v>
      </c>
      <c r="AW127" s="22">
        <f t="shared" si="23"/>
        <v>-0.184871691836588</v>
      </c>
      <c r="AX127" s="22">
        <f t="shared" si="23"/>
        <v>0.10486083529679301</v>
      </c>
      <c r="AY127" s="22">
        <f t="shared" si="23"/>
        <v>0.124420722088838</v>
      </c>
      <c r="AZ127" s="22">
        <f t="shared" si="23"/>
        <v>0.11470817367094099</v>
      </c>
      <c r="BA127" s="22">
        <f t="shared" si="23"/>
        <v>-2.1333437024972802E-3</v>
      </c>
      <c r="BC127" s="24">
        <f t="shared" si="19"/>
        <v>50586</v>
      </c>
      <c r="BD127" s="22">
        <f t="shared" si="20"/>
        <v>1.7368998718896619E-2</v>
      </c>
      <c r="BE127" s="22">
        <f t="shared" si="20"/>
        <v>0.16031566002849496</v>
      </c>
    </row>
    <row r="128" spans="1:57" x14ac:dyDescent="0.2">
      <c r="A128" s="24">
        <v>50678</v>
      </c>
      <c r="B128" s="22">
        <v>2.2758778073217201</v>
      </c>
      <c r="C128" s="22">
        <v>1.47702990771411E-2</v>
      </c>
      <c r="D128" s="22">
        <v>-2.1480165967359302</v>
      </c>
      <c r="E128" s="23">
        <v>9.4140159986953308E-6</v>
      </c>
      <c r="F128" s="22">
        <v>1.7355551695770699</v>
      </c>
      <c r="G128" s="22">
        <v>13.4880388103334</v>
      </c>
      <c r="H128" s="22">
        <v>-1.03251849277683E-4</v>
      </c>
      <c r="I128" s="22">
        <v>-4.9246841126139801E-3</v>
      </c>
      <c r="J128" s="22">
        <v>1.8396381911208799E-2</v>
      </c>
      <c r="K128" s="22">
        <v>-3.2134246366680901</v>
      </c>
      <c r="L128" s="22">
        <v>8.8440687365627907E-2</v>
      </c>
      <c r="M128" s="22">
        <v>0</v>
      </c>
      <c r="N128" s="22">
        <v>0</v>
      </c>
      <c r="O128" s="22">
        <v>-4.7019907838658399E-2</v>
      </c>
      <c r="P128" s="22">
        <v>0</v>
      </c>
      <c r="Q128" s="22">
        <v>2.07525784075603E-3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3.2628576497563002</v>
      </c>
      <c r="Z128" s="22">
        <v>-0.17930060464900399</v>
      </c>
      <c r="AA128" s="22">
        <v>0.101696231951281</v>
      </c>
      <c r="AB128" s="22">
        <v>0.12066658668854401</v>
      </c>
      <c r="AC128" s="22">
        <v>0.111246529692741</v>
      </c>
      <c r="AD128" s="22">
        <v>-2.0612212843575599E-3</v>
      </c>
      <c r="AE128" s="22">
        <v>5.1127967499675897</v>
      </c>
      <c r="AF128" s="22">
        <v>20.7375766723613</v>
      </c>
      <c r="AH128" s="22">
        <f t="shared" si="14"/>
        <v>1.6804436590647127E-2</v>
      </c>
      <c r="AI128" s="22">
        <f t="shared" si="21"/>
        <v>3.2305521284715843E-3</v>
      </c>
      <c r="AJ128" s="22">
        <f t="shared" si="24"/>
        <v>-0.17930060464900399</v>
      </c>
      <c r="AK128" s="22">
        <f t="shared" si="24"/>
        <v>0.101696231951281</v>
      </c>
      <c r="AL128" s="22">
        <f t="shared" si="24"/>
        <v>0.12066658668854401</v>
      </c>
      <c r="AM128" s="22">
        <f t="shared" si="24"/>
        <v>0.111246529692741</v>
      </c>
      <c r="AN128" s="22">
        <f t="shared" si="24"/>
        <v>-2.0612212843575599E-3</v>
      </c>
      <c r="AR128" s="24">
        <f t="shared" si="15"/>
        <v>50678</v>
      </c>
      <c r="AS128" s="22">
        <f t="shared" si="17"/>
        <v>84.950306689445199</v>
      </c>
      <c r="AT128" s="22">
        <f t="shared" si="16"/>
        <v>1.6804436590647127E-2</v>
      </c>
      <c r="AU128" s="22">
        <f t="shared" si="18"/>
        <v>0.15547807452767604</v>
      </c>
      <c r="AV128" s="22">
        <f t="shared" si="23"/>
        <v>3.2305521284715843E-3</v>
      </c>
      <c r="AW128" s="22">
        <f t="shared" si="23"/>
        <v>-0.17930060464900399</v>
      </c>
      <c r="AX128" s="22">
        <f t="shared" si="23"/>
        <v>0.101696231951281</v>
      </c>
      <c r="AY128" s="22">
        <f t="shared" si="23"/>
        <v>0.12066658668854401</v>
      </c>
      <c r="AZ128" s="22">
        <f t="shared" si="23"/>
        <v>0.111246529692741</v>
      </c>
      <c r="BA128" s="22">
        <f t="shared" si="23"/>
        <v>-2.0612212843575599E-3</v>
      </c>
      <c r="BC128" s="24">
        <f t="shared" si="19"/>
        <v>50678</v>
      </c>
      <c r="BD128" s="22">
        <f t="shared" si="20"/>
        <v>1.6804436590647127E-2</v>
      </c>
      <c r="BE128" s="22">
        <f t="shared" si="20"/>
        <v>0.15547807452767604</v>
      </c>
    </row>
    <row r="129" spans="1:57" x14ac:dyDescent="0.2">
      <c r="A129" s="24">
        <v>50770</v>
      </c>
      <c r="B129" s="22">
        <v>2.2512566984031999</v>
      </c>
      <c r="C129" s="22">
        <v>1.43502022712052E-2</v>
      </c>
      <c r="D129" s="22">
        <v>-2.1277822776317299</v>
      </c>
      <c r="E129" s="23">
        <v>9.1707116309659896E-6</v>
      </c>
      <c r="F129" s="22">
        <v>1.7201903615691601</v>
      </c>
      <c r="G129" s="22">
        <v>13.4543409555446</v>
      </c>
      <c r="H129" s="22">
        <v>-1.03504695427668E-4</v>
      </c>
      <c r="I129" s="22">
        <v>-5.1346877535336901E-3</v>
      </c>
      <c r="J129" s="22">
        <v>1.8301795691792699E-2</v>
      </c>
      <c r="K129" s="22">
        <v>-3.1165836587456601</v>
      </c>
      <c r="L129" s="22">
        <v>8.6306035953413907E-2</v>
      </c>
      <c r="M129" s="22">
        <v>0</v>
      </c>
      <c r="N129" s="22">
        <v>0</v>
      </c>
      <c r="O129" s="22">
        <v>-4.8005294373580497E-2</v>
      </c>
      <c r="P129" s="22">
        <v>0</v>
      </c>
      <c r="Q129" s="22">
        <v>1.88218406336265E-3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X129" s="22">
        <v>0</v>
      </c>
      <c r="Y129" s="22">
        <v>3.1644834639844301</v>
      </c>
      <c r="Z129" s="22">
        <v>-0.173895321230501</v>
      </c>
      <c r="AA129" s="22">
        <v>9.8627451852648998E-2</v>
      </c>
      <c r="AB129" s="22">
        <v>0.117026012814478</v>
      </c>
      <c r="AC129" s="22">
        <v>0.10788973737908999</v>
      </c>
      <c r="AD129" s="22">
        <v>-1.99100073209251E-3</v>
      </c>
      <c r="AE129" s="22">
        <v>5.0978264946986602</v>
      </c>
      <c r="AF129" s="22">
        <v>20.658994819775099</v>
      </c>
      <c r="AH129" s="22">
        <f t="shared" si="14"/>
        <v>1.6254970598925722E-2</v>
      </c>
      <c r="AI129" s="22">
        <f t="shared" si="21"/>
        <v>3.1331519445390397E-3</v>
      </c>
      <c r="AJ129" s="22">
        <f t="shared" si="24"/>
        <v>-0.173895321230501</v>
      </c>
      <c r="AK129" s="22">
        <f t="shared" si="24"/>
        <v>9.8627451852648998E-2</v>
      </c>
      <c r="AL129" s="22">
        <f t="shared" si="24"/>
        <v>0.117026012814478</v>
      </c>
      <c r="AM129" s="22">
        <f t="shared" si="24"/>
        <v>0.10788973737908999</v>
      </c>
      <c r="AN129" s="22">
        <f t="shared" si="24"/>
        <v>-1.99100073209251E-3</v>
      </c>
      <c r="AR129" s="24">
        <f t="shared" si="15"/>
        <v>50770</v>
      </c>
      <c r="AS129" s="22">
        <f t="shared" si="17"/>
        <v>84.635979279100397</v>
      </c>
      <c r="AT129" s="22">
        <f t="shared" si="16"/>
        <v>1.6254970598925722E-2</v>
      </c>
      <c r="AU129" s="22">
        <f t="shared" si="18"/>
        <v>0.15079003202816249</v>
      </c>
      <c r="AV129" s="22">
        <f t="shared" si="23"/>
        <v>3.1331519445390397E-3</v>
      </c>
      <c r="AW129" s="22">
        <f t="shared" si="23"/>
        <v>-0.173895321230501</v>
      </c>
      <c r="AX129" s="22">
        <f t="shared" si="23"/>
        <v>9.8627451852648998E-2</v>
      </c>
      <c r="AY129" s="22">
        <f t="shared" si="23"/>
        <v>0.117026012814478</v>
      </c>
      <c r="AZ129" s="22">
        <f t="shared" si="23"/>
        <v>0.10788973737908999</v>
      </c>
      <c r="BA129" s="22">
        <f t="shared" si="23"/>
        <v>-1.99100073209251E-3</v>
      </c>
      <c r="BC129" s="24">
        <f t="shared" si="19"/>
        <v>50770</v>
      </c>
      <c r="BD129" s="22">
        <f t="shared" si="20"/>
        <v>1.6254970598925722E-2</v>
      </c>
      <c r="BE129" s="22">
        <f t="shared" si="20"/>
        <v>0.15079003202816249</v>
      </c>
    </row>
    <row r="130" spans="1:57" x14ac:dyDescent="0.2">
      <c r="A130" s="24">
        <v>50860</v>
      </c>
      <c r="B130" s="22">
        <v>2.2269001512722801</v>
      </c>
      <c r="C130" s="22">
        <v>1.39395926463985E-2</v>
      </c>
      <c r="D130" s="22">
        <v>-2.1077118821273402</v>
      </c>
      <c r="E130" s="23">
        <v>8.9311052320471393E-6</v>
      </c>
      <c r="F130" s="22">
        <v>1.70491846354817</v>
      </c>
      <c r="G130" s="22">
        <v>13.420607364814099</v>
      </c>
      <c r="H130" s="22">
        <v>-1.03611733880595E-4</v>
      </c>
      <c r="I130" s="22">
        <v>-5.3218339508650696E-3</v>
      </c>
      <c r="J130" s="22">
        <v>1.82022937408471E-2</v>
      </c>
      <c r="K130" s="22">
        <v>-3.0226483873200198</v>
      </c>
      <c r="L130" s="22">
        <v>8.4170496290637303E-2</v>
      </c>
      <c r="M130" s="22">
        <v>0</v>
      </c>
      <c r="N130" s="22">
        <v>0</v>
      </c>
      <c r="O130" s="22">
        <v>-4.8936856011309399E-2</v>
      </c>
      <c r="P130" s="22">
        <v>0</v>
      </c>
      <c r="Q130" s="22">
        <v>1.69971356603714E-3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3.0690601460921698</v>
      </c>
      <c r="Z130" s="22">
        <v>-0.16865108568800599</v>
      </c>
      <c r="AA130" s="22">
        <v>9.5651495970642098E-2</v>
      </c>
      <c r="AB130" s="22">
        <v>0.11349545509863</v>
      </c>
      <c r="AC130" s="22">
        <v>0.10463450497530701</v>
      </c>
      <c r="AD130" s="22">
        <v>-1.9228083915590101E-3</v>
      </c>
      <c r="AE130" s="22">
        <v>5.0829049034193998</v>
      </c>
      <c r="AF130" s="22">
        <v>20.5808970473167</v>
      </c>
      <c r="AH130" s="22">
        <f t="shared" ref="AH130:AH132" si="25">K130+Y130-Y130/100</f>
        <v>1.5721157311228282E-2</v>
      </c>
      <c r="AI130" s="22">
        <f t="shared" si="21"/>
        <v>3.0386734119724453E-3</v>
      </c>
      <c r="AJ130" s="22">
        <f t="shared" si="24"/>
        <v>-0.16865108568800599</v>
      </c>
      <c r="AK130" s="22">
        <f t="shared" si="24"/>
        <v>9.5651495970642098E-2</v>
      </c>
      <c r="AL130" s="22">
        <f t="shared" si="24"/>
        <v>0.11349545509863</v>
      </c>
      <c r="AM130" s="22">
        <f t="shared" si="24"/>
        <v>0.10463450497530701</v>
      </c>
      <c r="AN130" s="22">
        <f t="shared" si="24"/>
        <v>-1.9228083915590101E-3</v>
      </c>
      <c r="AR130" s="24">
        <f t="shared" ref="AR130:AR132" si="26">A130</f>
        <v>50860</v>
      </c>
      <c r="AS130" s="22">
        <f t="shared" si="17"/>
        <v>84.3235881892668</v>
      </c>
      <c r="AT130" s="22">
        <f t="shared" ref="AT130:AT132" si="27">AH130</f>
        <v>1.5721157311228282E-2</v>
      </c>
      <c r="AU130" s="22">
        <f t="shared" si="18"/>
        <v>0.14624623537698656</v>
      </c>
      <c r="AV130" s="22">
        <f t="shared" si="23"/>
        <v>3.0386734119724453E-3</v>
      </c>
      <c r="AW130" s="22">
        <f t="shared" si="23"/>
        <v>-0.16865108568800599</v>
      </c>
      <c r="AX130" s="22">
        <f t="shared" si="23"/>
        <v>9.5651495970642098E-2</v>
      </c>
      <c r="AY130" s="22">
        <f t="shared" si="23"/>
        <v>0.11349545509863</v>
      </c>
      <c r="AZ130" s="22">
        <f t="shared" si="23"/>
        <v>0.10463450497530701</v>
      </c>
      <c r="BA130" s="22">
        <f t="shared" si="23"/>
        <v>-1.9228083915590101E-3</v>
      </c>
      <c r="BC130" s="24">
        <f t="shared" si="19"/>
        <v>50860</v>
      </c>
      <c r="BD130" s="22">
        <f t="shared" si="20"/>
        <v>1.5721157311228282E-2</v>
      </c>
      <c r="BE130" s="22">
        <f t="shared" si="20"/>
        <v>0.14624623537698656</v>
      </c>
    </row>
    <row r="131" spans="1:57" x14ac:dyDescent="0.2">
      <c r="A131" s="24">
        <v>50951</v>
      </c>
      <c r="B131" s="22">
        <v>2.2028051999801299</v>
      </c>
      <c r="C131" s="22">
        <v>1.3538338734978899E-2</v>
      </c>
      <c r="D131" s="22">
        <v>-2.0878045607676401</v>
      </c>
      <c r="E131" s="23">
        <v>8.6951885425528698E-6</v>
      </c>
      <c r="F131" s="22">
        <v>1.6897393560323699</v>
      </c>
      <c r="G131" s="22">
        <v>13.3868393796975</v>
      </c>
      <c r="H131" s="22">
        <v>-1.03577498117244E-4</v>
      </c>
      <c r="I131" s="22">
        <v>-5.4875474026694904E-3</v>
      </c>
      <c r="J131" s="22">
        <v>1.8098132690604601E-2</v>
      </c>
      <c r="K131" s="22">
        <v>-2.9315309101082399</v>
      </c>
      <c r="L131" s="22">
        <v>8.20465593791216E-2</v>
      </c>
      <c r="M131" s="22">
        <v>0</v>
      </c>
      <c r="N131" s="22">
        <v>0</v>
      </c>
      <c r="O131" s="22">
        <v>-4.9816454673457397E-2</v>
      </c>
      <c r="P131" s="22">
        <v>0</v>
      </c>
      <c r="Q131" s="22">
        <v>1.5283938270103301E-3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2.97649927077445</v>
      </c>
      <c r="Z131" s="22">
        <v>-0.163563276379349</v>
      </c>
      <c r="AA131" s="22">
        <v>9.2765473331440196E-2</v>
      </c>
      <c r="AB131" s="22">
        <v>0.110071496048628</v>
      </c>
      <c r="AC131" s="22">
        <v>0.101477660779128</v>
      </c>
      <c r="AD131" s="22">
        <v>-1.8567346373066201E-3</v>
      </c>
      <c r="AE131" s="22">
        <v>5.0680317829518797</v>
      </c>
      <c r="AF131" s="22">
        <v>20.5032866779489</v>
      </c>
      <c r="AH131" s="22">
        <f t="shared" si="25"/>
        <v>1.5203367958465629E-2</v>
      </c>
      <c r="AI131" s="22">
        <f t="shared" si="21"/>
        <v>2.947028980964802E-3</v>
      </c>
      <c r="AJ131" s="22">
        <f t="shared" si="24"/>
        <v>-0.163563276379349</v>
      </c>
      <c r="AK131" s="22">
        <f t="shared" si="24"/>
        <v>9.2765473331440196E-2</v>
      </c>
      <c r="AL131" s="22">
        <f t="shared" si="24"/>
        <v>0.110071496048628</v>
      </c>
      <c r="AM131" s="22">
        <f t="shared" si="24"/>
        <v>0.101477660779128</v>
      </c>
      <c r="AN131" s="22">
        <f t="shared" si="24"/>
        <v>-1.8567346373066201E-3</v>
      </c>
      <c r="AR131" s="24">
        <f t="shared" si="26"/>
        <v>50951</v>
      </c>
      <c r="AS131" s="22">
        <f t="shared" ref="AS131:AS132" si="28">AF131*4+2</f>
        <v>84.013146711795599</v>
      </c>
      <c r="AT131" s="22">
        <f t="shared" si="27"/>
        <v>1.5203367958465629E-2</v>
      </c>
      <c r="AU131" s="22">
        <f t="shared" ref="AU131:AU132" si="29">SUM(AV131:BA131)</f>
        <v>0.14184164812350536</v>
      </c>
      <c r="AV131" s="22">
        <f t="shared" si="23"/>
        <v>2.947028980964802E-3</v>
      </c>
      <c r="AW131" s="22">
        <f t="shared" si="23"/>
        <v>-0.163563276379349</v>
      </c>
      <c r="AX131" s="22">
        <f t="shared" si="23"/>
        <v>9.2765473331440196E-2</v>
      </c>
      <c r="AY131" s="22">
        <f t="shared" si="23"/>
        <v>0.110071496048628</v>
      </c>
      <c r="AZ131" s="22">
        <f t="shared" si="23"/>
        <v>0.101477660779128</v>
      </c>
      <c r="BA131" s="22">
        <f t="shared" si="23"/>
        <v>-1.8567346373066201E-3</v>
      </c>
      <c r="BC131" s="24">
        <f t="shared" ref="BC131:BC132" si="30">AR131</f>
        <v>50951</v>
      </c>
      <c r="BD131" s="22">
        <f t="shared" ref="BD131:BE132" si="31">AT131</f>
        <v>1.5203367958465629E-2</v>
      </c>
      <c r="BE131" s="22">
        <f t="shared" si="31"/>
        <v>0.14184164812350536</v>
      </c>
    </row>
    <row r="132" spans="1:57" x14ac:dyDescent="0.2">
      <c r="A132" s="24">
        <v>51043</v>
      </c>
      <c r="B132" s="22">
        <v>-4.3141872875018798E-2</v>
      </c>
      <c r="C132" s="22">
        <v>-1.4191674956309699E-4</v>
      </c>
      <c r="D132" s="22">
        <v>-6.01500450356229E-2</v>
      </c>
      <c r="E132" s="22">
        <v>1.6375639255716799E-4</v>
      </c>
      <c r="F132" s="22">
        <v>7.7003819154031206E-2</v>
      </c>
      <c r="G132" s="22">
        <v>-1.77614092271682E-2</v>
      </c>
      <c r="H132" s="22">
        <v>0.106578986558303</v>
      </c>
      <c r="I132" s="22">
        <v>-0.12938708602992999</v>
      </c>
      <c r="J132" s="22">
        <v>-0.23383061953571299</v>
      </c>
      <c r="K132" s="22">
        <v>-1.3647493629531601E-3</v>
      </c>
      <c r="L132" s="22">
        <v>2.8622521763610399E-2</v>
      </c>
      <c r="M132" s="22">
        <v>0</v>
      </c>
      <c r="N132" s="22">
        <v>0</v>
      </c>
      <c r="O132" s="22">
        <v>0.44750604538663602</v>
      </c>
      <c r="P132" s="22">
        <v>0</v>
      </c>
      <c r="Q132" s="22">
        <v>0.30446726087409698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1.41712035388597E-3</v>
      </c>
      <c r="Z132" s="22">
        <v>-1.44701836759519E-3</v>
      </c>
      <c r="AA132" s="22">
        <v>5.4189821816485995E-4</v>
      </c>
      <c r="AB132" s="22">
        <v>-2.9329793527210697E-4</v>
      </c>
      <c r="AC132" s="22">
        <v>1.37178050825248E-3</v>
      </c>
      <c r="AD132" s="22">
        <v>3.7302372362546499E-3</v>
      </c>
      <c r="AE132" s="22">
        <v>-7.2867891711869595E-2</v>
      </c>
      <c r="AF132" s="22">
        <v>0.41817100205854202</v>
      </c>
      <c r="AH132" s="22">
        <f t="shared" si="25"/>
        <v>3.8199787393950217E-5</v>
      </c>
      <c r="AI132" s="22">
        <f t="shared" si="21"/>
        <v>1.4030894592930397E-6</v>
      </c>
      <c r="AJ132" s="22">
        <f t="shared" si="24"/>
        <v>-1.44701836759519E-3</v>
      </c>
      <c r="AK132" s="22">
        <f t="shared" si="24"/>
        <v>5.4189821816485995E-4</v>
      </c>
      <c r="AL132" s="22">
        <f t="shared" si="24"/>
        <v>-2.9329793527210697E-4</v>
      </c>
      <c r="AM132" s="22">
        <f t="shared" si="24"/>
        <v>1.37178050825248E-3</v>
      </c>
      <c r="AN132" s="22">
        <f t="shared" si="24"/>
        <v>3.7302372362546499E-3</v>
      </c>
      <c r="AR132" s="24">
        <f t="shared" si="26"/>
        <v>51043</v>
      </c>
      <c r="AS132" s="22">
        <f t="shared" si="28"/>
        <v>3.6726840082341683</v>
      </c>
      <c r="AT132" s="22">
        <f t="shared" si="27"/>
        <v>3.8199787393950217E-5</v>
      </c>
      <c r="AU132" s="22">
        <f t="shared" si="29"/>
        <v>3.9050027492639862E-3</v>
      </c>
      <c r="AV132" s="22">
        <f t="shared" si="23"/>
        <v>1.4030894592930397E-6</v>
      </c>
      <c r="AW132" s="22">
        <f t="shared" si="23"/>
        <v>-1.44701836759519E-3</v>
      </c>
      <c r="AX132" s="22">
        <f t="shared" si="23"/>
        <v>5.4189821816485995E-4</v>
      </c>
      <c r="AY132" s="22">
        <f t="shared" si="23"/>
        <v>-2.9329793527210697E-4</v>
      </c>
      <c r="AZ132" s="22">
        <f t="shared" si="23"/>
        <v>1.37178050825248E-3</v>
      </c>
      <c r="BA132" s="22">
        <f t="shared" si="23"/>
        <v>3.7302372362546499E-3</v>
      </c>
      <c r="BC132" s="24">
        <f t="shared" si="30"/>
        <v>51043</v>
      </c>
      <c r="BD132" s="22">
        <f t="shared" si="31"/>
        <v>3.8199787393950217E-5</v>
      </c>
      <c r="BE132" s="22">
        <f t="shared" si="31"/>
        <v>3.9050027492639862E-3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4248-5435-4F00-9254-87D9DBBB144E}">
  <dimension ref="A1:BS132"/>
  <sheetViews>
    <sheetView tabSelected="1" topLeftCell="BG3" zoomScale="205" zoomScaleNormal="205" workbookViewId="0">
      <selection activeCell="BL1" sqref="BL1"/>
    </sheetView>
  </sheetViews>
  <sheetFormatPr defaultRowHeight="12.75" x14ac:dyDescent="0.2"/>
  <cols>
    <col min="1" max="1" width="17.140625" style="22" bestFit="1" customWidth="1"/>
    <col min="2" max="14" width="9.28515625" style="22" bestFit="1" customWidth="1"/>
    <col min="15" max="15" width="9.140625" style="22"/>
    <col min="16" max="26" width="9.28515625" style="22" bestFit="1" customWidth="1"/>
    <col min="27" max="28" width="9.7109375" style="22" bestFit="1" customWidth="1"/>
    <col min="29" max="32" width="9.28515625" style="22" bestFit="1" customWidth="1"/>
    <col min="33" max="33" width="9.140625" style="22"/>
    <col min="34" max="34" width="13.140625" style="22" bestFit="1" customWidth="1"/>
    <col min="35" max="35" width="12.5703125" style="22" bestFit="1" customWidth="1"/>
    <col min="36" max="36" width="13.7109375" style="22" bestFit="1" customWidth="1"/>
    <col min="37" max="37" width="12.7109375" style="22" bestFit="1" customWidth="1"/>
    <col min="38" max="38" width="13.85546875" style="22" bestFit="1" customWidth="1"/>
    <col min="39" max="39" width="9.42578125" style="22" bestFit="1" customWidth="1"/>
    <col min="40" max="40" width="11.85546875" style="22" bestFit="1" customWidth="1"/>
    <col min="41" max="43" width="9.140625" style="22"/>
    <col min="44" max="44" width="10.85546875" style="22" bestFit="1" customWidth="1"/>
    <col min="45" max="45" width="9.42578125" style="22" bestFit="1" customWidth="1"/>
    <col min="46" max="46" width="13.7109375" style="22" bestFit="1" customWidth="1"/>
    <col min="47" max="47" width="13.5703125" style="22" customWidth="1"/>
    <col min="48" max="49" width="15" style="22" bestFit="1" customWidth="1"/>
    <col min="50" max="50" width="13" style="22" bestFit="1" customWidth="1"/>
    <col min="51" max="51" width="14.28515625" style="22" bestFit="1" customWidth="1"/>
    <col min="52" max="52" width="9.85546875" style="22" bestFit="1" customWidth="1"/>
    <col min="53" max="53" width="15" style="22" bestFit="1" customWidth="1"/>
    <col min="54" max="54" width="9.140625" style="22"/>
    <col min="55" max="55" width="11.85546875" style="22" bestFit="1" customWidth="1"/>
    <col min="56" max="56" width="13" style="22" bestFit="1" customWidth="1"/>
    <col min="57" max="57" width="9.5703125" style="22" bestFit="1" customWidth="1"/>
    <col min="58" max="16384" width="9.140625" style="22"/>
  </cols>
  <sheetData>
    <row r="1" spans="1:71" x14ac:dyDescent="0.2">
      <c r="A1" s="22" t="s">
        <v>0</v>
      </c>
      <c r="B1" s="22" t="s">
        <v>190</v>
      </c>
      <c r="C1" s="22" t="s">
        <v>191</v>
      </c>
      <c r="D1" s="22" t="s">
        <v>192</v>
      </c>
      <c r="E1" s="22" t="s">
        <v>193</v>
      </c>
      <c r="F1" s="22" t="s">
        <v>194</v>
      </c>
      <c r="G1" s="22" t="s">
        <v>195</v>
      </c>
      <c r="H1" s="22" t="s">
        <v>196</v>
      </c>
      <c r="I1" s="22" t="s">
        <v>197</v>
      </c>
      <c r="J1" s="22" t="s">
        <v>198</v>
      </c>
      <c r="K1" s="22" t="s">
        <v>199</v>
      </c>
      <c r="L1" s="22" t="s">
        <v>200</v>
      </c>
      <c r="M1" s="22" t="s">
        <v>201</v>
      </c>
      <c r="N1" s="22" t="s">
        <v>202</v>
      </c>
      <c r="O1" s="22" t="s">
        <v>203</v>
      </c>
      <c r="P1" s="22" t="s">
        <v>204</v>
      </c>
      <c r="Q1" s="22" t="s">
        <v>205</v>
      </c>
      <c r="R1" s="22" t="s">
        <v>206</v>
      </c>
      <c r="S1" s="22" t="s">
        <v>207</v>
      </c>
      <c r="T1" s="22" t="s">
        <v>208</v>
      </c>
      <c r="U1" s="22" t="s">
        <v>209</v>
      </c>
      <c r="V1" s="22" t="s">
        <v>210</v>
      </c>
      <c r="W1" s="22" t="s">
        <v>211</v>
      </c>
      <c r="X1" s="22" t="s">
        <v>212</v>
      </c>
      <c r="Y1" s="22" t="s">
        <v>213</v>
      </c>
      <c r="Z1" s="22" t="s">
        <v>214</v>
      </c>
      <c r="AA1" s="22" t="s">
        <v>215</v>
      </c>
      <c r="AB1" s="22" t="s">
        <v>216</v>
      </c>
      <c r="AC1" s="22" t="s">
        <v>217</v>
      </c>
      <c r="AD1" s="22" t="s">
        <v>218</v>
      </c>
      <c r="AE1" s="22" t="s">
        <v>219</v>
      </c>
      <c r="AF1" s="22" t="s">
        <v>220</v>
      </c>
      <c r="AH1" s="22" t="s">
        <v>199</v>
      </c>
      <c r="AI1" s="22" t="str">
        <f>Y1</f>
        <v>rm_shl1</v>
      </c>
      <c r="AJ1" s="22" t="str">
        <f>Z1</f>
        <v>rm_shl2</v>
      </c>
      <c r="AK1" s="22" t="str">
        <f>AA1</f>
        <v>rm_shl3</v>
      </c>
      <c r="AL1" s="22" t="str">
        <f>AB1</f>
        <v>rm_shl4</v>
      </c>
      <c r="AM1" s="22" t="str">
        <f>AC1</f>
        <v>rm_shl5</v>
      </c>
      <c r="AN1" s="22" t="str">
        <f>AD1</f>
        <v>rm_shl6</v>
      </c>
      <c r="AQ1" s="22" t="s">
        <v>326</v>
      </c>
      <c r="AR1" s="22" t="str">
        <f>A1</f>
        <v>date</v>
      </c>
      <c r="AS1" s="22" t="str">
        <f>AF1</f>
        <v>detrendedMean</v>
      </c>
      <c r="AT1" s="22" t="s">
        <v>325</v>
      </c>
      <c r="AU1" s="22" t="s">
        <v>327</v>
      </c>
      <c r="AV1" s="22" t="s">
        <v>324</v>
      </c>
      <c r="AW1" s="22" t="s">
        <v>323</v>
      </c>
      <c r="AX1" s="22" t="s">
        <v>322</v>
      </c>
      <c r="AY1" s="22" t="s">
        <v>321</v>
      </c>
      <c r="AZ1" s="22" t="s">
        <v>320</v>
      </c>
      <c r="BA1" s="22" t="s">
        <v>319</v>
      </c>
      <c r="BC1" s="22" t="s">
        <v>0</v>
      </c>
      <c r="BD1" s="22" t="s">
        <v>199</v>
      </c>
      <c r="BE1" s="22" t="s">
        <v>327</v>
      </c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</row>
    <row r="2" spans="1:71" x14ac:dyDescent="0.2">
      <c r="A2" s="24">
        <v>39172</v>
      </c>
      <c r="B2" s="22">
        <v>-1.9508846765270401E-3</v>
      </c>
      <c r="C2" s="22">
        <v>-4.4949594409926503E-4</v>
      </c>
      <c r="D2" s="22">
        <v>-0.13911192799640401</v>
      </c>
      <c r="E2" s="23">
        <v>2.6700597288709099E-7</v>
      </c>
      <c r="F2" s="22">
        <v>0.18028946855446201</v>
      </c>
      <c r="G2" s="22">
        <v>-9.2832979421863995E-3</v>
      </c>
      <c r="H2" s="23">
        <v>-9.5227128960040307E-6</v>
      </c>
      <c r="I2" s="22">
        <v>-0.33420426651480301</v>
      </c>
      <c r="J2" s="22">
        <v>-6.04918825656275E-2</v>
      </c>
      <c r="K2" s="22">
        <v>2.4806954661071801E-2</v>
      </c>
      <c r="L2" s="22">
        <v>-2.02675337457325E-4</v>
      </c>
      <c r="M2" s="22">
        <v>0</v>
      </c>
      <c r="N2" s="22">
        <v>0</v>
      </c>
      <c r="O2" s="22">
        <v>1.9158518807849099E-2</v>
      </c>
      <c r="P2" s="22">
        <v>0</v>
      </c>
      <c r="Q2" s="23">
        <v>7.7258441777416906E-5</v>
      </c>
      <c r="R2" s="22">
        <v>0</v>
      </c>
      <c r="S2" s="22">
        <v>0</v>
      </c>
      <c r="T2" s="22">
        <v>0.50261524206265396</v>
      </c>
      <c r="U2" s="22">
        <v>0</v>
      </c>
      <c r="V2" s="22">
        <v>0</v>
      </c>
      <c r="W2" s="22">
        <v>0</v>
      </c>
      <c r="X2" s="22">
        <v>0</v>
      </c>
      <c r="Y2" s="22">
        <v>0</v>
      </c>
      <c r="Z2" s="22">
        <v>0</v>
      </c>
      <c r="AA2" s="22">
        <v>0</v>
      </c>
      <c r="AB2" s="22">
        <v>0</v>
      </c>
      <c r="AC2" s="22">
        <v>0</v>
      </c>
      <c r="AD2" s="22">
        <v>0</v>
      </c>
      <c r="AE2" s="22">
        <v>3.6435471233353597E-2</v>
      </c>
      <c r="AF2" s="22">
        <v>0.220163188872568</v>
      </c>
      <c r="AH2" s="22">
        <f>K2+Y2-Y2/100</f>
        <v>2.4806954661071801E-2</v>
      </c>
      <c r="AI2" s="22">
        <f>Y2</f>
        <v>0</v>
      </c>
      <c r="AJ2" s="22">
        <f>Z2</f>
        <v>0</v>
      </c>
      <c r="AK2" s="22">
        <f>AA2</f>
        <v>0</v>
      </c>
      <c r="AL2" s="22">
        <f>AB2</f>
        <v>0</v>
      </c>
      <c r="AM2" s="22">
        <f>AC2</f>
        <v>0</v>
      </c>
      <c r="AN2" s="22">
        <f>AD2</f>
        <v>0</v>
      </c>
      <c r="AR2" s="24">
        <f>A2</f>
        <v>39172</v>
      </c>
      <c r="AS2" s="22">
        <f>AF2*4+2</f>
        <v>2.8806527554902721</v>
      </c>
      <c r="AT2" s="22">
        <f>AH2</f>
        <v>2.4806954661071801E-2</v>
      </c>
      <c r="AU2" s="22">
        <f>SUM(AV2:BA2)</f>
        <v>0</v>
      </c>
      <c r="AV2" s="22">
        <f>AI2</f>
        <v>0</v>
      </c>
      <c r="AW2" s="22">
        <f>AJ2</f>
        <v>0</v>
      </c>
      <c r="AX2" s="22">
        <f>AK2</f>
        <v>0</v>
      </c>
      <c r="AY2" s="22">
        <f>AL2</f>
        <v>0</v>
      </c>
      <c r="AZ2" s="22">
        <f>AM2</f>
        <v>0</v>
      </c>
      <c r="BA2" s="22">
        <f>AN2</f>
        <v>0</v>
      </c>
      <c r="BC2" s="24">
        <f>AR2</f>
        <v>39172</v>
      </c>
      <c r="BD2" s="22">
        <f>AT2</f>
        <v>2.4806954661071801E-2</v>
      </c>
      <c r="BE2" s="22">
        <f>AU2</f>
        <v>0</v>
      </c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</row>
    <row r="3" spans="1:71" x14ac:dyDescent="0.2">
      <c r="A3" s="24">
        <v>39263</v>
      </c>
      <c r="B3" s="22">
        <v>-1.9102320393926599E-3</v>
      </c>
      <c r="C3" s="22">
        <v>-3.33539488328593E-4</v>
      </c>
      <c r="D3" s="22">
        <v>-0.14952584737151201</v>
      </c>
      <c r="E3" s="23">
        <v>1.80812520511608E-7</v>
      </c>
      <c r="F3" s="22">
        <v>0.20476774621409599</v>
      </c>
      <c r="G3" s="22">
        <v>-9.2487068132251996E-3</v>
      </c>
      <c r="H3" s="23">
        <v>-1.5875485359639801E-5</v>
      </c>
      <c r="I3" s="22">
        <v>-0.40434240764938201</v>
      </c>
      <c r="J3" s="22">
        <v>-6.5233155898825002E-2</v>
      </c>
      <c r="K3" s="22">
        <v>2.52555020822109E-2</v>
      </c>
      <c r="L3" s="22">
        <v>-2.1052273078137E-4</v>
      </c>
      <c r="M3" s="22">
        <v>0</v>
      </c>
      <c r="N3" s="22">
        <v>0</v>
      </c>
      <c r="O3" s="22">
        <v>2.0245405357921499E-2</v>
      </c>
      <c r="P3" s="22">
        <v>0</v>
      </c>
      <c r="Q3" s="23">
        <v>9.7038270974181205E-5</v>
      </c>
      <c r="R3" s="22">
        <v>0</v>
      </c>
      <c r="S3" s="22">
        <v>0</v>
      </c>
      <c r="T3" s="22">
        <v>0.41534977287043201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  <c r="AC3" s="22">
        <v>0</v>
      </c>
      <c r="AD3" s="22">
        <v>0</v>
      </c>
      <c r="AE3" s="22">
        <v>3.5954253649061997E-2</v>
      </c>
      <c r="AF3" s="22">
        <v>7.0229361514462199E-2</v>
      </c>
      <c r="AH3" s="22">
        <f>K3+Y3-Y3/100</f>
        <v>2.52555020822109E-2</v>
      </c>
      <c r="AI3" s="22">
        <f>Y3</f>
        <v>0</v>
      </c>
      <c r="AJ3" s="22">
        <f>Z3</f>
        <v>0</v>
      </c>
      <c r="AK3" s="22">
        <f>AA3</f>
        <v>0</v>
      </c>
      <c r="AL3" s="22">
        <f>AB3</f>
        <v>0</v>
      </c>
      <c r="AM3" s="22">
        <f>AC3</f>
        <v>0</v>
      </c>
      <c r="AN3" s="22">
        <f>AD3</f>
        <v>0</v>
      </c>
      <c r="AR3" s="24">
        <f>A3</f>
        <v>39263</v>
      </c>
      <c r="AS3" s="22">
        <f>AF3*4+2</f>
        <v>2.280917446057849</v>
      </c>
      <c r="AT3" s="22">
        <f>AH3</f>
        <v>2.52555020822109E-2</v>
      </c>
      <c r="AU3" s="22">
        <f>SUM(AV3:BA3)</f>
        <v>0</v>
      </c>
      <c r="AV3" s="22">
        <f>AI3</f>
        <v>0</v>
      </c>
      <c r="AW3" s="22">
        <f>AJ3</f>
        <v>0</v>
      </c>
      <c r="AX3" s="22">
        <f>AK3</f>
        <v>0</v>
      </c>
      <c r="AY3" s="22">
        <f>AL3</f>
        <v>0</v>
      </c>
      <c r="AZ3" s="22">
        <f>AM3</f>
        <v>0</v>
      </c>
      <c r="BA3" s="22">
        <f>AN3</f>
        <v>0</v>
      </c>
      <c r="BC3" s="24">
        <f>AR3</f>
        <v>39263</v>
      </c>
      <c r="BD3" s="22">
        <f>AT3</f>
        <v>2.52555020822109E-2</v>
      </c>
      <c r="BE3" s="22">
        <f>AU3</f>
        <v>0</v>
      </c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</row>
    <row r="4" spans="1:71" x14ac:dyDescent="0.2">
      <c r="A4" s="24">
        <v>39355</v>
      </c>
      <c r="B4" s="22">
        <v>-1.9527525997764499E-3</v>
      </c>
      <c r="C4" s="22">
        <v>-4.2054317120898601E-4</v>
      </c>
      <c r="D4" s="22">
        <v>-0.15990279305822999</v>
      </c>
      <c r="E4" s="23">
        <v>2.08665529299878E-7</v>
      </c>
      <c r="F4" s="22">
        <v>0.22376056291075699</v>
      </c>
      <c r="G4" s="22">
        <v>-9.2664340107129206E-3</v>
      </c>
      <c r="H4" s="23">
        <v>-6.2988432136812302E-6</v>
      </c>
      <c r="I4" s="22">
        <v>-9.9559339676202896E-3</v>
      </c>
      <c r="J4" s="22">
        <v>-6.4537300349154503E-2</v>
      </c>
      <c r="K4" s="22">
        <v>2.3798390827511801E-2</v>
      </c>
      <c r="L4" s="22">
        <v>-1.7549803544847299E-4</v>
      </c>
      <c r="M4" s="22">
        <v>0</v>
      </c>
      <c r="N4" s="22">
        <v>0</v>
      </c>
      <c r="O4" s="22">
        <v>2.2058993928908401E-2</v>
      </c>
      <c r="P4" s="22">
        <v>0</v>
      </c>
      <c r="Q4" s="22">
        <v>1.3361977788672801E-4</v>
      </c>
      <c r="R4" s="22">
        <v>0</v>
      </c>
      <c r="S4" s="22">
        <v>0</v>
      </c>
      <c r="T4" s="22">
        <v>-0.312461781284123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3.5480660767039901E-2</v>
      </c>
      <c r="AF4" s="22">
        <v>-0.25915580796536097</v>
      </c>
      <c r="AH4" s="22">
        <f>K4+Y4-Y4/100</f>
        <v>2.3798390827511801E-2</v>
      </c>
      <c r="AI4" s="22">
        <f>Y4</f>
        <v>0</v>
      </c>
      <c r="AJ4" s="22">
        <f>Z4</f>
        <v>0</v>
      </c>
      <c r="AK4" s="22">
        <f>AA4</f>
        <v>0</v>
      </c>
      <c r="AL4" s="22">
        <f>AB4</f>
        <v>0</v>
      </c>
      <c r="AM4" s="22">
        <f>AC4</f>
        <v>0</v>
      </c>
      <c r="AN4" s="22">
        <f>AD4</f>
        <v>0</v>
      </c>
      <c r="AR4" s="24">
        <f>A4</f>
        <v>39355</v>
      </c>
      <c r="AS4" s="22">
        <f>AF4*4+2</f>
        <v>0.96337676813855611</v>
      </c>
      <c r="AT4" s="22">
        <f>AH4</f>
        <v>2.3798390827511801E-2</v>
      </c>
      <c r="AU4" s="22">
        <f>SUM(AV4:BA4)</f>
        <v>0</v>
      </c>
      <c r="AV4" s="22">
        <f>AI4</f>
        <v>0</v>
      </c>
      <c r="AW4" s="22">
        <f>AJ4</f>
        <v>0</v>
      </c>
      <c r="AX4" s="22">
        <f>AK4</f>
        <v>0</v>
      </c>
      <c r="AY4" s="22">
        <f>AL4</f>
        <v>0</v>
      </c>
      <c r="AZ4" s="22">
        <f>AM4</f>
        <v>0</v>
      </c>
      <c r="BA4" s="22">
        <f>AN4</f>
        <v>0</v>
      </c>
      <c r="BC4" s="24">
        <f>AR4</f>
        <v>39355</v>
      </c>
      <c r="BD4" s="22">
        <f>AT4</f>
        <v>2.3798390827511801E-2</v>
      </c>
      <c r="BE4" s="22">
        <f>AU4</f>
        <v>0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</row>
    <row r="5" spans="1:71" x14ac:dyDescent="0.2">
      <c r="A5" s="24">
        <v>39447</v>
      </c>
      <c r="B5" s="22">
        <v>-1.81959195205694E-3</v>
      </c>
      <c r="C5" s="22">
        <v>-2.6552037860616502E-4</v>
      </c>
      <c r="D5" s="22">
        <v>-0.169006899002066</v>
      </c>
      <c r="E5" s="23">
        <v>6.1493388159305998E-8</v>
      </c>
      <c r="F5" s="22">
        <v>0.237967220275381</v>
      </c>
      <c r="G5" s="22">
        <v>-9.3067311512373598E-3</v>
      </c>
      <c r="H5" s="23">
        <v>1.4725118901992499E-6</v>
      </c>
      <c r="I5" s="22">
        <v>-0.51029866306617699</v>
      </c>
      <c r="J5" s="22">
        <v>-6.5204378840533206E-2</v>
      </c>
      <c r="K5" s="22">
        <v>2.4733448250358E-2</v>
      </c>
      <c r="L5" s="22">
        <v>-2.2667152276278899E-4</v>
      </c>
      <c r="M5" s="22">
        <v>0</v>
      </c>
      <c r="N5" s="22">
        <v>0</v>
      </c>
      <c r="O5" s="22">
        <v>2.2562175998053199E-2</v>
      </c>
      <c r="P5" s="22">
        <v>0</v>
      </c>
      <c r="Q5" s="22">
        <v>1.6303021344032901E-4</v>
      </c>
      <c r="R5" s="22">
        <v>0</v>
      </c>
      <c r="S5" s="22">
        <v>0</v>
      </c>
      <c r="T5" s="22">
        <v>1.2940070024375301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3.5014510880171303E-2</v>
      </c>
      <c r="AF5" s="22">
        <v>0.869070759510437</v>
      </c>
      <c r="AH5" s="22">
        <f>K5+Y5-Y5/100</f>
        <v>2.4733448250358E-2</v>
      </c>
      <c r="AI5" s="22">
        <f>Y5</f>
        <v>0</v>
      </c>
      <c r="AJ5" s="22">
        <f>Z5</f>
        <v>0</v>
      </c>
      <c r="AK5" s="22">
        <f>AA5</f>
        <v>0</v>
      </c>
      <c r="AL5" s="22">
        <f>AB5</f>
        <v>0</v>
      </c>
      <c r="AM5" s="22">
        <f>AC5</f>
        <v>0</v>
      </c>
      <c r="AN5" s="22">
        <f>AD5</f>
        <v>0</v>
      </c>
      <c r="AR5" s="24">
        <f>A5</f>
        <v>39447</v>
      </c>
      <c r="AS5" s="22">
        <f>AF5*4+2</f>
        <v>5.476283038041748</v>
      </c>
      <c r="AT5" s="22">
        <f>AH5</f>
        <v>2.4733448250358E-2</v>
      </c>
      <c r="AU5" s="22">
        <f>SUM(AV5:BA5)</f>
        <v>0</v>
      </c>
      <c r="AV5" s="22">
        <f>AI5</f>
        <v>0</v>
      </c>
      <c r="AW5" s="22">
        <f>AJ5</f>
        <v>0</v>
      </c>
      <c r="AX5" s="22">
        <f>AK5</f>
        <v>0</v>
      </c>
      <c r="AY5" s="22">
        <f>AL5</f>
        <v>0</v>
      </c>
      <c r="AZ5" s="22">
        <f>AM5</f>
        <v>0</v>
      </c>
      <c r="BA5" s="22">
        <f>AN5</f>
        <v>0</v>
      </c>
      <c r="BC5" s="24">
        <f>AR5</f>
        <v>39447</v>
      </c>
      <c r="BD5" s="22">
        <f>AT5</f>
        <v>2.4733448250358E-2</v>
      </c>
      <c r="BE5" s="22">
        <f>AU5</f>
        <v>0</v>
      </c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</row>
    <row r="6" spans="1:71" x14ac:dyDescent="0.2">
      <c r="A6" s="24">
        <v>39538</v>
      </c>
      <c r="B6" s="22">
        <v>-1.7947097356363301E-3</v>
      </c>
      <c r="C6" s="22">
        <v>-3.9337340425049601E-4</v>
      </c>
      <c r="D6" s="22">
        <v>-0.173795427109602</v>
      </c>
      <c r="E6" s="23">
        <v>4.1640912940010801E-8</v>
      </c>
      <c r="F6" s="22">
        <v>0.24330440651476601</v>
      </c>
      <c r="G6" s="22">
        <v>-9.40387343516535E-3</v>
      </c>
      <c r="H6" s="23">
        <v>-3.0191971722715001E-5</v>
      </c>
      <c r="I6" s="22">
        <v>-7.5682168721602494E-2</v>
      </c>
      <c r="J6" s="22">
        <v>-5.9083666827253099E-2</v>
      </c>
      <c r="K6" s="22">
        <v>2.74314027338462E-2</v>
      </c>
      <c r="L6" s="23">
        <v>4.5698246631253799E-5</v>
      </c>
      <c r="M6" s="22">
        <v>0</v>
      </c>
      <c r="N6" s="22">
        <v>0</v>
      </c>
      <c r="O6" s="22">
        <v>2.4035226298346701E-2</v>
      </c>
      <c r="P6" s="22">
        <v>0</v>
      </c>
      <c r="Q6" s="22">
        <v>1.9325669819991701E-4</v>
      </c>
      <c r="R6" s="22">
        <v>0</v>
      </c>
      <c r="S6" s="22">
        <v>0</v>
      </c>
      <c r="T6" s="22">
        <v>1.04476643922004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3.4555628616228497E-2</v>
      </c>
      <c r="AF6" s="22">
        <v>1.0750228035380101</v>
      </c>
      <c r="AH6" s="22">
        <f>K6+Y6-Y6/100</f>
        <v>2.74314027338462E-2</v>
      </c>
      <c r="AI6" s="22">
        <f>Y6</f>
        <v>0</v>
      </c>
      <c r="AJ6" s="22">
        <f>Z6</f>
        <v>0</v>
      </c>
      <c r="AK6" s="22">
        <f>AA6</f>
        <v>0</v>
      </c>
      <c r="AL6" s="22">
        <f>AB6</f>
        <v>0</v>
      </c>
      <c r="AM6" s="22">
        <f>AC6</f>
        <v>0</v>
      </c>
      <c r="AN6" s="22">
        <f>AD6</f>
        <v>0</v>
      </c>
      <c r="AR6" s="24">
        <f>A6</f>
        <v>39538</v>
      </c>
      <c r="AS6" s="22">
        <f>AF6*4+2</f>
        <v>6.3000912141520402</v>
      </c>
      <c r="AT6" s="22">
        <f>AH6</f>
        <v>2.74314027338462E-2</v>
      </c>
      <c r="AU6" s="22">
        <f>SUM(AV6:BA6)</f>
        <v>0</v>
      </c>
      <c r="AV6" s="22">
        <f>AI6</f>
        <v>0</v>
      </c>
      <c r="AW6" s="22">
        <f>AJ6</f>
        <v>0</v>
      </c>
      <c r="AX6" s="22">
        <f>AK6</f>
        <v>0</v>
      </c>
      <c r="AY6" s="22">
        <f>AL6</f>
        <v>0</v>
      </c>
      <c r="AZ6" s="22">
        <f>AM6</f>
        <v>0</v>
      </c>
      <c r="BA6" s="22">
        <f>AN6</f>
        <v>0</v>
      </c>
      <c r="BC6" s="24">
        <f>AR6</f>
        <v>39538</v>
      </c>
      <c r="BD6" s="22">
        <f>AT6</f>
        <v>2.74314027338462E-2</v>
      </c>
      <c r="BE6" s="22">
        <f>AU6</f>
        <v>0</v>
      </c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</row>
    <row r="7" spans="1:71" x14ac:dyDescent="0.2">
      <c r="A7" s="24">
        <v>39629</v>
      </c>
      <c r="B7" s="22">
        <v>-1.7283824911729E-3</v>
      </c>
      <c r="C7" s="22">
        <v>-5.2098133680456005E-4</v>
      </c>
      <c r="D7" s="22">
        <v>-0.17948205357908301</v>
      </c>
      <c r="E7" s="23">
        <v>-8.4770634956043898E-8</v>
      </c>
      <c r="F7" s="22">
        <v>0.254572483060022</v>
      </c>
      <c r="G7" s="22">
        <v>-9.4675547624545296E-3</v>
      </c>
      <c r="H7" s="23">
        <v>-2.43875260319548E-5</v>
      </c>
      <c r="I7" s="22">
        <v>-0.53246487279964205</v>
      </c>
      <c r="J7" s="22">
        <v>-6.2762084483536304E-2</v>
      </c>
      <c r="K7" s="22">
        <v>2.5474549002057999E-2</v>
      </c>
      <c r="L7" s="22">
        <v>1.5518564830951901E-4</v>
      </c>
      <c r="M7" s="22">
        <v>0</v>
      </c>
      <c r="N7" s="22">
        <v>0</v>
      </c>
      <c r="O7" s="22">
        <v>2.45799318892903E-2</v>
      </c>
      <c r="P7" s="22">
        <v>0</v>
      </c>
      <c r="Q7" s="22">
        <v>2.5217967367652201E-4</v>
      </c>
      <c r="R7" s="22">
        <v>0</v>
      </c>
      <c r="S7" s="22">
        <v>0</v>
      </c>
      <c r="T7" s="22">
        <v>0.55768633511312704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3.4103844669886002E-2</v>
      </c>
      <c r="AF7" s="22">
        <v>0.109102672190974</v>
      </c>
      <c r="AH7" s="22">
        <f>K7+Y7-Y7/100</f>
        <v>2.5474549002057999E-2</v>
      </c>
      <c r="AI7" s="22">
        <f>Y7</f>
        <v>0</v>
      </c>
      <c r="AJ7" s="22">
        <f>Z7</f>
        <v>0</v>
      </c>
      <c r="AK7" s="22">
        <f>AA7</f>
        <v>0</v>
      </c>
      <c r="AL7" s="22">
        <f>AB7</f>
        <v>0</v>
      </c>
      <c r="AM7" s="22">
        <f>AC7</f>
        <v>0</v>
      </c>
      <c r="AN7" s="22">
        <f>AD7</f>
        <v>0</v>
      </c>
      <c r="AR7" s="24">
        <f>A7</f>
        <v>39629</v>
      </c>
      <c r="AS7" s="22">
        <f>AF7*4+2</f>
        <v>2.4364106887638961</v>
      </c>
      <c r="AT7" s="22">
        <f>AH7</f>
        <v>2.5474549002057999E-2</v>
      </c>
      <c r="AU7" s="22">
        <f>SUM(AV7:BA7)</f>
        <v>0</v>
      </c>
      <c r="AV7" s="22">
        <f>AI7</f>
        <v>0</v>
      </c>
      <c r="AW7" s="22">
        <f>AJ7</f>
        <v>0</v>
      </c>
      <c r="AX7" s="22">
        <f>AK7</f>
        <v>0</v>
      </c>
      <c r="AY7" s="22">
        <f>AL7</f>
        <v>0</v>
      </c>
      <c r="AZ7" s="22">
        <f>AM7</f>
        <v>0</v>
      </c>
      <c r="BA7" s="22">
        <f>AN7</f>
        <v>0</v>
      </c>
      <c r="BC7" s="24">
        <f>AR7</f>
        <v>39629</v>
      </c>
      <c r="BD7" s="22">
        <f>AT7</f>
        <v>2.5474549002057999E-2</v>
      </c>
      <c r="BE7" s="22">
        <f>AU7</f>
        <v>0</v>
      </c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</row>
    <row r="8" spans="1:71" x14ac:dyDescent="0.2">
      <c r="A8" s="24">
        <v>39721</v>
      </c>
      <c r="B8" s="22">
        <v>-1.50615450256186E-3</v>
      </c>
      <c r="C8" s="22">
        <v>-8.2754777823712501E-4</v>
      </c>
      <c r="D8" s="22">
        <v>-0.183551153305128</v>
      </c>
      <c r="E8" s="23">
        <v>-2.1032051655822601E-7</v>
      </c>
      <c r="F8" s="22">
        <v>0.264373323584155</v>
      </c>
      <c r="G8" s="22">
        <v>-9.6179458586642605E-3</v>
      </c>
      <c r="H8" s="23">
        <v>-7.5678916133803398E-6</v>
      </c>
      <c r="I8" s="22">
        <v>-0.144857681431598</v>
      </c>
      <c r="J8" s="22">
        <v>-5.0365823362608003E-2</v>
      </c>
      <c r="K8" s="22">
        <v>2.39721664624825E-2</v>
      </c>
      <c r="L8" s="22">
        <v>3.5591918714494798E-4</v>
      </c>
      <c r="M8" s="22">
        <v>0</v>
      </c>
      <c r="N8" s="22">
        <v>0</v>
      </c>
      <c r="O8" s="22">
        <v>2.63520059181621E-2</v>
      </c>
      <c r="P8" s="22">
        <v>0</v>
      </c>
      <c r="Q8" s="22">
        <v>2.99962498306882E-4</v>
      </c>
      <c r="R8" s="22">
        <v>0</v>
      </c>
      <c r="S8" s="22">
        <v>0</v>
      </c>
      <c r="T8" s="22">
        <v>-3.6013235124288098E-2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3.3658995546303999E-2</v>
      </c>
      <c r="AF8" s="22">
        <v>-7.9941368902125498E-2</v>
      </c>
      <c r="AH8" s="22">
        <f>K8+Y8-Y8/100</f>
        <v>2.39721664624825E-2</v>
      </c>
      <c r="AI8" s="22">
        <f>Y8</f>
        <v>0</v>
      </c>
      <c r="AJ8" s="22">
        <f>Z8</f>
        <v>0</v>
      </c>
      <c r="AK8" s="22">
        <f>AA8</f>
        <v>0</v>
      </c>
      <c r="AL8" s="22">
        <f>AB8</f>
        <v>0</v>
      </c>
      <c r="AM8" s="22">
        <f>AC8</f>
        <v>0</v>
      </c>
      <c r="AN8" s="22">
        <f>AD8</f>
        <v>0</v>
      </c>
      <c r="AR8" s="24">
        <f>A8</f>
        <v>39721</v>
      </c>
      <c r="AS8" s="22">
        <f>AF8*4+2</f>
        <v>1.680234524391498</v>
      </c>
      <c r="AT8" s="22">
        <f>AH8</f>
        <v>2.39721664624825E-2</v>
      </c>
      <c r="AU8" s="22">
        <f>SUM(AV8:BA8)</f>
        <v>0</v>
      </c>
      <c r="AV8" s="22">
        <f>AI8</f>
        <v>0</v>
      </c>
      <c r="AW8" s="22">
        <f>AJ8</f>
        <v>0</v>
      </c>
      <c r="AX8" s="22">
        <f>AK8</f>
        <v>0</v>
      </c>
      <c r="AY8" s="22">
        <f>AL8</f>
        <v>0</v>
      </c>
      <c r="AZ8" s="22">
        <f>AM8</f>
        <v>0</v>
      </c>
      <c r="BA8" s="22">
        <f>AN8</f>
        <v>0</v>
      </c>
      <c r="BC8" s="24">
        <f>AR8</f>
        <v>39721</v>
      </c>
      <c r="BD8" s="22">
        <f>AT8</f>
        <v>2.39721664624825E-2</v>
      </c>
      <c r="BE8" s="22">
        <f>AU8</f>
        <v>0</v>
      </c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</row>
    <row r="9" spans="1:71" x14ac:dyDescent="0.2">
      <c r="A9" s="24">
        <v>39813</v>
      </c>
      <c r="B9" s="22">
        <v>-1.7549137605321599E-3</v>
      </c>
      <c r="C9" s="22">
        <v>-1.56211004445072E-3</v>
      </c>
      <c r="D9" s="22">
        <v>-0.19337619604876599</v>
      </c>
      <c r="E9" s="23">
        <v>-1.8715313743200499E-7</v>
      </c>
      <c r="F9" s="22">
        <v>0.25092315101034002</v>
      </c>
      <c r="G9" s="22">
        <v>-1.00710897553812E-2</v>
      </c>
      <c r="H9" s="23">
        <v>4.9196495610637201E-5</v>
      </c>
      <c r="I9" s="22">
        <v>-4.0406384864899399E-2</v>
      </c>
      <c r="J9" s="22">
        <v>-4.3813378615897798E-2</v>
      </c>
      <c r="K9" s="22">
        <v>2.1710964101750899E-2</v>
      </c>
      <c r="L9" s="22">
        <v>9.6220758374343496E-4</v>
      </c>
      <c r="M9" s="22">
        <v>0</v>
      </c>
      <c r="N9" s="22">
        <v>0</v>
      </c>
      <c r="O9" s="22">
        <v>2.7999194945382801E-2</v>
      </c>
      <c r="P9" s="22">
        <v>0</v>
      </c>
      <c r="Q9" s="22">
        <v>3.2064405333098701E-4</v>
      </c>
      <c r="R9" s="22">
        <v>0</v>
      </c>
      <c r="S9" s="22">
        <v>0</v>
      </c>
      <c r="T9" s="22">
        <v>-0.34690997131137102</v>
      </c>
      <c r="U9" s="22">
        <v>0</v>
      </c>
      <c r="V9" s="22">
        <v>0</v>
      </c>
      <c r="W9" s="22">
        <v>0</v>
      </c>
      <c r="X9" s="22">
        <v>0</v>
      </c>
      <c r="Y9" s="22">
        <v>7.0843025310463005E-4</v>
      </c>
      <c r="Z9" s="22">
        <v>-1.5217667850508901E-3</v>
      </c>
      <c r="AA9" s="22">
        <v>1.2434728799526301E-3</v>
      </c>
      <c r="AB9" s="22">
        <v>-1.12811994823491E-4</v>
      </c>
      <c r="AC9" s="22">
        <v>-2.7900982646489298E-4</v>
      </c>
      <c r="AD9" s="22">
        <v>-6.3304979868172796E-4</v>
      </c>
      <c r="AE9" s="22">
        <v>3.3220923316590302E-2</v>
      </c>
      <c r="AF9" s="22">
        <v>-0.31011518728125598</v>
      </c>
      <c r="AH9" s="22">
        <f>K9+Y9-Y9/100</f>
        <v>2.2412310052324483E-2</v>
      </c>
      <c r="AI9" s="22">
        <f>Y9/1010</f>
        <v>7.0141609218280199E-7</v>
      </c>
      <c r="AJ9" s="22">
        <f>Z9</f>
        <v>-1.5217667850508901E-3</v>
      </c>
      <c r="AK9" s="22">
        <f>AA9</f>
        <v>1.2434728799526301E-3</v>
      </c>
      <c r="AL9" s="22">
        <f>AB9</f>
        <v>-1.12811994823491E-4</v>
      </c>
      <c r="AM9" s="22">
        <f>AC9</f>
        <v>-2.7900982646489298E-4</v>
      </c>
      <c r="AN9" s="22">
        <f>AD9</f>
        <v>-6.3304979868172796E-4</v>
      </c>
      <c r="AR9" s="24">
        <f>A9</f>
        <v>39813</v>
      </c>
      <c r="AS9" s="22">
        <f>AF9*4+2</f>
        <v>0.75953925087497609</v>
      </c>
      <c r="AT9" s="22">
        <f>AH9</f>
        <v>2.2412310052324483E-2</v>
      </c>
      <c r="AU9" s="22">
        <f>SUM(AV9:BA9)</f>
        <v>-1.3024641089761893E-3</v>
      </c>
      <c r="AV9" s="22">
        <f>AI9</f>
        <v>7.0141609218280199E-7</v>
      </c>
      <c r="AW9" s="22">
        <f>AJ9</f>
        <v>-1.5217667850508901E-3</v>
      </c>
      <c r="AX9" s="22">
        <f>AK9</f>
        <v>1.2434728799526301E-3</v>
      </c>
      <c r="AY9" s="22">
        <f>AL9</f>
        <v>-1.12811994823491E-4</v>
      </c>
      <c r="AZ9" s="22">
        <f>AM9</f>
        <v>-2.7900982646489298E-4</v>
      </c>
      <c r="BA9" s="22">
        <f>AN9</f>
        <v>-6.3304979868172796E-4</v>
      </c>
      <c r="BC9" s="24">
        <f>AR9</f>
        <v>39813</v>
      </c>
      <c r="BD9" s="22">
        <f>AT9</f>
        <v>2.2412310052324483E-2</v>
      </c>
      <c r="BE9" s="22">
        <f>AU9</f>
        <v>-1.3024641089761893E-3</v>
      </c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</row>
    <row r="10" spans="1:71" x14ac:dyDescent="0.2">
      <c r="A10" s="24">
        <v>39903</v>
      </c>
      <c r="B10" s="22">
        <v>-1.94546513825333E-3</v>
      </c>
      <c r="C10" s="22">
        <v>-2.0700598157841199E-3</v>
      </c>
      <c r="D10" s="22">
        <v>-0.190723003101822</v>
      </c>
      <c r="E10" s="23">
        <v>-1.60069646426563E-7</v>
      </c>
      <c r="F10" s="22">
        <v>0.24064261250931099</v>
      </c>
      <c r="G10" s="22">
        <v>-1.04102258760674E-2</v>
      </c>
      <c r="H10" s="23">
        <v>5.9186258916099598E-5</v>
      </c>
      <c r="I10" s="22">
        <v>-0.45255196624874799</v>
      </c>
      <c r="J10" s="22">
        <v>-4.0579954586739103E-2</v>
      </c>
      <c r="K10" s="22">
        <v>2.56973841471719E-2</v>
      </c>
      <c r="L10" s="22">
        <v>1.4714382948310899E-3</v>
      </c>
      <c r="M10" s="22">
        <v>0</v>
      </c>
      <c r="N10" s="22">
        <v>0</v>
      </c>
      <c r="O10" s="22">
        <v>2.8632361685532098E-2</v>
      </c>
      <c r="P10" s="22">
        <v>0</v>
      </c>
      <c r="Q10" s="22">
        <v>2.6107654365059498E-4</v>
      </c>
      <c r="R10" s="22">
        <v>0</v>
      </c>
      <c r="S10" s="22">
        <v>0</v>
      </c>
      <c r="T10" s="22">
        <v>-0.61148125438252798</v>
      </c>
      <c r="U10" s="22">
        <v>0</v>
      </c>
      <c r="V10" s="22">
        <v>0</v>
      </c>
      <c r="W10" s="22">
        <v>0</v>
      </c>
      <c r="X10" s="22">
        <v>0</v>
      </c>
      <c r="Y10" s="22">
        <v>-1.73350505090374E-2</v>
      </c>
      <c r="Z10" s="22">
        <v>2.8225495183331601E-4</v>
      </c>
      <c r="AA10" s="22">
        <v>1.58255156568198E-3</v>
      </c>
      <c r="AB10" s="22">
        <v>-4.7262247443446899E-4</v>
      </c>
      <c r="AC10" s="22">
        <v>-9.2929223443061204E-4</v>
      </c>
      <c r="AD10" s="22">
        <v>-2.9323274728820701E-3</v>
      </c>
      <c r="AE10" s="22">
        <v>3.27894753848978E-2</v>
      </c>
      <c r="AF10" s="22">
        <v>-1.0185632397912801</v>
      </c>
      <c r="AH10" s="22">
        <f>K10+Y10-Y10/100</f>
        <v>8.5356841432248729E-3</v>
      </c>
      <c r="AI10" s="22">
        <f>Y10/1010</f>
        <v>-1.7163416345581585E-5</v>
      </c>
      <c r="AJ10" s="22">
        <f>Z10</f>
        <v>2.8225495183331601E-4</v>
      </c>
      <c r="AK10" s="22">
        <f>AA10</f>
        <v>1.58255156568198E-3</v>
      </c>
      <c r="AL10" s="22">
        <f>AB10</f>
        <v>-4.7262247443446899E-4</v>
      </c>
      <c r="AM10" s="22">
        <f>AC10</f>
        <v>-9.2929223443061204E-4</v>
      </c>
      <c r="AN10" s="22">
        <f>AD10</f>
        <v>-2.9323274728820701E-3</v>
      </c>
      <c r="AR10" s="24">
        <f>A10</f>
        <v>39903</v>
      </c>
      <c r="AS10" s="22">
        <f>AF10*4+2</f>
        <v>-2.0742529591651202</v>
      </c>
      <c r="AT10" s="22">
        <f>AH10</f>
        <v>8.5356841432248729E-3</v>
      </c>
      <c r="AU10" s="22">
        <f>SUM(AV10:BA10)</f>
        <v>-2.4865990805774366E-3</v>
      </c>
      <c r="AV10" s="22">
        <f>AI10</f>
        <v>-1.7163416345581585E-5</v>
      </c>
      <c r="AW10" s="22">
        <f>AJ10</f>
        <v>2.8225495183331601E-4</v>
      </c>
      <c r="AX10" s="22">
        <f>AK10</f>
        <v>1.58255156568198E-3</v>
      </c>
      <c r="AY10" s="22">
        <f>AL10</f>
        <v>-4.7262247443446899E-4</v>
      </c>
      <c r="AZ10" s="22">
        <f>AM10</f>
        <v>-9.2929223443061204E-4</v>
      </c>
      <c r="BA10" s="22">
        <f>AN10</f>
        <v>-2.9323274728820701E-3</v>
      </c>
      <c r="BC10" s="24">
        <f>AR10</f>
        <v>39903</v>
      </c>
      <c r="BD10" s="22">
        <f>AT10</f>
        <v>8.5356841432248729E-3</v>
      </c>
      <c r="BE10" s="22">
        <f>AU10</f>
        <v>-2.4865990805774366E-3</v>
      </c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</row>
    <row r="11" spans="1:71" x14ac:dyDescent="0.2">
      <c r="A11" s="24">
        <v>39994</v>
      </c>
      <c r="B11" s="22">
        <v>-2.0344506869052199E-3</v>
      </c>
      <c r="C11" s="22">
        <v>-2.7218770103698501E-3</v>
      </c>
      <c r="D11" s="22">
        <v>-0.17909841179175601</v>
      </c>
      <c r="E11" s="23">
        <v>-5.3592286164416599E-8</v>
      </c>
      <c r="F11" s="22">
        <v>0.22222928971511399</v>
      </c>
      <c r="G11" s="22">
        <v>-1.06354153914356E-2</v>
      </c>
      <c r="H11" s="23">
        <v>-1.2502908253164599E-5</v>
      </c>
      <c r="I11" s="22">
        <v>-0.42127388786450298</v>
      </c>
      <c r="J11" s="22">
        <v>-2.9536743253322201E-2</v>
      </c>
      <c r="K11" s="22">
        <v>4.7202925254863297E-2</v>
      </c>
      <c r="L11" s="22">
        <v>1.59299916568933E-3</v>
      </c>
      <c r="M11" s="22">
        <v>0</v>
      </c>
      <c r="N11" s="22">
        <v>0</v>
      </c>
      <c r="O11" s="22">
        <v>2.90976258539021E-2</v>
      </c>
      <c r="P11" s="22">
        <v>0</v>
      </c>
      <c r="Q11" s="22">
        <v>1.6675152787470801E-4</v>
      </c>
      <c r="R11" s="22">
        <v>0</v>
      </c>
      <c r="S11" s="22">
        <v>0</v>
      </c>
      <c r="T11" s="22">
        <v>-0.42917611771999797</v>
      </c>
      <c r="U11" s="22">
        <v>0</v>
      </c>
      <c r="V11" s="22">
        <v>0</v>
      </c>
      <c r="W11" s="22">
        <v>0</v>
      </c>
      <c r="X11" s="22">
        <v>0</v>
      </c>
      <c r="Y11" s="22">
        <v>-4.1929310773280902E-2</v>
      </c>
      <c r="Z11" s="22">
        <v>3.1215479758373E-3</v>
      </c>
      <c r="AA11" s="22">
        <v>1.48382735019048E-3</v>
      </c>
      <c r="AB11" s="22">
        <v>-1.1872850338101499E-3</v>
      </c>
      <c r="AC11" s="22">
        <v>-1.13409872652958E-3</v>
      </c>
      <c r="AD11" s="22">
        <v>-6.3679069389310696E-3</v>
      </c>
      <c r="AE11" s="22">
        <v>3.2364504265136498E-2</v>
      </c>
      <c r="AF11" s="22">
        <v>-0.80288901546003899</v>
      </c>
      <c r="AH11" s="22">
        <f>K11+Y11-Y11/100</f>
        <v>5.6929075893152039E-3</v>
      </c>
      <c r="AI11" s="22">
        <f>Y11/1010</f>
        <v>-4.1514169082456338E-5</v>
      </c>
      <c r="AJ11" s="22">
        <f>Z11</f>
        <v>3.1215479758373E-3</v>
      </c>
      <c r="AK11" s="22">
        <f>AA11</f>
        <v>1.48382735019048E-3</v>
      </c>
      <c r="AL11" s="22">
        <f>AB11</f>
        <v>-1.1872850338101499E-3</v>
      </c>
      <c r="AM11" s="22">
        <f>AC11</f>
        <v>-1.13409872652958E-3</v>
      </c>
      <c r="AN11" s="22">
        <f>AD11</f>
        <v>-6.3679069389310696E-3</v>
      </c>
      <c r="AR11" s="24">
        <f>A11</f>
        <v>39994</v>
      </c>
      <c r="AS11" s="22">
        <f>AF11*4+2</f>
        <v>-1.211556061840156</v>
      </c>
      <c r="AT11" s="22">
        <f>AH11</f>
        <v>5.6929075893152039E-3</v>
      </c>
      <c r="AU11" s="22">
        <f>SUM(AV11:BA11)</f>
        <v>-4.1254295423254761E-3</v>
      </c>
      <c r="AV11" s="22">
        <f>AI11</f>
        <v>-4.1514169082456338E-5</v>
      </c>
      <c r="AW11" s="22">
        <f>AJ11</f>
        <v>3.1215479758373E-3</v>
      </c>
      <c r="AX11" s="22">
        <f>AK11</f>
        <v>1.48382735019048E-3</v>
      </c>
      <c r="AY11" s="22">
        <f>AL11</f>
        <v>-1.1872850338101499E-3</v>
      </c>
      <c r="AZ11" s="22">
        <f>AM11</f>
        <v>-1.13409872652958E-3</v>
      </c>
      <c r="BA11" s="22">
        <f>AN11</f>
        <v>-6.3679069389310696E-3</v>
      </c>
      <c r="BC11" s="24">
        <f>AR11</f>
        <v>39994</v>
      </c>
      <c r="BD11" s="22">
        <f>AT11</f>
        <v>5.6929075893152039E-3</v>
      </c>
      <c r="BE11" s="22">
        <f>AU11</f>
        <v>-4.1254295423254761E-3</v>
      </c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</row>
    <row r="12" spans="1:71" x14ac:dyDescent="0.2">
      <c r="A12" s="24">
        <v>40086</v>
      </c>
      <c r="B12" s="22">
        <v>-2.0676310014677798E-3</v>
      </c>
      <c r="C12" s="22">
        <v>-3.3768700195224701E-3</v>
      </c>
      <c r="D12" s="22">
        <v>-0.15673999181420301</v>
      </c>
      <c r="E12" s="23">
        <v>2.3187975983773801E-7</v>
      </c>
      <c r="F12" s="22">
        <v>0.198590344762616</v>
      </c>
      <c r="G12" s="22">
        <v>-1.0733149541963799E-2</v>
      </c>
      <c r="H12" s="23">
        <v>-2.87786582564564E-5</v>
      </c>
      <c r="I12" s="22">
        <v>-4.2175303770042298E-2</v>
      </c>
      <c r="J12" s="22">
        <v>-1.44118456344988E-2</v>
      </c>
      <c r="K12" s="22">
        <v>6.9653432985461394E-2</v>
      </c>
      <c r="L12" s="22">
        <v>1.5007485616669301E-3</v>
      </c>
      <c r="M12" s="22">
        <v>0</v>
      </c>
      <c r="N12" s="22">
        <v>0</v>
      </c>
      <c r="O12" s="22">
        <v>2.9915693393123201E-2</v>
      </c>
      <c r="P12" s="22">
        <v>0</v>
      </c>
      <c r="Q12" s="22">
        <v>1.32765906113441E-4</v>
      </c>
      <c r="R12" s="22">
        <v>0</v>
      </c>
      <c r="S12" s="22">
        <v>0</v>
      </c>
      <c r="T12" s="22">
        <v>-1.20459928864229</v>
      </c>
      <c r="U12" s="22">
        <v>0</v>
      </c>
      <c r="V12" s="22">
        <v>0</v>
      </c>
      <c r="W12" s="22">
        <v>0</v>
      </c>
      <c r="X12" s="22">
        <v>0</v>
      </c>
      <c r="Y12" s="22">
        <v>-6.0882389304073303E-2</v>
      </c>
      <c r="Z12" s="22">
        <v>4.5827932133368698E-3</v>
      </c>
      <c r="AA12" s="22">
        <v>8.7449552561569201E-4</v>
      </c>
      <c r="AB12" s="22">
        <v>-2.4357544434749898E-3</v>
      </c>
      <c r="AC12" s="22">
        <v>-1.90121592038572E-3</v>
      </c>
      <c r="AD12" s="22">
        <v>-1.1224735346004801E-2</v>
      </c>
      <c r="AE12" s="22">
        <v>3.19458673685213E-2</v>
      </c>
      <c r="AF12" s="22">
        <v>-1.1978499870541801</v>
      </c>
      <c r="AH12" s="22">
        <f>K12+Y12-Y12/100</f>
        <v>9.379867574428824E-3</v>
      </c>
      <c r="AI12" s="22">
        <f>Y12/1010</f>
        <v>-6.0279593370369607E-5</v>
      </c>
      <c r="AJ12" s="22">
        <f>Z12</f>
        <v>4.5827932133368698E-3</v>
      </c>
      <c r="AK12" s="22">
        <f>AA12</f>
        <v>8.7449552561569201E-4</v>
      </c>
      <c r="AL12" s="22">
        <f>AB12</f>
        <v>-2.4357544434749898E-3</v>
      </c>
      <c r="AM12" s="22">
        <f>AC12</f>
        <v>-1.90121592038572E-3</v>
      </c>
      <c r="AN12" s="22">
        <f>AD12</f>
        <v>-1.1224735346004801E-2</v>
      </c>
      <c r="AR12" s="24">
        <f>A12</f>
        <v>40086</v>
      </c>
      <c r="AS12" s="22">
        <f>AF12*4+2</f>
        <v>-2.7913999482167204</v>
      </c>
      <c r="AT12" s="22">
        <f>AH12</f>
        <v>9.379867574428824E-3</v>
      </c>
      <c r="AU12" s="22">
        <f>SUM(AV12:BA12)</f>
        <v>-1.0164696564283319E-2</v>
      </c>
      <c r="AV12" s="22">
        <f>AI12</f>
        <v>-6.0279593370369607E-5</v>
      </c>
      <c r="AW12" s="22">
        <f>AJ12</f>
        <v>4.5827932133368698E-3</v>
      </c>
      <c r="AX12" s="22">
        <f>AK12</f>
        <v>8.7449552561569201E-4</v>
      </c>
      <c r="AY12" s="22">
        <f>AL12</f>
        <v>-2.4357544434749898E-3</v>
      </c>
      <c r="AZ12" s="22">
        <f>AM12</f>
        <v>-1.90121592038572E-3</v>
      </c>
      <c r="BA12" s="22">
        <f>AN12</f>
        <v>-1.1224735346004801E-2</v>
      </c>
      <c r="BC12" s="24">
        <f>AR12</f>
        <v>40086</v>
      </c>
      <c r="BD12" s="22">
        <f>AT12</f>
        <v>9.379867574428824E-3</v>
      </c>
      <c r="BE12" s="22">
        <f>AU12</f>
        <v>-1.0164696564283319E-2</v>
      </c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</row>
    <row r="13" spans="1:71" x14ac:dyDescent="0.2">
      <c r="A13" s="24">
        <v>40178</v>
      </c>
      <c r="B13" s="22">
        <v>-1.9039885019722601E-3</v>
      </c>
      <c r="C13" s="22">
        <v>-3.4857198637827601E-3</v>
      </c>
      <c r="D13" s="22">
        <v>-0.13826054609188301</v>
      </c>
      <c r="E13" s="23">
        <v>4.5224277656075099E-7</v>
      </c>
      <c r="F13" s="22">
        <v>0.186803473796226</v>
      </c>
      <c r="G13" s="22">
        <v>-1.08170370928362E-2</v>
      </c>
      <c r="H13" s="23">
        <v>-7.4483906709055197E-6</v>
      </c>
      <c r="I13" s="22">
        <v>-0.55025308764950998</v>
      </c>
      <c r="J13" s="22">
        <v>-8.4786114858181796E-3</v>
      </c>
      <c r="K13" s="22">
        <v>8.5800489352338902E-2</v>
      </c>
      <c r="L13" s="22">
        <v>1.41082050593155E-3</v>
      </c>
      <c r="M13" s="22">
        <v>0</v>
      </c>
      <c r="N13" s="22">
        <v>0</v>
      </c>
      <c r="O13" s="22">
        <v>2.9825541738226401E-2</v>
      </c>
      <c r="P13" s="22">
        <v>0</v>
      </c>
      <c r="Q13" s="22">
        <v>1.1992906163715799E-4</v>
      </c>
      <c r="R13" s="22">
        <v>0</v>
      </c>
      <c r="S13" s="22">
        <v>0</v>
      </c>
      <c r="T13" s="22">
        <v>-0.66781616457943704</v>
      </c>
      <c r="U13" s="22">
        <v>0</v>
      </c>
      <c r="V13" s="22">
        <v>0</v>
      </c>
      <c r="W13" s="22">
        <v>0</v>
      </c>
      <c r="X13" s="22">
        <v>0</v>
      </c>
      <c r="Y13" s="22">
        <v>-7.5357565958533698E-2</v>
      </c>
      <c r="Z13" s="22">
        <v>6.4716328235680997E-3</v>
      </c>
      <c r="AA13" s="22">
        <v>4.0512964492034299E-4</v>
      </c>
      <c r="AB13" s="22">
        <v>-3.35623593877842E-3</v>
      </c>
      <c r="AC13" s="22">
        <v>-1.9804732856121198E-3</v>
      </c>
      <c r="AD13" s="22">
        <v>-1.6332098878113401E-2</v>
      </c>
      <c r="AE13" s="22">
        <v>3.1533426800511799E-2</v>
      </c>
      <c r="AF13" s="22">
        <v>-1.1562081343867401</v>
      </c>
      <c r="AH13" s="22">
        <f>K13+Y13-Y13/100</f>
        <v>1.1196499053390541E-2</v>
      </c>
      <c r="AI13" s="22">
        <f>Y13/1010</f>
        <v>-7.4611451444092769E-5</v>
      </c>
      <c r="AJ13" s="22">
        <f>Z13</f>
        <v>6.4716328235680997E-3</v>
      </c>
      <c r="AK13" s="22">
        <f>AA13</f>
        <v>4.0512964492034299E-4</v>
      </c>
      <c r="AL13" s="22">
        <f>AB13</f>
        <v>-3.35623593877842E-3</v>
      </c>
      <c r="AM13" s="22">
        <f>AC13</f>
        <v>-1.9804732856121198E-3</v>
      </c>
      <c r="AN13" s="22">
        <f>AD13</f>
        <v>-1.6332098878113401E-2</v>
      </c>
      <c r="AR13" s="24">
        <f>A13</f>
        <v>40178</v>
      </c>
      <c r="AS13" s="22">
        <f>AF13*4+2</f>
        <v>-2.6248325375469603</v>
      </c>
      <c r="AT13" s="22">
        <f>AH13</f>
        <v>1.1196499053390541E-2</v>
      </c>
      <c r="AU13" s="22">
        <f>SUM(AV13:BA13)</f>
        <v>-1.4866657085459591E-2</v>
      </c>
      <c r="AV13" s="22">
        <f>AI13</f>
        <v>-7.4611451444092769E-5</v>
      </c>
      <c r="AW13" s="22">
        <f>AJ13</f>
        <v>6.4716328235680997E-3</v>
      </c>
      <c r="AX13" s="22">
        <f>AK13</f>
        <v>4.0512964492034299E-4</v>
      </c>
      <c r="AY13" s="22">
        <f>AL13</f>
        <v>-3.35623593877842E-3</v>
      </c>
      <c r="AZ13" s="22">
        <f>AM13</f>
        <v>-1.9804732856121198E-3</v>
      </c>
      <c r="BA13" s="22">
        <f>AN13</f>
        <v>-1.6332098878113401E-2</v>
      </c>
      <c r="BC13" s="24">
        <f>AR13</f>
        <v>40178</v>
      </c>
      <c r="BD13" s="22">
        <f>AT13</f>
        <v>1.1196499053390541E-2</v>
      </c>
      <c r="BE13" s="22">
        <f>AU13</f>
        <v>-1.4866657085459591E-2</v>
      </c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</row>
    <row r="14" spans="1:71" x14ac:dyDescent="0.2">
      <c r="A14" s="24">
        <v>40268</v>
      </c>
      <c r="B14" s="22">
        <v>-1.76878798330282E-3</v>
      </c>
      <c r="C14" s="22">
        <v>-3.5200667530821401E-3</v>
      </c>
      <c r="D14" s="22">
        <v>-0.12706515836105001</v>
      </c>
      <c r="E14" s="23">
        <v>5.2680499962320905E-7</v>
      </c>
      <c r="F14" s="22">
        <v>0.171856866886166</v>
      </c>
      <c r="G14" s="22">
        <v>-1.08993089363962E-2</v>
      </c>
      <c r="H14" s="23">
        <v>-1.05611859479992E-5</v>
      </c>
      <c r="I14" s="22">
        <v>-0.44949231963932101</v>
      </c>
      <c r="J14" s="22">
        <v>-1.16436885666315E-2</v>
      </c>
      <c r="K14" s="22">
        <v>0.101829279096476</v>
      </c>
      <c r="L14" s="22">
        <v>1.39209409155682E-3</v>
      </c>
      <c r="M14" s="22">
        <v>0</v>
      </c>
      <c r="N14" s="22">
        <v>0</v>
      </c>
      <c r="O14" s="22">
        <v>3.0030723851726102E-2</v>
      </c>
      <c r="P14" s="22">
        <v>0</v>
      </c>
      <c r="Q14" s="22">
        <v>1.01421158782422E-4</v>
      </c>
      <c r="R14" s="22">
        <v>0</v>
      </c>
      <c r="S14" s="22">
        <v>0</v>
      </c>
      <c r="T14" s="22">
        <v>-0.76982936304154004</v>
      </c>
      <c r="U14" s="22">
        <v>0</v>
      </c>
      <c r="V14" s="22">
        <v>0</v>
      </c>
      <c r="W14" s="22">
        <v>0</v>
      </c>
      <c r="X14" s="22">
        <v>0</v>
      </c>
      <c r="Y14" s="22">
        <v>-8.5165598621628202E-2</v>
      </c>
      <c r="Z14" s="22">
        <v>9.4093821022767001E-3</v>
      </c>
      <c r="AA14" s="22">
        <v>1.37877717945045E-3</v>
      </c>
      <c r="AB14" s="22">
        <v>-3.1525208990967799E-3</v>
      </c>
      <c r="AC14" s="22">
        <v>-1.2348491730818001E-3</v>
      </c>
      <c r="AD14" s="22">
        <v>-2.0652980650892602E-2</v>
      </c>
      <c r="AE14" s="22">
        <v>3.1127049166990099E-2</v>
      </c>
      <c r="AF14" s="22">
        <v>-1.1580700208933601</v>
      </c>
      <c r="AH14" s="22">
        <f>K14+Y14-Y14/100</f>
        <v>1.7515336461064082E-2</v>
      </c>
      <c r="AI14" s="22">
        <f>Y14/1010</f>
        <v>-8.4322374872899212E-5</v>
      </c>
      <c r="AJ14" s="22">
        <f>Z14</f>
        <v>9.4093821022767001E-3</v>
      </c>
      <c r="AK14" s="22">
        <f>AA14</f>
        <v>1.37877717945045E-3</v>
      </c>
      <c r="AL14" s="22">
        <f>AB14</f>
        <v>-3.1525208990967799E-3</v>
      </c>
      <c r="AM14" s="22">
        <f>AC14</f>
        <v>-1.2348491730818001E-3</v>
      </c>
      <c r="AN14" s="22">
        <f>AD14</f>
        <v>-2.0652980650892602E-2</v>
      </c>
      <c r="AR14" s="24">
        <f>A14</f>
        <v>40268</v>
      </c>
      <c r="AS14" s="22">
        <f>AF14*4+2</f>
        <v>-2.6322800835734403</v>
      </c>
      <c r="AT14" s="22">
        <f>AH14</f>
        <v>1.7515336461064082E-2</v>
      </c>
      <c r="AU14" s="22">
        <f>SUM(AV14:BA14)</f>
        <v>-1.4336513816216931E-2</v>
      </c>
      <c r="AV14" s="22">
        <f>AI14</f>
        <v>-8.4322374872899212E-5</v>
      </c>
      <c r="AW14" s="22">
        <f>AJ14</f>
        <v>9.4093821022767001E-3</v>
      </c>
      <c r="AX14" s="22">
        <f>AK14</f>
        <v>1.37877717945045E-3</v>
      </c>
      <c r="AY14" s="22">
        <f>AL14</f>
        <v>-3.1525208990967799E-3</v>
      </c>
      <c r="AZ14" s="22">
        <f>AM14</f>
        <v>-1.2348491730818001E-3</v>
      </c>
      <c r="BA14" s="22">
        <f>AN14</f>
        <v>-2.0652980650892602E-2</v>
      </c>
      <c r="BC14" s="24">
        <f>AR14</f>
        <v>40268</v>
      </c>
      <c r="BD14" s="22">
        <f>AT14</f>
        <v>1.7515336461064082E-2</v>
      </c>
      <c r="BE14" s="22">
        <f>AU14</f>
        <v>-1.4336513816216931E-2</v>
      </c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</row>
    <row r="15" spans="1:71" x14ac:dyDescent="0.2">
      <c r="A15" s="24">
        <v>40359</v>
      </c>
      <c r="B15" s="22">
        <v>-1.60554416448466E-3</v>
      </c>
      <c r="C15" s="22">
        <v>-3.41261733279862E-3</v>
      </c>
      <c r="D15" s="22">
        <v>-0.120241668266452</v>
      </c>
      <c r="E15" s="23">
        <v>6.1831082476260203E-7</v>
      </c>
      <c r="F15" s="22">
        <v>0.14974554911080201</v>
      </c>
      <c r="G15" s="22">
        <v>-1.0999743765605001E-2</v>
      </c>
      <c r="H15" s="23">
        <v>1.1225092610978001E-5</v>
      </c>
      <c r="I15" s="22">
        <v>-0.38590789663248598</v>
      </c>
      <c r="J15" s="22">
        <v>-1.05465631827783E-2</v>
      </c>
      <c r="K15" s="22">
        <v>0.113736899950245</v>
      </c>
      <c r="L15" s="22">
        <v>1.2674653791844199E-3</v>
      </c>
      <c r="M15" s="22">
        <v>0</v>
      </c>
      <c r="N15" s="22">
        <v>0</v>
      </c>
      <c r="O15" s="22">
        <v>3.0292550401789201E-2</v>
      </c>
      <c r="P15" s="22">
        <v>0</v>
      </c>
      <c r="Q15" s="23">
        <v>8.5443215813718596E-5</v>
      </c>
      <c r="R15" s="22">
        <v>0</v>
      </c>
      <c r="S15" s="22">
        <v>0</v>
      </c>
      <c r="T15" s="22">
        <v>-0.74550928693254404</v>
      </c>
      <c r="U15" s="22">
        <v>0</v>
      </c>
      <c r="V15" s="22">
        <v>0</v>
      </c>
      <c r="W15" s="22">
        <v>0</v>
      </c>
      <c r="X15" s="22">
        <v>0</v>
      </c>
      <c r="Y15" s="22">
        <v>-9.4219353583169199E-2</v>
      </c>
      <c r="Z15" s="22">
        <v>1.2620792913287099E-2</v>
      </c>
      <c r="AA15" s="22">
        <v>3.7813697653987701E-3</v>
      </c>
      <c r="AB15" s="22">
        <v>-1.28555556216936E-3</v>
      </c>
      <c r="AC15" s="22">
        <v>5.6690679388626797E-4</v>
      </c>
      <c r="AD15" s="22">
        <v>-2.31766054025528E-2</v>
      </c>
      <c r="AE15" s="22">
        <v>3.0726605389164101E-2</v>
      </c>
      <c r="AF15" s="22">
        <v>-1.07359870174803</v>
      </c>
      <c r="AH15" s="22">
        <f>K15+Y15-Y15/100</f>
        <v>2.0459739902907489E-2</v>
      </c>
      <c r="AI15" s="22">
        <f>Y15/1010</f>
        <v>-9.3286488696207133E-5</v>
      </c>
      <c r="AJ15" s="22">
        <f>Z15</f>
        <v>1.2620792913287099E-2</v>
      </c>
      <c r="AK15" s="22">
        <f>AA15</f>
        <v>3.7813697653987701E-3</v>
      </c>
      <c r="AL15" s="22">
        <f>AB15</f>
        <v>-1.28555556216936E-3</v>
      </c>
      <c r="AM15" s="22">
        <f>AC15</f>
        <v>5.6690679388626797E-4</v>
      </c>
      <c r="AN15" s="22">
        <f>AD15</f>
        <v>-2.31766054025528E-2</v>
      </c>
      <c r="AR15" s="24">
        <f>A15</f>
        <v>40359</v>
      </c>
      <c r="AS15" s="22">
        <f>AF15*4+2</f>
        <v>-2.2943948069921198</v>
      </c>
      <c r="AT15" s="22">
        <f>AH15</f>
        <v>2.0459739902907489E-2</v>
      </c>
      <c r="AU15" s="22">
        <f>SUM(AV15:BA15)</f>
        <v>-7.5863779808462289E-3</v>
      </c>
      <c r="AV15" s="22">
        <f>AI15</f>
        <v>-9.3286488696207133E-5</v>
      </c>
      <c r="AW15" s="22">
        <f>AJ15</f>
        <v>1.2620792913287099E-2</v>
      </c>
      <c r="AX15" s="22">
        <f>AK15</f>
        <v>3.7813697653987701E-3</v>
      </c>
      <c r="AY15" s="22">
        <f>AL15</f>
        <v>-1.28555556216936E-3</v>
      </c>
      <c r="AZ15" s="22">
        <f>AM15</f>
        <v>5.6690679388626797E-4</v>
      </c>
      <c r="BA15" s="22">
        <f>AN15</f>
        <v>-2.31766054025528E-2</v>
      </c>
      <c r="BC15" s="24">
        <f>AR15</f>
        <v>40359</v>
      </c>
      <c r="BD15" s="22">
        <f>AT15</f>
        <v>2.0459739902907489E-2</v>
      </c>
      <c r="BE15" s="22">
        <f>AU15</f>
        <v>-7.5863779808462289E-3</v>
      </c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</row>
    <row r="16" spans="1:71" x14ac:dyDescent="0.2">
      <c r="A16" s="24">
        <v>40451</v>
      </c>
      <c r="B16" s="22">
        <v>-1.5195803930723099E-3</v>
      </c>
      <c r="C16" s="22">
        <v>-3.2687083867943799E-3</v>
      </c>
      <c r="D16" s="22">
        <v>-0.115345897157836</v>
      </c>
      <c r="E16" s="23">
        <v>7.2160801778409201E-7</v>
      </c>
      <c r="F16" s="22">
        <v>0.14285232495556599</v>
      </c>
      <c r="G16" s="22">
        <v>-1.10727435655322E-2</v>
      </c>
      <c r="H16" s="23">
        <v>8.8154420874175798E-6</v>
      </c>
      <c r="I16" s="22">
        <v>3.07957351515009E-2</v>
      </c>
      <c r="J16" s="22">
        <v>-1.51839545521559E-2</v>
      </c>
      <c r="K16" s="22">
        <v>0.12312667828247</v>
      </c>
      <c r="L16" s="22">
        <v>1.3868123400984E-3</v>
      </c>
      <c r="M16" s="22">
        <v>0</v>
      </c>
      <c r="N16" s="22">
        <v>0</v>
      </c>
      <c r="O16" s="22">
        <v>3.1305321112240402E-2</v>
      </c>
      <c r="P16" s="22">
        <v>0</v>
      </c>
      <c r="Q16" s="23">
        <v>5.5392825748512503E-5</v>
      </c>
      <c r="R16" s="22">
        <v>0</v>
      </c>
      <c r="S16" s="22">
        <v>0</v>
      </c>
      <c r="T16" s="22">
        <v>-0.77668894874469696</v>
      </c>
      <c r="U16" s="22">
        <v>0</v>
      </c>
      <c r="V16" s="22">
        <v>0</v>
      </c>
      <c r="W16" s="22">
        <v>0</v>
      </c>
      <c r="X16" s="22">
        <v>0</v>
      </c>
      <c r="Y16" s="22">
        <v>-0.10567870475970401</v>
      </c>
      <c r="Z16" s="22">
        <v>1.45646317055492E-2</v>
      </c>
      <c r="AA16" s="22">
        <v>4.6510980326930299E-3</v>
      </c>
      <c r="AB16" s="22">
        <v>-2.8653285598645401E-4</v>
      </c>
      <c r="AC16" s="22">
        <v>1.63138454134514E-3</v>
      </c>
      <c r="AD16" s="22">
        <v>-2.4586607441212601E-2</v>
      </c>
      <c r="AE16" s="22">
        <v>3.03319705267979E-2</v>
      </c>
      <c r="AF16" s="22">
        <v>-0.687607096055464</v>
      </c>
      <c r="AH16" s="22">
        <f>K16+Y16-Y16/100</f>
        <v>1.850476057036303E-2</v>
      </c>
      <c r="AI16" s="22">
        <f>Y16/1010</f>
        <v>-1.0463238095020199E-4</v>
      </c>
      <c r="AJ16" s="22">
        <f>Z16</f>
        <v>1.45646317055492E-2</v>
      </c>
      <c r="AK16" s="22">
        <f>AA16</f>
        <v>4.6510980326930299E-3</v>
      </c>
      <c r="AL16" s="22">
        <f>AB16</f>
        <v>-2.8653285598645401E-4</v>
      </c>
      <c r="AM16" s="22">
        <f>AC16</f>
        <v>1.63138454134514E-3</v>
      </c>
      <c r="AN16" s="22">
        <f>AD16</f>
        <v>-2.4586607441212601E-2</v>
      </c>
      <c r="AR16" s="24">
        <f>A16</f>
        <v>40451</v>
      </c>
      <c r="AS16" s="22">
        <f>AF16*4+2</f>
        <v>-0.75042838422185598</v>
      </c>
      <c r="AT16" s="22">
        <f>AH16</f>
        <v>1.850476057036303E-2</v>
      </c>
      <c r="AU16" s="22">
        <f>SUM(AV16:BA16)</f>
        <v>-4.1306583985618872E-3</v>
      </c>
      <c r="AV16" s="22">
        <f>AI16</f>
        <v>-1.0463238095020199E-4</v>
      </c>
      <c r="AW16" s="22">
        <f>AJ16</f>
        <v>1.45646317055492E-2</v>
      </c>
      <c r="AX16" s="22">
        <f>AK16</f>
        <v>4.6510980326930299E-3</v>
      </c>
      <c r="AY16" s="22">
        <f>AL16</f>
        <v>-2.8653285598645401E-4</v>
      </c>
      <c r="AZ16" s="22">
        <f>AM16</f>
        <v>1.63138454134514E-3</v>
      </c>
      <c r="BA16" s="22">
        <f>AN16</f>
        <v>-2.4586607441212601E-2</v>
      </c>
      <c r="BC16" s="24">
        <f>AR16</f>
        <v>40451</v>
      </c>
      <c r="BD16" s="22">
        <f>AT16</f>
        <v>1.850476057036303E-2</v>
      </c>
      <c r="BE16" s="22">
        <f>AU16</f>
        <v>-4.1306583985618872E-3</v>
      </c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</row>
    <row r="17" spans="1:71" x14ac:dyDescent="0.2">
      <c r="A17" s="24">
        <v>40543</v>
      </c>
      <c r="B17" s="22">
        <v>-1.33711135004155E-3</v>
      </c>
      <c r="C17" s="22">
        <v>-3.0069556687717298E-3</v>
      </c>
      <c r="D17" s="22">
        <v>-0.116804287484828</v>
      </c>
      <c r="E17" s="23">
        <v>7.5777917274422095E-7</v>
      </c>
      <c r="F17" s="22">
        <v>0.16047679654167499</v>
      </c>
      <c r="G17" s="22">
        <v>-1.1130843924744799E-2</v>
      </c>
      <c r="H17" s="23">
        <v>-1.39675291999097E-5</v>
      </c>
      <c r="I17" s="22">
        <v>-0.53120713761341998</v>
      </c>
      <c r="J17" s="22">
        <v>-2.0569428772465499E-2</v>
      </c>
      <c r="K17" s="22">
        <v>0.135141144098893</v>
      </c>
      <c r="L17" s="22">
        <v>1.3693178406715099E-3</v>
      </c>
      <c r="M17" s="22">
        <v>0</v>
      </c>
      <c r="N17" s="22">
        <v>0</v>
      </c>
      <c r="O17" s="22">
        <v>3.1637454608079901E-2</v>
      </c>
      <c r="P17" s="22">
        <v>0</v>
      </c>
      <c r="Q17" s="23">
        <v>2.1527973315116301E-5</v>
      </c>
      <c r="R17" s="22">
        <v>0</v>
      </c>
      <c r="S17" s="22">
        <v>0</v>
      </c>
      <c r="T17" s="22">
        <v>-0.14234990323045399</v>
      </c>
      <c r="U17" s="22">
        <v>0</v>
      </c>
      <c r="V17" s="22">
        <v>0</v>
      </c>
      <c r="W17" s="22">
        <v>0</v>
      </c>
      <c r="X17" s="22">
        <v>0</v>
      </c>
      <c r="Y17" s="22">
        <v>-0.121881453605199</v>
      </c>
      <c r="Z17" s="22">
        <v>1.60472106518483E-2</v>
      </c>
      <c r="AA17" s="22">
        <v>4.6091224456201703E-3</v>
      </c>
      <c r="AB17" s="22">
        <v>-2.3211069739570401E-4</v>
      </c>
      <c r="AC17" s="22">
        <v>1.5502992818161501E-3</v>
      </c>
      <c r="AD17" s="22">
        <v>-2.6035114327083098E-2</v>
      </c>
      <c r="AE17" s="22">
        <v>2.9943023609613199E-2</v>
      </c>
      <c r="AF17" s="22">
        <v>-0.60589548678371397</v>
      </c>
      <c r="AH17" s="22">
        <f>K17+Y17-Y17/100</f>
        <v>1.4478505029745983E-2</v>
      </c>
      <c r="AI17" s="22">
        <f>Y17/1010</f>
        <v>-1.2067470653980099E-4</v>
      </c>
      <c r="AJ17" s="22">
        <f>Z17</f>
        <v>1.60472106518483E-2</v>
      </c>
      <c r="AK17" s="22">
        <f>AA17</f>
        <v>4.6091224456201703E-3</v>
      </c>
      <c r="AL17" s="22">
        <f>AB17</f>
        <v>-2.3211069739570401E-4</v>
      </c>
      <c r="AM17" s="22">
        <f>AC17</f>
        <v>1.5502992818161501E-3</v>
      </c>
      <c r="AN17" s="22">
        <f>AD17</f>
        <v>-2.6035114327083098E-2</v>
      </c>
      <c r="AR17" s="24">
        <f>A17</f>
        <v>40543</v>
      </c>
      <c r="AS17" s="22">
        <f>AF17*4+2</f>
        <v>-0.42358194713485586</v>
      </c>
      <c r="AT17" s="22">
        <f>AH17</f>
        <v>1.4478505029745983E-2</v>
      </c>
      <c r="AU17" s="22">
        <f>SUM(AV17:BA17)</f>
        <v>-4.1812673517339811E-3</v>
      </c>
      <c r="AV17" s="22">
        <f>AI17</f>
        <v>-1.2067470653980099E-4</v>
      </c>
      <c r="AW17" s="22">
        <f>AJ17</f>
        <v>1.60472106518483E-2</v>
      </c>
      <c r="AX17" s="22">
        <f>AK17</f>
        <v>4.6091224456201703E-3</v>
      </c>
      <c r="AY17" s="22">
        <f>AL17</f>
        <v>-2.3211069739570401E-4</v>
      </c>
      <c r="AZ17" s="22">
        <f>AM17</f>
        <v>1.5502992818161501E-3</v>
      </c>
      <c r="BA17" s="22">
        <f>AN17</f>
        <v>-2.6035114327083098E-2</v>
      </c>
      <c r="BC17" s="24">
        <f>AR17</f>
        <v>40543</v>
      </c>
      <c r="BD17" s="22">
        <f>AT17</f>
        <v>1.4478505029745983E-2</v>
      </c>
      <c r="BE17" s="22">
        <f>AU17</f>
        <v>-4.1812673517339811E-3</v>
      </c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</row>
    <row r="18" spans="1:71" x14ac:dyDescent="0.2">
      <c r="A18" s="24">
        <v>40633</v>
      </c>
      <c r="B18" s="22">
        <v>-1.53228604687916E-3</v>
      </c>
      <c r="C18" s="22">
        <v>-3.0637023187174402E-3</v>
      </c>
      <c r="D18" s="22">
        <v>-0.121408792768018</v>
      </c>
      <c r="E18" s="23">
        <v>1.0029128638677699E-6</v>
      </c>
      <c r="F18" s="22">
        <v>0.19879282844224</v>
      </c>
      <c r="G18" s="22">
        <v>-1.11955396044249E-2</v>
      </c>
      <c r="H18" s="23">
        <v>-2.7882324149519599E-5</v>
      </c>
      <c r="I18" s="22">
        <v>-0.18688171877163601</v>
      </c>
      <c r="J18" s="22">
        <v>-1.53016805270245E-2</v>
      </c>
      <c r="K18" s="22">
        <v>0.150589266131406</v>
      </c>
      <c r="L18" s="22">
        <v>1.2852383738604001E-3</v>
      </c>
      <c r="M18" s="22">
        <v>0</v>
      </c>
      <c r="N18" s="22">
        <v>0</v>
      </c>
      <c r="O18" s="22">
        <v>3.2742452368306099E-2</v>
      </c>
      <c r="P18" s="22">
        <v>0</v>
      </c>
      <c r="Q18" s="23">
        <v>1.49129477211573E-5</v>
      </c>
      <c r="R18" s="22">
        <v>0</v>
      </c>
      <c r="S18" s="22">
        <v>0</v>
      </c>
      <c r="T18" s="22">
        <v>-0.13549147006581799</v>
      </c>
      <c r="U18" s="22">
        <v>0</v>
      </c>
      <c r="V18" s="22">
        <v>0</v>
      </c>
      <c r="W18" s="22">
        <v>0</v>
      </c>
      <c r="X18" s="22">
        <v>0</v>
      </c>
      <c r="Y18" s="22">
        <v>-0.14325903294129999</v>
      </c>
      <c r="Z18" s="22">
        <v>1.5494468287657799E-2</v>
      </c>
      <c r="AA18" s="22">
        <v>2.1559779097124398E-3</v>
      </c>
      <c r="AB18" s="22">
        <v>-2.23328033830405E-3</v>
      </c>
      <c r="AC18" s="22">
        <v>-2.4279061260346001E-4</v>
      </c>
      <c r="AD18" s="22">
        <v>-2.89970772473058E-2</v>
      </c>
      <c r="AE18" s="22">
        <v>2.9559647475441101E-2</v>
      </c>
      <c r="AF18" s="22">
        <v>-0.22396375742737001</v>
      </c>
      <c r="AH18" s="22">
        <f>K18+Y18-Y18/100</f>
        <v>8.7628235195190054E-3</v>
      </c>
      <c r="AI18" s="22">
        <f>Y18/1010</f>
        <v>-1.4184062667455444E-4</v>
      </c>
      <c r="AJ18" s="22">
        <f>Z18</f>
        <v>1.5494468287657799E-2</v>
      </c>
      <c r="AK18" s="22">
        <f>AA18</f>
        <v>2.1559779097124398E-3</v>
      </c>
      <c r="AL18" s="22">
        <f>AB18</f>
        <v>-2.23328033830405E-3</v>
      </c>
      <c r="AM18" s="22">
        <f>AC18</f>
        <v>-2.4279061260346001E-4</v>
      </c>
      <c r="AN18" s="22">
        <f>AD18</f>
        <v>-2.89970772473058E-2</v>
      </c>
      <c r="AR18" s="24">
        <f>A18</f>
        <v>40633</v>
      </c>
      <c r="AS18" s="22">
        <f>AF18*4+2</f>
        <v>1.1041449702905199</v>
      </c>
      <c r="AT18" s="22">
        <f>AH18</f>
        <v>8.7628235195190054E-3</v>
      </c>
      <c r="AU18" s="22">
        <f>SUM(AV18:BA18)</f>
        <v>-1.3964542627517626E-2</v>
      </c>
      <c r="AV18" s="22">
        <f>AI18</f>
        <v>-1.4184062667455444E-4</v>
      </c>
      <c r="AW18" s="22">
        <f>AJ18</f>
        <v>1.5494468287657799E-2</v>
      </c>
      <c r="AX18" s="22">
        <f>AK18</f>
        <v>2.1559779097124398E-3</v>
      </c>
      <c r="AY18" s="22">
        <f>AL18</f>
        <v>-2.23328033830405E-3</v>
      </c>
      <c r="AZ18" s="22">
        <f>AM18</f>
        <v>-2.4279061260346001E-4</v>
      </c>
      <c r="BA18" s="22">
        <f>AN18</f>
        <v>-2.89970772473058E-2</v>
      </c>
      <c r="BC18" s="24">
        <f>AR18</f>
        <v>40633</v>
      </c>
      <c r="BD18" s="22">
        <f>AT18</f>
        <v>8.7628235195190054E-3</v>
      </c>
      <c r="BE18" s="22">
        <f>AU18</f>
        <v>-1.3964542627517626E-2</v>
      </c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</row>
    <row r="19" spans="1:71" x14ac:dyDescent="0.2">
      <c r="A19" s="24">
        <v>40724</v>
      </c>
      <c r="B19" s="22">
        <v>-1.38872638154596E-3</v>
      </c>
      <c r="C19" s="22">
        <v>-2.63129044812959E-3</v>
      </c>
      <c r="D19" s="22">
        <v>-0.118978715201079</v>
      </c>
      <c r="E19" s="23">
        <v>1.22488250653418E-6</v>
      </c>
      <c r="F19" s="22">
        <v>0.22837770649890499</v>
      </c>
      <c r="G19" s="22">
        <v>-1.12582610080624E-2</v>
      </c>
      <c r="H19" s="23">
        <v>2.0025809810420001E-5</v>
      </c>
      <c r="I19" s="22">
        <v>-0.30315083028071799</v>
      </c>
      <c r="J19" s="22">
        <v>-1.16463905175945E-2</v>
      </c>
      <c r="K19" s="22">
        <v>0.16881612135017901</v>
      </c>
      <c r="L19" s="22">
        <v>1.3859891957679301E-3</v>
      </c>
      <c r="M19" s="22">
        <v>0</v>
      </c>
      <c r="N19" s="22">
        <v>0</v>
      </c>
      <c r="O19" s="22">
        <v>3.3785774772199198E-2</v>
      </c>
      <c r="P19" s="22">
        <v>0</v>
      </c>
      <c r="Q19" s="23">
        <v>2.0237128084410401E-5</v>
      </c>
      <c r="R19" s="22">
        <v>0</v>
      </c>
      <c r="S19" s="22">
        <v>0</v>
      </c>
      <c r="T19" s="22">
        <v>7.8295210195933301E-2</v>
      </c>
      <c r="U19" s="22">
        <v>0</v>
      </c>
      <c r="V19" s="22">
        <v>0</v>
      </c>
      <c r="W19" s="22">
        <v>0</v>
      </c>
      <c r="X19" s="22">
        <v>0</v>
      </c>
      <c r="Y19" s="22">
        <v>-0.17183970336437299</v>
      </c>
      <c r="Z19" s="22">
        <v>1.64612166125177E-2</v>
      </c>
      <c r="AA19" s="22">
        <v>6.9928078276770801E-4</v>
      </c>
      <c r="AB19" s="22">
        <v>-3.19500066783273E-3</v>
      </c>
      <c r="AC19" s="22">
        <v>-9.789042726748849E-4</v>
      </c>
      <c r="AD19" s="22">
        <v>-3.2208722504589699E-2</v>
      </c>
      <c r="AE19" s="22">
        <v>2.9181728617322301E-2</v>
      </c>
      <c r="AF19" s="22">
        <v>-0.103357660477465</v>
      </c>
      <c r="AH19" s="22">
        <f>K19+Y19-Y19/100</f>
        <v>-1.3051849805502463E-3</v>
      </c>
      <c r="AI19" s="22">
        <f>Y19/1010</f>
        <v>-1.7013832016274553E-4</v>
      </c>
      <c r="AJ19" s="22">
        <f>Z19</f>
        <v>1.64612166125177E-2</v>
      </c>
      <c r="AK19" s="22">
        <f>AA19</f>
        <v>6.9928078276770801E-4</v>
      </c>
      <c r="AL19" s="22">
        <f>AB19</f>
        <v>-3.19500066783273E-3</v>
      </c>
      <c r="AM19" s="22">
        <f>AC19</f>
        <v>-9.789042726748849E-4</v>
      </c>
      <c r="AN19" s="22">
        <f>AD19</f>
        <v>-3.2208722504589699E-2</v>
      </c>
      <c r="AR19" s="24">
        <f>A19</f>
        <v>40724</v>
      </c>
      <c r="AS19" s="22">
        <f>AF19*4+2</f>
        <v>1.5865693580901401</v>
      </c>
      <c r="AT19" s="22">
        <f>AH19</f>
        <v>-1.3051849805502463E-3</v>
      </c>
      <c r="AU19" s="22">
        <f>SUM(AV19:BA19)</f>
        <v>-1.9392268369974652E-2</v>
      </c>
      <c r="AV19" s="22">
        <f>AI19</f>
        <v>-1.7013832016274553E-4</v>
      </c>
      <c r="AW19" s="22">
        <f>AJ19</f>
        <v>1.64612166125177E-2</v>
      </c>
      <c r="AX19" s="22">
        <f>AK19</f>
        <v>6.9928078276770801E-4</v>
      </c>
      <c r="AY19" s="22">
        <f>AL19</f>
        <v>-3.19500066783273E-3</v>
      </c>
      <c r="AZ19" s="22">
        <f>AM19</f>
        <v>-9.789042726748849E-4</v>
      </c>
      <c r="BA19" s="22">
        <f>AN19</f>
        <v>-3.2208722504589699E-2</v>
      </c>
      <c r="BC19" s="24">
        <f>AR19</f>
        <v>40724</v>
      </c>
      <c r="BD19" s="22">
        <f>AT19</f>
        <v>-1.3051849805502463E-3</v>
      </c>
      <c r="BE19" s="22">
        <f>AU19</f>
        <v>-1.9392268369974652E-2</v>
      </c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</row>
    <row r="20" spans="1:71" x14ac:dyDescent="0.2">
      <c r="A20" s="24">
        <v>40816</v>
      </c>
      <c r="B20" s="22">
        <v>-1.51240370873662E-3</v>
      </c>
      <c r="C20" s="22">
        <v>-2.4314790851076499E-3</v>
      </c>
      <c r="D20" s="22">
        <v>-0.115540172901928</v>
      </c>
      <c r="E20" s="23">
        <v>1.2930844839331699E-6</v>
      </c>
      <c r="F20" s="22">
        <v>0.18396914774327899</v>
      </c>
      <c r="G20" s="22">
        <v>-1.13303500338335E-2</v>
      </c>
      <c r="H20" s="23">
        <v>-1.44534121226946E-5</v>
      </c>
      <c r="I20" s="22">
        <v>-5.9234403702179597E-2</v>
      </c>
      <c r="J20" s="22">
        <v>-1.56036385453806E-2</v>
      </c>
      <c r="K20" s="22">
        <v>0.19455534580785599</v>
      </c>
      <c r="L20" s="22">
        <v>1.4810746516324899E-3</v>
      </c>
      <c r="M20" s="22">
        <v>0</v>
      </c>
      <c r="N20" s="22">
        <v>0</v>
      </c>
      <c r="O20" s="22">
        <v>3.4028768458948998E-2</v>
      </c>
      <c r="P20" s="22">
        <v>0</v>
      </c>
      <c r="Q20" s="23">
        <v>-4.9345649788534704E-6</v>
      </c>
      <c r="R20" s="22">
        <v>0</v>
      </c>
      <c r="S20" s="22">
        <v>0</v>
      </c>
      <c r="T20" s="22">
        <v>-0.10252246456286999</v>
      </c>
      <c r="U20" s="22">
        <v>0</v>
      </c>
      <c r="V20" s="22">
        <v>0</v>
      </c>
      <c r="W20" s="22">
        <v>0</v>
      </c>
      <c r="X20" s="22">
        <v>0</v>
      </c>
      <c r="Y20" s="22">
        <v>-0.19596717076203399</v>
      </c>
      <c r="Z20" s="22">
        <v>2.2855452068681802E-2</v>
      </c>
      <c r="AA20" s="22">
        <v>3.5417645940949401E-3</v>
      </c>
      <c r="AB20" s="22">
        <v>-6.2814046689618698E-4</v>
      </c>
      <c r="AC20" s="22">
        <v>1.0605801789242901E-3</v>
      </c>
      <c r="AD20" s="22">
        <v>-3.3246180917945102E-2</v>
      </c>
      <c r="AE20" s="22">
        <v>2.88091570354032E-2</v>
      </c>
      <c r="AF20" s="22">
        <v>-6.9799205704246206E-2</v>
      </c>
      <c r="AH20" s="22">
        <f>K20+Y20-Y20/100</f>
        <v>5.4784675344234741E-4</v>
      </c>
      <c r="AI20" s="22">
        <f>Y20/1010</f>
        <v>-1.940269017445881E-4</v>
      </c>
      <c r="AJ20" s="22">
        <f>Z20</f>
        <v>2.2855452068681802E-2</v>
      </c>
      <c r="AK20" s="22">
        <f>AA20</f>
        <v>3.5417645940949401E-3</v>
      </c>
      <c r="AL20" s="22">
        <f>AB20</f>
        <v>-6.2814046689618698E-4</v>
      </c>
      <c r="AM20" s="22">
        <f>AC20</f>
        <v>1.0605801789242901E-3</v>
      </c>
      <c r="AN20" s="22">
        <f>AD20</f>
        <v>-3.3246180917945102E-2</v>
      </c>
      <c r="AR20" s="24">
        <f>A20</f>
        <v>40816</v>
      </c>
      <c r="AS20" s="22">
        <f>AF20*4+2</f>
        <v>1.7208031771830152</v>
      </c>
      <c r="AT20" s="22">
        <f>AH20</f>
        <v>5.4784675344234741E-4</v>
      </c>
      <c r="AU20" s="22">
        <f>SUM(AV20:BA20)</f>
        <v>-6.6105514448848469E-3</v>
      </c>
      <c r="AV20" s="22">
        <f>AI20</f>
        <v>-1.940269017445881E-4</v>
      </c>
      <c r="AW20" s="22">
        <f>AJ20</f>
        <v>2.2855452068681802E-2</v>
      </c>
      <c r="AX20" s="22">
        <f>AK20</f>
        <v>3.5417645940949401E-3</v>
      </c>
      <c r="AY20" s="22">
        <f>AL20</f>
        <v>-6.2814046689618698E-4</v>
      </c>
      <c r="AZ20" s="22">
        <f>AM20</f>
        <v>1.0605801789242901E-3</v>
      </c>
      <c r="BA20" s="22">
        <f>AN20</f>
        <v>-3.3246180917945102E-2</v>
      </c>
      <c r="BC20" s="24">
        <f>AR20</f>
        <v>40816</v>
      </c>
      <c r="BD20" s="22">
        <f>AT20</f>
        <v>5.4784675344234741E-4</v>
      </c>
      <c r="BE20" s="22">
        <f>AU20</f>
        <v>-6.6105514448848469E-3</v>
      </c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</row>
    <row r="21" spans="1:71" x14ac:dyDescent="0.2">
      <c r="A21" s="24">
        <v>40908</v>
      </c>
      <c r="B21" s="22">
        <v>-1.5046702667276201E-3</v>
      </c>
      <c r="C21" s="22">
        <v>-2.51776158369798E-3</v>
      </c>
      <c r="D21" s="22">
        <v>-0.11074651809953499</v>
      </c>
      <c r="E21" s="23">
        <v>1.35895454889123E-6</v>
      </c>
      <c r="F21" s="22">
        <v>0.13110869302050901</v>
      </c>
      <c r="G21" s="22">
        <v>-1.1400626371516001E-2</v>
      </c>
      <c r="H21" s="23">
        <v>1.02975004079297E-5</v>
      </c>
      <c r="I21" s="22">
        <v>8.7719211530279395E-3</v>
      </c>
      <c r="J21" s="22">
        <v>-1.4794615212609901E-2</v>
      </c>
      <c r="K21" s="22">
        <v>0.218610536001273</v>
      </c>
      <c r="L21" s="22">
        <v>1.58873667013281E-3</v>
      </c>
      <c r="M21" s="22">
        <v>0</v>
      </c>
      <c r="N21" s="22">
        <v>0</v>
      </c>
      <c r="O21" s="22">
        <v>3.4051931789935701E-2</v>
      </c>
      <c r="P21" s="22">
        <v>0</v>
      </c>
      <c r="Q21" s="23">
        <v>1.2781052660670801E-6</v>
      </c>
      <c r="R21" s="22">
        <v>0</v>
      </c>
      <c r="S21" s="22">
        <v>0</v>
      </c>
      <c r="T21" s="22">
        <v>-0.108380972914601</v>
      </c>
      <c r="U21" s="22">
        <v>0</v>
      </c>
      <c r="V21" s="22">
        <v>0</v>
      </c>
      <c r="W21" s="22">
        <v>0</v>
      </c>
      <c r="X21" s="22">
        <v>0</v>
      </c>
      <c r="Y21" s="22">
        <v>-0.212646413965</v>
      </c>
      <c r="Z21" s="22">
        <v>2.7988550459467899E-2</v>
      </c>
      <c r="AA21" s="22">
        <v>5.4221457500114303E-3</v>
      </c>
      <c r="AB21" s="22">
        <v>1.3234863656341701E-3</v>
      </c>
      <c r="AC21" s="22">
        <v>2.4980331430946002E-3</v>
      </c>
      <c r="AD21" s="22">
        <v>-3.3171346627725001E-2</v>
      </c>
      <c r="AE21" s="22">
        <v>2.84418260971364E-2</v>
      </c>
      <c r="AF21" s="22">
        <v>-3.6758163939332102E-2</v>
      </c>
      <c r="AH21" s="22">
        <f>K21+Y21-Y21/100</f>
        <v>8.0905861759230004E-3</v>
      </c>
      <c r="AI21" s="22">
        <f>Y21/1010</f>
        <v>-2.1054100392574259E-4</v>
      </c>
      <c r="AJ21" s="22">
        <f>Z21</f>
        <v>2.7988550459467899E-2</v>
      </c>
      <c r="AK21" s="22">
        <f>AA21</f>
        <v>5.4221457500114303E-3</v>
      </c>
      <c r="AL21" s="22">
        <f>AB21</f>
        <v>1.3234863656341701E-3</v>
      </c>
      <c r="AM21" s="22">
        <f>AC21</f>
        <v>2.4980331430946002E-3</v>
      </c>
      <c r="AN21" s="22">
        <f>AD21</f>
        <v>-3.3171346627725001E-2</v>
      </c>
      <c r="AR21" s="24">
        <f>A21</f>
        <v>40908</v>
      </c>
      <c r="AS21" s="22">
        <f>AF21*4+2</f>
        <v>1.8529673442426715</v>
      </c>
      <c r="AT21" s="22">
        <f>AH21</f>
        <v>8.0905861759230004E-3</v>
      </c>
      <c r="AU21" s="22">
        <f>SUM(AV21:BA21)</f>
        <v>3.8503280865573516E-3</v>
      </c>
      <c r="AV21" s="22">
        <f>AI21</f>
        <v>-2.1054100392574259E-4</v>
      </c>
      <c r="AW21" s="22">
        <f>AJ21</f>
        <v>2.7988550459467899E-2</v>
      </c>
      <c r="AX21" s="22">
        <f>AK21</f>
        <v>5.4221457500114303E-3</v>
      </c>
      <c r="AY21" s="22">
        <f>AL21</f>
        <v>1.3234863656341701E-3</v>
      </c>
      <c r="AZ21" s="22">
        <f>AM21</f>
        <v>2.4980331430946002E-3</v>
      </c>
      <c r="BA21" s="22">
        <f>AN21</f>
        <v>-3.3171346627725001E-2</v>
      </c>
      <c r="BC21" s="24">
        <f>AR21</f>
        <v>40908</v>
      </c>
      <c r="BD21" s="22">
        <f>AT21</f>
        <v>8.0905861759230004E-3</v>
      </c>
      <c r="BE21" s="22">
        <f>AU21</f>
        <v>3.8503280865573516E-3</v>
      </c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</row>
    <row r="22" spans="1:71" x14ac:dyDescent="0.2">
      <c r="A22" s="24">
        <v>40999</v>
      </c>
      <c r="B22" s="22">
        <v>-1.53380648155732E-3</v>
      </c>
      <c r="C22" s="22">
        <v>-2.4693480169202201E-3</v>
      </c>
      <c r="D22" s="22">
        <v>-9.9562387549545495E-2</v>
      </c>
      <c r="E22" s="23">
        <v>1.357066814478E-6</v>
      </c>
      <c r="F22" s="22">
        <v>8.5921281541745304E-2</v>
      </c>
      <c r="G22" s="22">
        <v>-1.14090411126754E-2</v>
      </c>
      <c r="H22" s="23">
        <v>-3.2513280956436498E-6</v>
      </c>
      <c r="I22" s="22">
        <v>3.9160635758261897E-2</v>
      </c>
      <c r="J22" s="22">
        <v>-1.55360504418666E-2</v>
      </c>
      <c r="K22" s="22">
        <v>0.23461240078530499</v>
      </c>
      <c r="L22" s="22">
        <v>1.6542966326360501E-3</v>
      </c>
      <c r="M22" s="22">
        <v>0</v>
      </c>
      <c r="N22" s="22">
        <v>0</v>
      </c>
      <c r="O22" s="22">
        <v>3.38199412011519E-2</v>
      </c>
      <c r="P22" s="22">
        <v>0</v>
      </c>
      <c r="Q22" s="23">
        <v>-9.1874864938112904E-6</v>
      </c>
      <c r="R22" s="22">
        <v>0</v>
      </c>
      <c r="S22" s="22">
        <v>0</v>
      </c>
      <c r="T22" s="22">
        <v>-0.20566360491704999</v>
      </c>
      <c r="U22" s="22">
        <v>0</v>
      </c>
      <c r="V22" s="22">
        <v>0</v>
      </c>
      <c r="W22" s="22">
        <v>0</v>
      </c>
      <c r="X22" s="22">
        <v>0</v>
      </c>
      <c r="Y22" s="22">
        <v>-0.22410931559303501</v>
      </c>
      <c r="Z22" s="22">
        <v>3.02713990951941E-2</v>
      </c>
      <c r="AA22" s="22">
        <v>5.97227208367634E-3</v>
      </c>
      <c r="AB22" s="22">
        <v>2.2585007847464298E-3</v>
      </c>
      <c r="AC22" s="22">
        <v>3.3881754276876498E-3</v>
      </c>
      <c r="AD22" s="22">
        <v>-3.2592870887604403E-2</v>
      </c>
      <c r="AE22" s="22">
        <v>2.8079632402655499E-2</v>
      </c>
      <c r="AF22" s="22">
        <v>-0.13111653931723299</v>
      </c>
      <c r="AH22" s="22">
        <f>K22+Y22-Y22/100</f>
        <v>1.2744178348200323E-2</v>
      </c>
      <c r="AI22" s="22">
        <f>Y22/1010</f>
        <v>-2.2189041147825249E-4</v>
      </c>
      <c r="AJ22" s="22">
        <f>Z22</f>
        <v>3.02713990951941E-2</v>
      </c>
      <c r="AK22" s="22">
        <f>AA22</f>
        <v>5.97227208367634E-3</v>
      </c>
      <c r="AL22" s="22">
        <f>AB22</f>
        <v>2.2585007847464298E-3</v>
      </c>
      <c r="AM22" s="22">
        <f>AC22</f>
        <v>3.3881754276876498E-3</v>
      </c>
      <c r="AN22" s="22">
        <f>AD22</f>
        <v>-3.2592870887604403E-2</v>
      </c>
      <c r="AR22" s="24">
        <f>A22</f>
        <v>40999</v>
      </c>
      <c r="AS22" s="22">
        <f>AF22*4+2</f>
        <v>1.475533842731068</v>
      </c>
      <c r="AT22" s="22">
        <f>AH22</f>
        <v>1.2744178348200323E-2</v>
      </c>
      <c r="AU22" s="22">
        <f>SUM(AV22:BA22)</f>
        <v>9.0755860922218656E-3</v>
      </c>
      <c r="AV22" s="22">
        <f>AI22</f>
        <v>-2.2189041147825249E-4</v>
      </c>
      <c r="AW22" s="22">
        <f>AJ22</f>
        <v>3.02713990951941E-2</v>
      </c>
      <c r="AX22" s="22">
        <f>AK22</f>
        <v>5.97227208367634E-3</v>
      </c>
      <c r="AY22" s="22">
        <f>AL22</f>
        <v>2.2585007847464298E-3</v>
      </c>
      <c r="AZ22" s="22">
        <f>AM22</f>
        <v>3.3881754276876498E-3</v>
      </c>
      <c r="BA22" s="22">
        <f>AN22</f>
        <v>-3.2592870887604403E-2</v>
      </c>
      <c r="BC22" s="24">
        <f>AR22</f>
        <v>40999</v>
      </c>
      <c r="BD22" s="22">
        <f>AT22</f>
        <v>1.2744178348200323E-2</v>
      </c>
      <c r="BE22" s="22">
        <f>AU22</f>
        <v>9.0755860922218656E-3</v>
      </c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</row>
    <row r="23" spans="1:71" x14ac:dyDescent="0.2">
      <c r="A23" s="24">
        <v>41090</v>
      </c>
      <c r="B23" s="22">
        <v>-1.5218525405868899E-3</v>
      </c>
      <c r="C23" s="22">
        <v>-2.3119814405614301E-3</v>
      </c>
      <c r="D23" s="22">
        <v>-8.2962862024726899E-2</v>
      </c>
      <c r="E23" s="23">
        <v>1.38153257722706E-6</v>
      </c>
      <c r="F23" s="22">
        <v>4.6252190362849797E-2</v>
      </c>
      <c r="G23" s="22">
        <v>-1.1422951072082001E-2</v>
      </c>
      <c r="H23" s="23">
        <v>-5.3452483550486801E-6</v>
      </c>
      <c r="I23" s="22">
        <v>4.2456724490658099E-2</v>
      </c>
      <c r="J23" s="22">
        <v>-1.1224173254242799E-2</v>
      </c>
      <c r="K23" s="22">
        <v>0.24080214962918201</v>
      </c>
      <c r="L23" s="22">
        <v>1.5703230504371299E-3</v>
      </c>
      <c r="M23" s="22">
        <v>0</v>
      </c>
      <c r="N23" s="22">
        <v>0</v>
      </c>
      <c r="O23" s="22">
        <v>3.3619845136278997E-2</v>
      </c>
      <c r="P23" s="22">
        <v>0</v>
      </c>
      <c r="Q23" s="23">
        <v>-1.1689890277999301E-5</v>
      </c>
      <c r="R23" s="22">
        <v>0</v>
      </c>
      <c r="S23" s="22">
        <v>0</v>
      </c>
      <c r="T23" s="22">
        <v>-0.44736713612409901</v>
      </c>
      <c r="U23" s="22">
        <v>0</v>
      </c>
      <c r="V23" s="22">
        <v>0</v>
      </c>
      <c r="W23" s="22">
        <v>0</v>
      </c>
      <c r="X23" s="22">
        <v>0</v>
      </c>
      <c r="Y23" s="22">
        <v>-0.23214131425946999</v>
      </c>
      <c r="Z23" s="22">
        <v>3.1589678963572697E-2</v>
      </c>
      <c r="AA23" s="22">
        <v>6.2524416592601899E-3</v>
      </c>
      <c r="AB23" s="22">
        <v>2.8871194956980799E-3</v>
      </c>
      <c r="AC23" s="22">
        <v>4.0305946346963399E-3</v>
      </c>
      <c r="AD23" s="22">
        <v>-3.1751853348604898E-2</v>
      </c>
      <c r="AE23" s="22">
        <v>2.7722475656855001E-2</v>
      </c>
      <c r="AF23" s="22">
        <v>-0.39219978639473102</v>
      </c>
      <c r="AH23" s="22">
        <f>K23+Y23-Y23/100</f>
        <v>1.0982248512306716E-2</v>
      </c>
      <c r="AI23" s="22">
        <f>Y23/1010</f>
        <v>-2.2984288540541583E-4</v>
      </c>
      <c r="AJ23" s="22">
        <f>Z23</f>
        <v>3.1589678963572697E-2</v>
      </c>
      <c r="AK23" s="22">
        <f>AA23</f>
        <v>6.2524416592601899E-3</v>
      </c>
      <c r="AL23" s="22">
        <f>AB23</f>
        <v>2.8871194956980799E-3</v>
      </c>
      <c r="AM23" s="22">
        <f>AC23</f>
        <v>4.0305946346963399E-3</v>
      </c>
      <c r="AN23" s="22">
        <f>AD23</f>
        <v>-3.1751853348604898E-2</v>
      </c>
      <c r="AR23" s="24">
        <f>A23</f>
        <v>41090</v>
      </c>
      <c r="AS23" s="22">
        <f>AF23*4+2</f>
        <v>0.43120085442107592</v>
      </c>
      <c r="AT23" s="22">
        <f>AH23</f>
        <v>1.0982248512306716E-2</v>
      </c>
      <c r="AU23" s="22">
        <f>SUM(AV23:BA23)</f>
        <v>1.2778138519216997E-2</v>
      </c>
      <c r="AV23" s="22">
        <f>AI23</f>
        <v>-2.2984288540541583E-4</v>
      </c>
      <c r="AW23" s="22">
        <f>AJ23</f>
        <v>3.1589678963572697E-2</v>
      </c>
      <c r="AX23" s="22">
        <f>AK23</f>
        <v>6.2524416592601899E-3</v>
      </c>
      <c r="AY23" s="22">
        <f>AL23</f>
        <v>2.8871194956980799E-3</v>
      </c>
      <c r="AZ23" s="22">
        <f>AM23</f>
        <v>4.0305946346963399E-3</v>
      </c>
      <c r="BA23" s="22">
        <f>AN23</f>
        <v>-3.1751853348604898E-2</v>
      </c>
      <c r="BC23" s="24">
        <f>AR23</f>
        <v>41090</v>
      </c>
      <c r="BD23" s="22">
        <f>AT23</f>
        <v>1.0982248512306716E-2</v>
      </c>
      <c r="BE23" s="22">
        <f>AU23</f>
        <v>1.2778138519216997E-2</v>
      </c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</row>
    <row r="24" spans="1:71" x14ac:dyDescent="0.2">
      <c r="A24" s="24">
        <v>41182</v>
      </c>
      <c r="B24" s="22">
        <v>-1.60558230488661E-3</v>
      </c>
      <c r="C24" s="22">
        <v>-2.2073881635220598E-3</v>
      </c>
      <c r="D24" s="22">
        <v>-6.9322394560344905E-2</v>
      </c>
      <c r="E24" s="23">
        <v>1.3662975639760999E-6</v>
      </c>
      <c r="F24" s="22">
        <v>7.7294362663460304E-3</v>
      </c>
      <c r="G24" s="22">
        <v>-1.1403793244191201E-2</v>
      </c>
      <c r="H24" s="23">
        <v>5.5242397545285303E-6</v>
      </c>
      <c r="I24" s="22">
        <v>9.1222077370112203E-2</v>
      </c>
      <c r="J24" s="22">
        <v>-8.9898484928463401E-3</v>
      </c>
      <c r="K24" s="22">
        <v>0.24386795147264201</v>
      </c>
      <c r="L24" s="22">
        <v>1.55970638413549E-3</v>
      </c>
      <c r="M24" s="22">
        <v>0</v>
      </c>
      <c r="N24" s="22">
        <v>0</v>
      </c>
      <c r="O24" s="22">
        <v>3.3291031891069502E-2</v>
      </c>
      <c r="P24" s="22">
        <v>0</v>
      </c>
      <c r="Q24" s="23">
        <v>-1.11584713247125E-5</v>
      </c>
      <c r="R24" s="22">
        <v>0</v>
      </c>
      <c r="S24" s="22">
        <v>0</v>
      </c>
      <c r="T24" s="22">
        <v>-0.76920636757855598</v>
      </c>
      <c r="U24" s="22">
        <v>0</v>
      </c>
      <c r="V24" s="22">
        <v>0</v>
      </c>
      <c r="W24" s="22">
        <v>0</v>
      </c>
      <c r="X24" s="22">
        <v>0</v>
      </c>
      <c r="Y24" s="22">
        <v>-0.234357592149081</v>
      </c>
      <c r="Z24" s="22">
        <v>3.20265587092416E-2</v>
      </c>
      <c r="AA24" s="22">
        <v>6.4814402499502304E-3</v>
      </c>
      <c r="AB24" s="22">
        <v>3.4489176814922399E-3</v>
      </c>
      <c r="AC24" s="22">
        <v>4.5910132554727303E-3</v>
      </c>
      <c r="AD24" s="22">
        <v>-3.0725839329270799E-2</v>
      </c>
      <c r="AE24" s="22">
        <v>2.73702585464441E-2</v>
      </c>
      <c r="AF24" s="22">
        <v>-0.69124856089759401</v>
      </c>
      <c r="AH24" s="22">
        <f>K24+Y24-Y24/100</f>
        <v>1.1853935245051817E-2</v>
      </c>
      <c r="AI24" s="22">
        <f>Y24/1010</f>
        <v>-2.3203721994958514E-4</v>
      </c>
      <c r="AJ24" s="22">
        <f>Z24</f>
        <v>3.20265587092416E-2</v>
      </c>
      <c r="AK24" s="22">
        <f>AA24</f>
        <v>6.4814402499502304E-3</v>
      </c>
      <c r="AL24" s="22">
        <f>AB24</f>
        <v>3.4489176814922399E-3</v>
      </c>
      <c r="AM24" s="22">
        <f>AC24</f>
        <v>4.5910132554727303E-3</v>
      </c>
      <c r="AN24" s="22">
        <f>AD24</f>
        <v>-3.0725839329270799E-2</v>
      </c>
      <c r="AR24" s="24">
        <f>A24</f>
        <v>41182</v>
      </c>
      <c r="AS24" s="22">
        <f>AF24*4+2</f>
        <v>-0.76499424359037604</v>
      </c>
      <c r="AT24" s="22">
        <f>AH24</f>
        <v>1.1853935245051817E-2</v>
      </c>
      <c r="AU24" s="22">
        <f>SUM(AV24:BA24)</f>
        <v>1.559005334693642E-2</v>
      </c>
      <c r="AV24" s="22">
        <f>AI24</f>
        <v>-2.3203721994958514E-4</v>
      </c>
      <c r="AW24" s="22">
        <f>AJ24</f>
        <v>3.20265587092416E-2</v>
      </c>
      <c r="AX24" s="22">
        <f>AK24</f>
        <v>6.4814402499502304E-3</v>
      </c>
      <c r="AY24" s="22">
        <f>AL24</f>
        <v>3.4489176814922399E-3</v>
      </c>
      <c r="AZ24" s="22">
        <f>AM24</f>
        <v>4.5910132554727303E-3</v>
      </c>
      <c r="BA24" s="22">
        <f>AN24</f>
        <v>-3.0725839329270799E-2</v>
      </c>
      <c r="BC24" s="24">
        <f>AR24</f>
        <v>41182</v>
      </c>
      <c r="BD24" s="22">
        <f>AT24</f>
        <v>1.1853935245051817E-2</v>
      </c>
      <c r="BE24" s="22">
        <f>AU24</f>
        <v>1.559005334693642E-2</v>
      </c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</row>
    <row r="25" spans="1:71" x14ac:dyDescent="0.2">
      <c r="A25" s="24">
        <v>41274</v>
      </c>
      <c r="B25" s="22">
        <v>-1.5313146705775401E-3</v>
      </c>
      <c r="C25" s="22">
        <v>-2.0041080383226199E-3</v>
      </c>
      <c r="D25" s="22">
        <v>-6.0558381404451897E-2</v>
      </c>
      <c r="E25" s="23">
        <v>1.30531390141186E-6</v>
      </c>
      <c r="F25" s="22">
        <v>-1.3252235436334E-2</v>
      </c>
      <c r="G25" s="22">
        <v>-1.13530541212547E-2</v>
      </c>
      <c r="H25" s="23">
        <v>5.0050207534013604E-6</v>
      </c>
      <c r="I25" s="22">
        <v>7.1361061989994007E-2</v>
      </c>
      <c r="J25" s="22">
        <v>-5.4617340799256696E-3</v>
      </c>
      <c r="K25" s="22">
        <v>0.24134113053866299</v>
      </c>
      <c r="L25" s="22">
        <v>1.4511768041014499E-3</v>
      </c>
      <c r="M25" s="22">
        <v>0</v>
      </c>
      <c r="N25" s="22">
        <v>0</v>
      </c>
      <c r="O25" s="22">
        <v>3.3059780768374097E-2</v>
      </c>
      <c r="P25" s="22">
        <v>0</v>
      </c>
      <c r="Q25" s="23">
        <v>-2.5013615589930501E-5</v>
      </c>
      <c r="R25" s="22">
        <v>0</v>
      </c>
      <c r="S25" s="22">
        <v>0</v>
      </c>
      <c r="T25" s="22">
        <v>-0.45886140497508598</v>
      </c>
      <c r="U25" s="22">
        <v>0</v>
      </c>
      <c r="V25" s="22">
        <v>0</v>
      </c>
      <c r="W25" s="22">
        <v>0</v>
      </c>
      <c r="X25" s="22">
        <v>0</v>
      </c>
      <c r="Y25" s="22">
        <v>-0.23359122496991999</v>
      </c>
      <c r="Z25" s="22">
        <v>3.1910261213230401E-2</v>
      </c>
      <c r="AA25" s="22">
        <v>6.3269531307641397E-3</v>
      </c>
      <c r="AB25" s="22">
        <v>3.7031260556208401E-3</v>
      </c>
      <c r="AC25" s="22">
        <v>4.9035772696326401E-3</v>
      </c>
      <c r="AD25" s="22">
        <v>-2.9719448517229099E-2</v>
      </c>
      <c r="AE25" s="22">
        <v>2.7022886623306801E-2</v>
      </c>
      <c r="AF25" s="22">
        <v>-0.404172506243694</v>
      </c>
      <c r="AH25" s="22">
        <f>K25+Y25-Y25/100</f>
        <v>1.0085817818442198E-2</v>
      </c>
      <c r="AI25" s="22">
        <f>Y25/1010</f>
        <v>-2.3127844056427722E-4</v>
      </c>
      <c r="AJ25" s="22">
        <f>Z25</f>
        <v>3.1910261213230401E-2</v>
      </c>
      <c r="AK25" s="22">
        <f>AA25</f>
        <v>6.3269531307641397E-3</v>
      </c>
      <c r="AL25" s="22">
        <f>AB25</f>
        <v>3.7031260556208401E-3</v>
      </c>
      <c r="AM25" s="22">
        <f>AC25</f>
        <v>4.9035772696326401E-3</v>
      </c>
      <c r="AN25" s="22">
        <f>AD25</f>
        <v>-2.9719448517229099E-2</v>
      </c>
      <c r="AR25" s="24">
        <f>A25</f>
        <v>41274</v>
      </c>
      <c r="AS25" s="22">
        <f>AF25*4+2</f>
        <v>0.38330997502522401</v>
      </c>
      <c r="AT25" s="22">
        <f>AH25</f>
        <v>1.0085817818442198E-2</v>
      </c>
      <c r="AU25" s="22">
        <f>SUM(AV25:BA25)</f>
        <v>1.6893190711454651E-2</v>
      </c>
      <c r="AV25" s="22">
        <f>AI25</f>
        <v>-2.3127844056427722E-4</v>
      </c>
      <c r="AW25" s="22">
        <f>AJ25</f>
        <v>3.1910261213230401E-2</v>
      </c>
      <c r="AX25" s="22">
        <f>AK25</f>
        <v>6.3269531307641397E-3</v>
      </c>
      <c r="AY25" s="22">
        <f>AL25</f>
        <v>3.7031260556208401E-3</v>
      </c>
      <c r="AZ25" s="22">
        <f>AM25</f>
        <v>4.9035772696326401E-3</v>
      </c>
      <c r="BA25" s="22">
        <f>AN25</f>
        <v>-2.9719448517229099E-2</v>
      </c>
      <c r="BC25" s="24">
        <f>AR25</f>
        <v>41274</v>
      </c>
      <c r="BD25" s="22">
        <f>AT25</f>
        <v>1.0085817818442198E-2</v>
      </c>
      <c r="BE25" s="22">
        <f>AU25</f>
        <v>1.6893190711454651E-2</v>
      </c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</row>
    <row r="26" spans="1:71" x14ac:dyDescent="0.2">
      <c r="A26" s="24">
        <v>41364</v>
      </c>
      <c r="B26" s="22">
        <v>-1.6489826320631399E-3</v>
      </c>
      <c r="C26" s="22">
        <v>-1.95055851309744E-3</v>
      </c>
      <c r="D26" s="22">
        <v>-5.4985011801944497E-2</v>
      </c>
      <c r="E26" s="23">
        <v>1.27329116139662E-6</v>
      </c>
      <c r="F26" s="22">
        <v>-1.74722760771794E-2</v>
      </c>
      <c r="G26" s="22">
        <v>-1.12906266238499E-2</v>
      </c>
      <c r="H26" s="23">
        <v>1.9418204155741099E-6</v>
      </c>
      <c r="I26" s="22">
        <v>3.4542297271311598E-2</v>
      </c>
      <c r="J26" s="22">
        <v>1.34134038725086E-3</v>
      </c>
      <c r="K26" s="22">
        <v>0.233699993884251</v>
      </c>
      <c r="L26" s="22">
        <v>1.3886789684391899E-3</v>
      </c>
      <c r="M26" s="22">
        <v>0</v>
      </c>
      <c r="N26" s="22">
        <v>0</v>
      </c>
      <c r="O26" s="22">
        <v>3.2674714238289902E-2</v>
      </c>
      <c r="P26" s="22">
        <v>0</v>
      </c>
      <c r="Q26" s="23">
        <v>-4.0315804772372802E-5</v>
      </c>
      <c r="R26" s="22">
        <v>0</v>
      </c>
      <c r="S26" s="22">
        <v>0</v>
      </c>
      <c r="T26" s="22">
        <v>-0.75236496722360602</v>
      </c>
      <c r="U26" s="22">
        <v>0</v>
      </c>
      <c r="V26" s="22">
        <v>0</v>
      </c>
      <c r="W26" s="22">
        <v>0</v>
      </c>
      <c r="X26" s="22">
        <v>0</v>
      </c>
      <c r="Y26" s="22">
        <v>-0.232610080412087</v>
      </c>
      <c r="Z26" s="22">
        <v>3.0699588803551E-2</v>
      </c>
      <c r="AA26" s="22">
        <v>5.54241435408719E-3</v>
      </c>
      <c r="AB26" s="22">
        <v>3.2869865447704401E-3</v>
      </c>
      <c r="AC26" s="22">
        <v>4.6673967601496003E-3</v>
      </c>
      <c r="AD26" s="22">
        <v>-2.9087161768215301E-2</v>
      </c>
      <c r="AE26" s="22">
        <v>2.6680268192302799E-2</v>
      </c>
      <c r="AF26" s="22">
        <v>-0.74239245746259197</v>
      </c>
      <c r="AH26" s="22">
        <f>K26+Y26-Y26/100</f>
        <v>3.4160142762848702E-3</v>
      </c>
      <c r="AI26" s="22">
        <f>Y26/1010</f>
        <v>-2.3030701030899703E-4</v>
      </c>
      <c r="AJ26" s="22">
        <f>Z26</f>
        <v>3.0699588803551E-2</v>
      </c>
      <c r="AK26" s="22">
        <f>AA26</f>
        <v>5.54241435408719E-3</v>
      </c>
      <c r="AL26" s="22">
        <f>AB26</f>
        <v>3.2869865447704401E-3</v>
      </c>
      <c r="AM26" s="22">
        <f>AC26</f>
        <v>4.6673967601496003E-3</v>
      </c>
      <c r="AN26" s="22">
        <f>AD26</f>
        <v>-2.9087161768215301E-2</v>
      </c>
      <c r="AR26" s="24">
        <f>A26</f>
        <v>41364</v>
      </c>
      <c r="AS26" s="22">
        <f>AF26*4+2</f>
        <v>-0.96956982985036788</v>
      </c>
      <c r="AT26" s="22">
        <f>AH26</f>
        <v>3.4160142762848702E-3</v>
      </c>
      <c r="AU26" s="22">
        <f>SUM(AV26:BA26)</f>
        <v>1.4878917684033936E-2</v>
      </c>
      <c r="AV26" s="22">
        <f>AI26</f>
        <v>-2.3030701030899703E-4</v>
      </c>
      <c r="AW26" s="22">
        <f>AJ26</f>
        <v>3.0699588803551E-2</v>
      </c>
      <c r="AX26" s="22">
        <f>AK26</f>
        <v>5.54241435408719E-3</v>
      </c>
      <c r="AY26" s="22">
        <f>AL26</f>
        <v>3.2869865447704401E-3</v>
      </c>
      <c r="AZ26" s="22">
        <f>AM26</f>
        <v>4.6673967601496003E-3</v>
      </c>
      <c r="BA26" s="22">
        <f>AN26</f>
        <v>-2.9087161768215301E-2</v>
      </c>
      <c r="BC26" s="24">
        <f>AR26</f>
        <v>41364</v>
      </c>
      <c r="BD26" s="22">
        <f>AT26</f>
        <v>3.4160142762848702E-3</v>
      </c>
      <c r="BE26" s="22">
        <f>AU26</f>
        <v>1.4878917684033936E-2</v>
      </c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</row>
    <row r="27" spans="1:71" x14ac:dyDescent="0.2">
      <c r="A27" s="24">
        <v>41455</v>
      </c>
      <c r="B27" s="22">
        <v>-1.86632552191534E-3</v>
      </c>
      <c r="C27" s="22">
        <v>-1.9987250728048501E-3</v>
      </c>
      <c r="D27" s="22">
        <v>-5.92485984151069E-2</v>
      </c>
      <c r="E27" s="23">
        <v>1.25485559721028E-6</v>
      </c>
      <c r="F27" s="22">
        <v>-1.52067491638763E-2</v>
      </c>
      <c r="G27" s="22">
        <v>-1.1238471916208401E-2</v>
      </c>
      <c r="H27" s="23">
        <v>-3.12755446651991E-5</v>
      </c>
      <c r="I27" s="22">
        <v>2.5934788107528899E-2</v>
      </c>
      <c r="J27" s="22">
        <v>7.4285688836717096E-3</v>
      </c>
      <c r="K27" s="22">
        <v>0.228524152637787</v>
      </c>
      <c r="L27" s="22">
        <v>1.12907628622149E-3</v>
      </c>
      <c r="M27" s="22">
        <v>0</v>
      </c>
      <c r="N27" s="22">
        <v>0</v>
      </c>
      <c r="O27" s="22">
        <v>3.2530537177510803E-2</v>
      </c>
      <c r="P27" s="22">
        <v>0</v>
      </c>
      <c r="Q27" s="23">
        <v>-5.2791226357040699E-5</v>
      </c>
      <c r="R27" s="22">
        <v>0</v>
      </c>
      <c r="S27" s="22">
        <v>0</v>
      </c>
      <c r="T27" s="22">
        <v>-1.0322439248100499</v>
      </c>
      <c r="U27" s="22">
        <v>0</v>
      </c>
      <c r="V27" s="22">
        <v>0</v>
      </c>
      <c r="W27" s="22">
        <v>0</v>
      </c>
      <c r="X27" s="22">
        <v>0</v>
      </c>
      <c r="Y27" s="22">
        <v>-0.229474418316233</v>
      </c>
      <c r="Z27" s="22">
        <v>3.0370643666843802E-2</v>
      </c>
      <c r="AA27" s="22">
        <v>5.4801992191766402E-3</v>
      </c>
      <c r="AB27" s="22">
        <v>3.3887588028136402E-3</v>
      </c>
      <c r="AC27" s="22">
        <v>4.79814677698531E-3</v>
      </c>
      <c r="AD27" s="22">
        <v>-2.8444946685579599E-2</v>
      </c>
      <c r="AE27" s="22">
        <v>2.6342314204375002E-2</v>
      </c>
      <c r="AF27" s="22">
        <v>-1.03512193822514</v>
      </c>
      <c r="AH27" s="22">
        <f>K27+Y27-Y27/100</f>
        <v>1.3444785047163304E-3</v>
      </c>
      <c r="AI27" s="22">
        <f>Y27/1010</f>
        <v>-2.2720239437250793E-4</v>
      </c>
      <c r="AJ27" s="22">
        <f>Z27</f>
        <v>3.0370643666843802E-2</v>
      </c>
      <c r="AK27" s="22">
        <f>AA27</f>
        <v>5.4801992191766402E-3</v>
      </c>
      <c r="AL27" s="22">
        <f>AB27</f>
        <v>3.3887588028136402E-3</v>
      </c>
      <c r="AM27" s="22">
        <f>AC27</f>
        <v>4.79814677698531E-3</v>
      </c>
      <c r="AN27" s="22">
        <f>AD27</f>
        <v>-2.8444946685579599E-2</v>
      </c>
      <c r="AR27" s="24">
        <f>A27</f>
        <v>41455</v>
      </c>
      <c r="AS27" s="22">
        <f>AF27*4+2</f>
        <v>-2.1404877529005599</v>
      </c>
      <c r="AT27" s="22">
        <f>AH27</f>
        <v>1.3444785047163304E-3</v>
      </c>
      <c r="AU27" s="22">
        <f>SUM(AV27:BA27)</f>
        <v>1.5365599385867283E-2</v>
      </c>
      <c r="AV27" s="22">
        <f>AI27</f>
        <v>-2.2720239437250793E-4</v>
      </c>
      <c r="AW27" s="22">
        <f>AJ27</f>
        <v>3.0370643666843802E-2</v>
      </c>
      <c r="AX27" s="22">
        <f>AK27</f>
        <v>5.4801992191766402E-3</v>
      </c>
      <c r="AY27" s="22">
        <f>AL27</f>
        <v>3.3887588028136402E-3</v>
      </c>
      <c r="AZ27" s="22">
        <f>AM27</f>
        <v>4.79814677698531E-3</v>
      </c>
      <c r="BA27" s="22">
        <f>AN27</f>
        <v>-2.8444946685579599E-2</v>
      </c>
      <c r="BC27" s="24">
        <f>AR27</f>
        <v>41455</v>
      </c>
      <c r="BD27" s="22">
        <f>AT27</f>
        <v>1.3444785047163304E-3</v>
      </c>
      <c r="BE27" s="22">
        <f>AU27</f>
        <v>1.5365599385867283E-2</v>
      </c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</row>
    <row r="28" spans="1:71" x14ac:dyDescent="0.2">
      <c r="A28" s="24">
        <v>41547</v>
      </c>
      <c r="B28" s="22">
        <v>-1.80697952412156E-3</v>
      </c>
      <c r="C28" s="22">
        <v>-2.0551490288789301E-3</v>
      </c>
      <c r="D28" s="22">
        <v>-6.9404091825231398E-2</v>
      </c>
      <c r="E28" s="23">
        <v>1.21109753337123E-6</v>
      </c>
      <c r="F28" s="22">
        <v>1.8718128554917599E-3</v>
      </c>
      <c r="G28" s="22">
        <v>-1.1193418203425599E-2</v>
      </c>
      <c r="H28" s="23">
        <v>1.2717111874671601E-5</v>
      </c>
      <c r="I28" s="22">
        <v>-1.8699863082871599E-2</v>
      </c>
      <c r="J28" s="22">
        <v>1.11424825870676E-2</v>
      </c>
      <c r="K28" s="22">
        <v>0.22496078319573701</v>
      </c>
      <c r="L28" s="22">
        <v>9.9739457157799194E-4</v>
      </c>
      <c r="M28" s="22">
        <v>0</v>
      </c>
      <c r="N28" s="22">
        <v>0</v>
      </c>
      <c r="O28" s="22">
        <v>3.24911154267137E-2</v>
      </c>
      <c r="P28" s="22">
        <v>0</v>
      </c>
      <c r="Q28" s="23">
        <v>-3.5057471514665603E-5</v>
      </c>
      <c r="R28" s="22">
        <v>0</v>
      </c>
      <c r="S28" s="22">
        <v>0</v>
      </c>
      <c r="T28" s="22">
        <v>-0.999088715765583</v>
      </c>
      <c r="U28" s="22">
        <v>0</v>
      </c>
      <c r="V28" s="22">
        <v>0</v>
      </c>
      <c r="W28" s="22">
        <v>0</v>
      </c>
      <c r="X28" s="22">
        <v>0</v>
      </c>
      <c r="Y28" s="22">
        <v>-0.226320613976871</v>
      </c>
      <c r="Z28" s="22">
        <v>2.9954446575608501E-2</v>
      </c>
      <c r="AA28" s="22">
        <v>5.1339268852812403E-3</v>
      </c>
      <c r="AB28" s="22">
        <v>3.0261791961416701E-3</v>
      </c>
      <c r="AC28" s="22">
        <v>4.5222799819111198E-3</v>
      </c>
      <c r="AD28" s="22">
        <v>-2.81449546860046E-2</v>
      </c>
      <c r="AE28" s="22">
        <v>2.6008938154231599E-2</v>
      </c>
      <c r="AF28" s="22">
        <v>-1.0375415828350401</v>
      </c>
      <c r="AH28" s="22">
        <f>K28+Y28-Y28/100</f>
        <v>9.0337535863471274E-4</v>
      </c>
      <c r="AI28" s="22">
        <f>Y28/1010</f>
        <v>-2.2407981581868417E-4</v>
      </c>
      <c r="AJ28" s="22">
        <f>Z28</f>
        <v>2.9954446575608501E-2</v>
      </c>
      <c r="AK28" s="22">
        <f>AA28</f>
        <v>5.1339268852812403E-3</v>
      </c>
      <c r="AL28" s="22">
        <f>AB28</f>
        <v>3.0261791961416701E-3</v>
      </c>
      <c r="AM28" s="22">
        <f>AC28</f>
        <v>4.5222799819111198E-3</v>
      </c>
      <c r="AN28" s="22">
        <f>AD28</f>
        <v>-2.81449546860046E-2</v>
      </c>
      <c r="AR28" s="24">
        <f>A28</f>
        <v>41547</v>
      </c>
      <c r="AS28" s="22">
        <f>AF28*4+2</f>
        <v>-2.1501663313401602</v>
      </c>
      <c r="AT28" s="22">
        <f>AH28</f>
        <v>9.0337535863471274E-4</v>
      </c>
      <c r="AU28" s="22">
        <f>SUM(AV28:BA28)</f>
        <v>1.4267798137119245E-2</v>
      </c>
      <c r="AV28" s="22">
        <f>AI28</f>
        <v>-2.2407981581868417E-4</v>
      </c>
      <c r="AW28" s="22">
        <f>AJ28</f>
        <v>2.9954446575608501E-2</v>
      </c>
      <c r="AX28" s="22">
        <f>AK28</f>
        <v>5.1339268852812403E-3</v>
      </c>
      <c r="AY28" s="22">
        <f>AL28</f>
        <v>3.0261791961416701E-3</v>
      </c>
      <c r="AZ28" s="22">
        <f>AM28</f>
        <v>4.5222799819111198E-3</v>
      </c>
      <c r="BA28" s="22">
        <f>AN28</f>
        <v>-2.81449546860046E-2</v>
      </c>
      <c r="BC28" s="24">
        <f>AR28</f>
        <v>41547</v>
      </c>
      <c r="BD28" s="22">
        <f>AT28</f>
        <v>9.0337535863471274E-4</v>
      </c>
      <c r="BE28" s="22">
        <f>AU28</f>
        <v>1.4267798137119245E-2</v>
      </c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</row>
    <row r="29" spans="1:71" x14ac:dyDescent="0.2">
      <c r="A29" s="24">
        <v>41639</v>
      </c>
      <c r="B29" s="22">
        <v>-1.9581441810689799E-3</v>
      </c>
      <c r="C29" s="22">
        <v>-1.9332424859519401E-3</v>
      </c>
      <c r="D29" s="22">
        <v>-7.5639236570235094E-2</v>
      </c>
      <c r="E29" s="23">
        <v>1.0939331218651201E-6</v>
      </c>
      <c r="F29" s="22">
        <v>9.2759582437373905E-3</v>
      </c>
      <c r="G29" s="22">
        <v>-1.1117285363126899E-2</v>
      </c>
      <c r="H29" s="23">
        <v>3.1231806030262898E-6</v>
      </c>
      <c r="I29" s="22">
        <v>-0.392241945936944</v>
      </c>
      <c r="J29" s="22">
        <v>1.08224122746802E-2</v>
      </c>
      <c r="K29" s="22">
        <v>0.22060906507286299</v>
      </c>
      <c r="L29" s="22">
        <v>8.1796633224495696E-4</v>
      </c>
      <c r="M29" s="22">
        <v>0</v>
      </c>
      <c r="N29" s="22">
        <v>0</v>
      </c>
      <c r="O29" s="22">
        <v>3.1669583982618599E-2</v>
      </c>
      <c r="P29" s="22">
        <v>0</v>
      </c>
      <c r="Q29" s="23">
        <v>-5.1869678585614303E-5</v>
      </c>
      <c r="R29" s="22">
        <v>0</v>
      </c>
      <c r="S29" s="22">
        <v>0</v>
      </c>
      <c r="T29" s="22">
        <v>-0.70954157942006901</v>
      </c>
      <c r="U29" s="22">
        <v>0</v>
      </c>
      <c r="V29" s="22">
        <v>0</v>
      </c>
      <c r="W29" s="22">
        <v>0</v>
      </c>
      <c r="X29" s="22">
        <v>0</v>
      </c>
      <c r="Y29" s="22">
        <v>-0.22389619623593901</v>
      </c>
      <c r="Z29" s="22">
        <v>2.9992445011295301E-2</v>
      </c>
      <c r="AA29" s="22">
        <v>5.3028430677448599E-3</v>
      </c>
      <c r="AB29" s="22">
        <v>3.2318513455420399E-3</v>
      </c>
      <c r="AC29" s="22">
        <v>4.7339776624077904E-3</v>
      </c>
      <c r="AD29" s="22">
        <v>-2.7700680426845301E-2</v>
      </c>
      <c r="AE29" s="22">
        <v>2.5680055982824E-2</v>
      </c>
      <c r="AF29" s="22">
        <v>-1.12190548554602</v>
      </c>
      <c r="AH29" s="22">
        <f>K29+Y29-Y29/100</f>
        <v>-1.0481692007166337E-3</v>
      </c>
      <c r="AI29" s="22">
        <f>Y29/1010</f>
        <v>-2.2167940221380099E-4</v>
      </c>
      <c r="AJ29" s="22">
        <f>Z29</f>
        <v>2.9992445011295301E-2</v>
      </c>
      <c r="AK29" s="22">
        <f>AA29</f>
        <v>5.3028430677448599E-3</v>
      </c>
      <c r="AL29" s="22">
        <f>AB29</f>
        <v>3.2318513455420399E-3</v>
      </c>
      <c r="AM29" s="22">
        <f>AC29</f>
        <v>4.7339776624077904E-3</v>
      </c>
      <c r="AN29" s="22">
        <f>AD29</f>
        <v>-2.7700680426845301E-2</v>
      </c>
      <c r="AR29" s="24">
        <f>A29</f>
        <v>41639</v>
      </c>
      <c r="AS29" s="22">
        <f>AF29*4+2</f>
        <v>-2.4876219421840799</v>
      </c>
      <c r="AT29" s="22">
        <f>AH29</f>
        <v>-1.0481692007166337E-3</v>
      </c>
      <c r="AU29" s="22">
        <f>SUM(AV29:BA29)</f>
        <v>1.5338757257930893E-2</v>
      </c>
      <c r="AV29" s="22">
        <f>AI29</f>
        <v>-2.2167940221380099E-4</v>
      </c>
      <c r="AW29" s="22">
        <f>AJ29</f>
        <v>2.9992445011295301E-2</v>
      </c>
      <c r="AX29" s="22">
        <f>AK29</f>
        <v>5.3028430677448599E-3</v>
      </c>
      <c r="AY29" s="22">
        <f>AL29</f>
        <v>3.2318513455420399E-3</v>
      </c>
      <c r="AZ29" s="22">
        <f>AM29</f>
        <v>4.7339776624077904E-3</v>
      </c>
      <c r="BA29" s="22">
        <f>AN29</f>
        <v>-2.7700680426845301E-2</v>
      </c>
      <c r="BC29" s="24">
        <f>AR29</f>
        <v>41639</v>
      </c>
      <c r="BD29" s="22">
        <f>AT29</f>
        <v>-1.0481692007166337E-3</v>
      </c>
      <c r="BE29" s="22">
        <f>AU29</f>
        <v>1.5338757257930893E-2</v>
      </c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</row>
    <row r="30" spans="1:71" x14ac:dyDescent="0.2">
      <c r="A30" s="24">
        <v>41729</v>
      </c>
      <c r="B30" s="22">
        <v>-2.2474405934169699E-3</v>
      </c>
      <c r="C30" s="22">
        <v>-1.77797485005903E-3</v>
      </c>
      <c r="D30" s="22">
        <v>-7.5205897649643902E-2</v>
      </c>
      <c r="E30" s="23">
        <v>1.0494400015659201E-6</v>
      </c>
      <c r="F30" s="22">
        <v>5.03124481321393E-3</v>
      </c>
      <c r="G30" s="22">
        <v>-1.10137938100773E-2</v>
      </c>
      <c r="H30" s="23">
        <v>-9.9771655603930703E-6</v>
      </c>
      <c r="I30" s="22">
        <v>-0.26618155162752</v>
      </c>
      <c r="J30" s="22">
        <v>1.5184786681543499E-2</v>
      </c>
      <c r="K30" s="22">
        <v>0.21259272509546101</v>
      </c>
      <c r="L30" s="22">
        <v>7.2198190563810196E-4</v>
      </c>
      <c r="M30" s="22">
        <v>0</v>
      </c>
      <c r="N30" s="22">
        <v>0</v>
      </c>
      <c r="O30" s="22">
        <v>3.0689312259579701E-2</v>
      </c>
      <c r="P30" s="22">
        <v>0</v>
      </c>
      <c r="Q30" s="23">
        <v>-6.5370784307905398E-5</v>
      </c>
      <c r="R30" s="22">
        <v>0</v>
      </c>
      <c r="S30" s="22">
        <v>0</v>
      </c>
      <c r="T30" s="22">
        <v>-0.50860042337605904</v>
      </c>
      <c r="U30" s="22">
        <v>0</v>
      </c>
      <c r="V30" s="22">
        <v>0</v>
      </c>
      <c r="W30" s="22">
        <v>0</v>
      </c>
      <c r="X30" s="22">
        <v>0</v>
      </c>
      <c r="Y30" s="22">
        <v>-0.223275913911746</v>
      </c>
      <c r="Z30" s="22">
        <v>3.00834629081814E-2</v>
      </c>
      <c r="AA30" s="22">
        <v>5.4777991856491603E-3</v>
      </c>
      <c r="AB30" s="22">
        <v>3.5679555226097999E-3</v>
      </c>
      <c r="AC30" s="22">
        <v>5.04913635235304E-3</v>
      </c>
      <c r="AD30" s="22">
        <v>-2.70260067446348E-2</v>
      </c>
      <c r="AE30" s="22">
        <v>2.53555859834886E-2</v>
      </c>
      <c r="AF30" s="22">
        <v>-0.79653244171038395</v>
      </c>
      <c r="AH30" s="22">
        <f>K30+Y30-Y30/100</f>
        <v>-8.4504296771675345E-3</v>
      </c>
      <c r="AI30" s="22">
        <f>Y30/1010</f>
        <v>-2.2106526129875843E-4</v>
      </c>
      <c r="AJ30" s="22">
        <f>Z30</f>
        <v>3.00834629081814E-2</v>
      </c>
      <c r="AK30" s="22">
        <f>AA30</f>
        <v>5.4777991856491603E-3</v>
      </c>
      <c r="AL30" s="22">
        <f>AB30</f>
        <v>3.5679555226097999E-3</v>
      </c>
      <c r="AM30" s="22">
        <f>AC30</f>
        <v>5.04913635235304E-3</v>
      </c>
      <c r="AN30" s="22">
        <f>AD30</f>
        <v>-2.70260067446348E-2</v>
      </c>
      <c r="AR30" s="24">
        <f>A30</f>
        <v>41729</v>
      </c>
      <c r="AS30" s="22">
        <f>AF30*4+2</f>
        <v>-1.1861297668415358</v>
      </c>
      <c r="AT30" s="22">
        <f>AH30</f>
        <v>-8.4504296771675345E-3</v>
      </c>
      <c r="AU30" s="22">
        <f>SUM(AV30:BA30)</f>
        <v>1.6931281962859836E-2</v>
      </c>
      <c r="AV30" s="22">
        <f>AI30</f>
        <v>-2.2106526129875843E-4</v>
      </c>
      <c r="AW30" s="22">
        <f>AJ30</f>
        <v>3.00834629081814E-2</v>
      </c>
      <c r="AX30" s="22">
        <f>AK30</f>
        <v>5.4777991856491603E-3</v>
      </c>
      <c r="AY30" s="22">
        <f>AL30</f>
        <v>3.5679555226097999E-3</v>
      </c>
      <c r="AZ30" s="22">
        <f>AM30</f>
        <v>5.04913635235304E-3</v>
      </c>
      <c r="BA30" s="22">
        <f>AN30</f>
        <v>-2.70260067446348E-2</v>
      </c>
      <c r="BC30" s="24">
        <f>AR30</f>
        <v>41729</v>
      </c>
      <c r="BD30" s="22">
        <f>AT30</f>
        <v>-8.4504296771675345E-3</v>
      </c>
      <c r="BE30" s="22">
        <f>AU30</f>
        <v>1.6931281962859836E-2</v>
      </c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</row>
    <row r="31" spans="1:71" x14ac:dyDescent="0.2">
      <c r="A31" s="24">
        <v>41820</v>
      </c>
      <c r="B31" s="22">
        <v>-2.3458848136814702E-3</v>
      </c>
      <c r="C31" s="22">
        <v>-1.4408421013078999E-3</v>
      </c>
      <c r="D31" s="22">
        <v>-7.0521174738513701E-2</v>
      </c>
      <c r="E31" s="23">
        <v>9.2542871144019003E-7</v>
      </c>
      <c r="F31" s="22">
        <v>-3.9008889665015302E-3</v>
      </c>
      <c r="G31" s="22">
        <v>-1.09096195988978E-2</v>
      </c>
      <c r="H31" s="23">
        <v>6.5926913483949003E-6</v>
      </c>
      <c r="I31" s="22">
        <v>-0.61830107992776295</v>
      </c>
      <c r="J31" s="22">
        <v>1.52097274670692E-2</v>
      </c>
      <c r="K31" s="22">
        <v>0.20928318062352</v>
      </c>
      <c r="L31" s="22">
        <v>6.2051093263626401E-4</v>
      </c>
      <c r="M31" s="22">
        <v>0</v>
      </c>
      <c r="N31" s="22">
        <v>0</v>
      </c>
      <c r="O31" s="22">
        <v>2.9504689335846299E-2</v>
      </c>
      <c r="P31" s="22">
        <v>0</v>
      </c>
      <c r="Q31" s="23">
        <v>-6.8046043466551896E-5</v>
      </c>
      <c r="R31" s="22">
        <v>0</v>
      </c>
      <c r="S31" s="22">
        <v>0</v>
      </c>
      <c r="T31" s="22">
        <v>-0.87709286529944397</v>
      </c>
      <c r="U31" s="22">
        <v>0</v>
      </c>
      <c r="V31" s="22">
        <v>0</v>
      </c>
      <c r="W31" s="22">
        <v>0</v>
      </c>
      <c r="X31" s="22">
        <v>0</v>
      </c>
      <c r="Y31" s="22">
        <v>-0.221948914643743</v>
      </c>
      <c r="Z31" s="22">
        <v>3.0386908700408201E-2</v>
      </c>
      <c r="AA31" s="22">
        <v>5.47473055656499E-3</v>
      </c>
      <c r="AB31" s="22">
        <v>3.72608657157602E-3</v>
      </c>
      <c r="AC31" s="22">
        <v>5.2137744586566699E-3</v>
      </c>
      <c r="AD31" s="22">
        <v>-2.61998122354389E-2</v>
      </c>
      <c r="AE31" s="22">
        <v>2.5035448713106499E-2</v>
      </c>
      <c r="AF31" s="22">
        <v>-1.53351689664187</v>
      </c>
      <c r="AH31" s="22">
        <f>K31+Y31-Y31/100</f>
        <v>-1.0446244873785572E-2</v>
      </c>
      <c r="AI31" s="22">
        <f>Y31/1010</f>
        <v>-2.197514006373693E-4</v>
      </c>
      <c r="AJ31" s="22">
        <f>Z31</f>
        <v>3.0386908700408201E-2</v>
      </c>
      <c r="AK31" s="22">
        <f>AA31</f>
        <v>5.47473055656499E-3</v>
      </c>
      <c r="AL31" s="22">
        <f>AB31</f>
        <v>3.72608657157602E-3</v>
      </c>
      <c r="AM31" s="22">
        <f>AC31</f>
        <v>5.2137744586566699E-3</v>
      </c>
      <c r="AN31" s="22">
        <f>AD31</f>
        <v>-2.61998122354389E-2</v>
      </c>
      <c r="AR31" s="24">
        <f>A31</f>
        <v>41820</v>
      </c>
      <c r="AS31" s="22">
        <f>AF31*4+2</f>
        <v>-4.1340675865674799</v>
      </c>
      <c r="AT31" s="22">
        <f>AH31</f>
        <v>-1.0446244873785572E-2</v>
      </c>
      <c r="AU31" s="22">
        <f>SUM(AV31:BA31)</f>
        <v>1.8381936651129617E-2</v>
      </c>
      <c r="AV31" s="22">
        <f>AI31</f>
        <v>-2.197514006373693E-4</v>
      </c>
      <c r="AW31" s="22">
        <f>AJ31</f>
        <v>3.0386908700408201E-2</v>
      </c>
      <c r="AX31" s="22">
        <f>AK31</f>
        <v>5.47473055656499E-3</v>
      </c>
      <c r="AY31" s="22">
        <f>AL31</f>
        <v>3.72608657157602E-3</v>
      </c>
      <c r="AZ31" s="22">
        <f>AM31</f>
        <v>5.2137744586566699E-3</v>
      </c>
      <c r="BA31" s="22">
        <f>AN31</f>
        <v>-2.61998122354389E-2</v>
      </c>
      <c r="BC31" s="24">
        <f>AR31</f>
        <v>41820</v>
      </c>
      <c r="BD31" s="22">
        <f>AT31</f>
        <v>-1.0446244873785572E-2</v>
      </c>
      <c r="BE31" s="22">
        <f>AU31</f>
        <v>1.8381936651129617E-2</v>
      </c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</row>
    <row r="32" spans="1:71" x14ac:dyDescent="0.2">
      <c r="A32" s="24">
        <v>41912</v>
      </c>
      <c r="B32" s="22">
        <v>-2.3939202903777699E-3</v>
      </c>
      <c r="C32" s="22">
        <v>-1.30025178645132E-3</v>
      </c>
      <c r="D32" s="22">
        <v>-6.21991504727748E-2</v>
      </c>
      <c r="E32" s="23">
        <v>8.8796667796486798E-7</v>
      </c>
      <c r="F32" s="22">
        <v>-2.3051495281245501E-2</v>
      </c>
      <c r="G32" s="22">
        <v>-1.08230992760915E-2</v>
      </c>
      <c r="H32" s="23">
        <v>8.9929835578317301E-6</v>
      </c>
      <c r="I32" s="22">
        <v>-7.6899954426368197E-2</v>
      </c>
      <c r="J32" s="22">
        <v>1.7577601986085101E-2</v>
      </c>
      <c r="K32" s="22">
        <v>0.208056076747098</v>
      </c>
      <c r="L32" s="22">
        <v>4.5772267103227898E-4</v>
      </c>
      <c r="M32" s="22">
        <v>0</v>
      </c>
      <c r="N32" s="22">
        <v>0</v>
      </c>
      <c r="O32" s="22">
        <v>2.9152822569344899E-2</v>
      </c>
      <c r="P32" s="22">
        <v>0</v>
      </c>
      <c r="Q32" s="23">
        <v>-7.8647460355352194E-5</v>
      </c>
      <c r="R32" s="22">
        <v>0</v>
      </c>
      <c r="S32" s="22">
        <v>0</v>
      </c>
      <c r="T32" s="22">
        <v>-1.2892523502347699</v>
      </c>
      <c r="U32" s="22">
        <v>0</v>
      </c>
      <c r="V32" s="22">
        <v>0</v>
      </c>
      <c r="W32" s="22">
        <v>0</v>
      </c>
      <c r="X32" s="22">
        <v>0</v>
      </c>
      <c r="Y32" s="22">
        <v>-0.218636448384434</v>
      </c>
      <c r="Z32" s="22">
        <v>2.9948427555726E-2</v>
      </c>
      <c r="AA32" s="22">
        <v>5.5602837857327003E-3</v>
      </c>
      <c r="AB32" s="22">
        <v>3.9753122035523997E-3</v>
      </c>
      <c r="AC32" s="22">
        <v>5.2908688776165296E-3</v>
      </c>
      <c r="AD32" s="22">
        <v>-2.5236748966661601E-2</v>
      </c>
      <c r="AE32" s="22">
        <v>2.4719566905861901E-2</v>
      </c>
      <c r="AF32" s="22">
        <v>-1.4123253889505301</v>
      </c>
      <c r="AH32" s="22">
        <f>K32+Y32-Y32/100</f>
        <v>-8.3940071534916554E-3</v>
      </c>
      <c r="AI32" s="22">
        <f>Y32/1010</f>
        <v>-2.1647173107369703E-4</v>
      </c>
      <c r="AJ32" s="22">
        <f>Z32</f>
        <v>2.9948427555726E-2</v>
      </c>
      <c r="AK32" s="22">
        <f>AA32</f>
        <v>5.5602837857327003E-3</v>
      </c>
      <c r="AL32" s="22">
        <f>AB32</f>
        <v>3.9753122035523997E-3</v>
      </c>
      <c r="AM32" s="22">
        <f>AC32</f>
        <v>5.2908688776165296E-3</v>
      </c>
      <c r="AN32" s="22">
        <f>AD32</f>
        <v>-2.5236748966661601E-2</v>
      </c>
      <c r="AR32" s="24">
        <f>A32</f>
        <v>41912</v>
      </c>
      <c r="AS32" s="22">
        <f>AF32*4+2</f>
        <v>-3.6493015558021202</v>
      </c>
      <c r="AT32" s="22">
        <f>AH32</f>
        <v>-8.3940071534916554E-3</v>
      </c>
      <c r="AU32" s="22">
        <f>SUM(AV32:BA32)</f>
        <v>1.9321671724892332E-2</v>
      </c>
      <c r="AV32" s="22">
        <f>AI32</f>
        <v>-2.1647173107369703E-4</v>
      </c>
      <c r="AW32" s="22">
        <f>AJ32</f>
        <v>2.9948427555726E-2</v>
      </c>
      <c r="AX32" s="22">
        <f>AK32</f>
        <v>5.5602837857327003E-3</v>
      </c>
      <c r="AY32" s="22">
        <f>AL32</f>
        <v>3.9753122035523997E-3</v>
      </c>
      <c r="AZ32" s="22">
        <f>AM32</f>
        <v>5.2908688776165296E-3</v>
      </c>
      <c r="BA32" s="22">
        <f>AN32</f>
        <v>-2.5236748966661601E-2</v>
      </c>
      <c r="BC32" s="24">
        <f>AR32</f>
        <v>41912</v>
      </c>
      <c r="BD32" s="22">
        <f>AT32</f>
        <v>-8.3940071534916554E-3</v>
      </c>
      <c r="BE32" s="22">
        <f>AU32</f>
        <v>1.9321671724892332E-2</v>
      </c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</row>
    <row r="33" spans="1:71" x14ac:dyDescent="0.2">
      <c r="A33" s="24">
        <v>42004</v>
      </c>
      <c r="B33" s="22">
        <v>-2.55880644633998E-3</v>
      </c>
      <c r="C33" s="22">
        <v>-9.871278281003979E-4</v>
      </c>
      <c r="D33" s="22">
        <v>-5.1709326040927303E-2</v>
      </c>
      <c r="E33" s="23">
        <v>8.1808559926343996E-7</v>
      </c>
      <c r="F33" s="22">
        <v>-4.2581609578284899E-2</v>
      </c>
      <c r="G33" s="22">
        <v>-1.07415682158329E-2</v>
      </c>
      <c r="H33" s="23">
        <v>-8.7245783930711696E-7</v>
      </c>
      <c r="I33" s="22">
        <v>-0.50181816669529999</v>
      </c>
      <c r="J33" s="22">
        <v>1.7382691959522099E-2</v>
      </c>
      <c r="K33" s="22">
        <v>0.20404915213456601</v>
      </c>
      <c r="L33" s="22">
        <v>3.7155852481429702E-4</v>
      </c>
      <c r="M33" s="22">
        <v>0</v>
      </c>
      <c r="N33" s="22">
        <v>0</v>
      </c>
      <c r="O33" s="22">
        <v>2.78915954531333E-2</v>
      </c>
      <c r="P33" s="22">
        <v>0</v>
      </c>
      <c r="Q33" s="23">
        <v>-9.6343335365123295E-5</v>
      </c>
      <c r="R33" s="22">
        <v>0</v>
      </c>
      <c r="S33" s="22">
        <v>0</v>
      </c>
      <c r="T33" s="22">
        <v>-0.85923244183800895</v>
      </c>
      <c r="U33" s="22">
        <v>0</v>
      </c>
      <c r="V33" s="22">
        <v>0</v>
      </c>
      <c r="W33" s="22">
        <v>0</v>
      </c>
      <c r="X33" s="22">
        <v>0</v>
      </c>
      <c r="Y33" s="22">
        <v>-0.213512621584277</v>
      </c>
      <c r="Z33" s="22">
        <v>2.9163307955082301E-2</v>
      </c>
      <c r="AA33" s="22">
        <v>5.5080607276103404E-3</v>
      </c>
      <c r="AB33" s="22">
        <v>4.1142351569156601E-3</v>
      </c>
      <c r="AC33" s="22">
        <v>5.1434454814369701E-3</v>
      </c>
      <c r="AD33" s="22">
        <v>-2.4290359889922401E-2</v>
      </c>
      <c r="AE33" s="22">
        <v>2.44078653925505E-2</v>
      </c>
      <c r="AF33" s="22">
        <v>-1.4132475639466</v>
      </c>
      <c r="AH33" s="22">
        <f>K33+Y33-Y33/100</f>
        <v>-7.3283432338682227E-3</v>
      </c>
      <c r="AI33" s="22">
        <f>Y33/1010</f>
        <v>-2.1139863523195743E-4</v>
      </c>
      <c r="AJ33" s="22">
        <f>Z33</f>
        <v>2.9163307955082301E-2</v>
      </c>
      <c r="AK33" s="22">
        <f>AA33</f>
        <v>5.5080607276103404E-3</v>
      </c>
      <c r="AL33" s="22">
        <f>AB33</f>
        <v>4.1142351569156601E-3</v>
      </c>
      <c r="AM33" s="22">
        <f>AC33</f>
        <v>5.1434454814369701E-3</v>
      </c>
      <c r="AN33" s="22">
        <f>AD33</f>
        <v>-2.4290359889922401E-2</v>
      </c>
      <c r="AR33" s="24">
        <f>A33</f>
        <v>42004</v>
      </c>
      <c r="AS33" s="22">
        <f>AF33*4+2</f>
        <v>-3.6529902557864</v>
      </c>
      <c r="AT33" s="22">
        <f>AH33</f>
        <v>-7.3283432338682227E-3</v>
      </c>
      <c r="AU33" s="22">
        <f>SUM(AV33:BA33)</f>
        <v>1.9427290795890912E-2</v>
      </c>
      <c r="AV33" s="22">
        <f>AI33</f>
        <v>-2.1139863523195743E-4</v>
      </c>
      <c r="AW33" s="22">
        <f>AJ33</f>
        <v>2.9163307955082301E-2</v>
      </c>
      <c r="AX33" s="22">
        <f>AK33</f>
        <v>5.5080607276103404E-3</v>
      </c>
      <c r="AY33" s="22">
        <f>AL33</f>
        <v>4.1142351569156601E-3</v>
      </c>
      <c r="AZ33" s="22">
        <f>AM33</f>
        <v>5.1434454814369701E-3</v>
      </c>
      <c r="BA33" s="22">
        <f>AN33</f>
        <v>-2.4290359889922401E-2</v>
      </c>
      <c r="BC33" s="24">
        <f>AR33</f>
        <v>42004</v>
      </c>
      <c r="BD33" s="22">
        <f>AT33</f>
        <v>-7.3283432338682227E-3</v>
      </c>
      <c r="BE33" s="22">
        <f>AU33</f>
        <v>1.9427290795890912E-2</v>
      </c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</row>
    <row r="34" spans="1:71" x14ac:dyDescent="0.2">
      <c r="A34" s="24">
        <v>42094</v>
      </c>
      <c r="B34" s="22">
        <v>-2.6736494188717101E-3</v>
      </c>
      <c r="C34" s="22">
        <v>-6.8409492772758497E-4</v>
      </c>
      <c r="D34" s="22">
        <v>-4.1477235196229999E-2</v>
      </c>
      <c r="E34" s="23">
        <v>7.27492288632447E-7</v>
      </c>
      <c r="F34" s="22">
        <v>-6.4171368735676998E-2</v>
      </c>
      <c r="G34" s="22">
        <v>-1.0647198971991401E-2</v>
      </c>
      <c r="H34" s="23">
        <v>-1.18611073851582E-5</v>
      </c>
      <c r="I34" s="22">
        <v>-0.378617020502025</v>
      </c>
      <c r="J34" s="22">
        <v>1.73784124896103E-2</v>
      </c>
      <c r="K34" s="22">
        <v>0.195949146299678</v>
      </c>
      <c r="L34" s="22">
        <v>2.8848284789884099E-4</v>
      </c>
      <c r="M34" s="22">
        <v>0</v>
      </c>
      <c r="N34" s="22">
        <v>0</v>
      </c>
      <c r="O34" s="22">
        <v>2.6484040011953699E-2</v>
      </c>
      <c r="P34" s="22">
        <v>0</v>
      </c>
      <c r="Q34" s="22">
        <v>-1.03302991216747E-4</v>
      </c>
      <c r="R34" s="22">
        <v>0</v>
      </c>
      <c r="S34" s="22">
        <v>0</v>
      </c>
      <c r="T34" s="22">
        <v>0.19308455509587899</v>
      </c>
      <c r="U34" s="22">
        <v>0</v>
      </c>
      <c r="V34" s="22">
        <v>0</v>
      </c>
      <c r="W34" s="22">
        <v>0</v>
      </c>
      <c r="X34" s="22">
        <v>0</v>
      </c>
      <c r="Y34" s="22">
        <v>-0.207310013399297</v>
      </c>
      <c r="Z34" s="22">
        <v>2.8308055452819201E-2</v>
      </c>
      <c r="AA34" s="22">
        <v>5.3182076370728E-3</v>
      </c>
      <c r="AB34" s="22">
        <v>4.1492840729517796E-3</v>
      </c>
      <c r="AC34" s="22">
        <v>4.9332208985397499E-3</v>
      </c>
      <c r="AD34" s="22">
        <v>-2.3383700586065901E-2</v>
      </c>
      <c r="AE34" s="22">
        <v>2.41002710214877E-2</v>
      </c>
      <c r="AF34" s="22">
        <v>-0.234826067053472</v>
      </c>
      <c r="AH34" s="22">
        <f>K34+Y34-Y34/100</f>
        <v>-9.2877669656260334E-3</v>
      </c>
      <c r="AI34" s="22">
        <f>Y34/1010</f>
        <v>-2.0525743900920494E-4</v>
      </c>
      <c r="AJ34" s="22">
        <f>Z34</f>
        <v>2.8308055452819201E-2</v>
      </c>
      <c r="AK34" s="22">
        <f>AA34</f>
        <v>5.3182076370728E-3</v>
      </c>
      <c r="AL34" s="22">
        <f>AB34</f>
        <v>4.1492840729517796E-3</v>
      </c>
      <c r="AM34" s="22">
        <f>AC34</f>
        <v>4.9332208985397499E-3</v>
      </c>
      <c r="AN34" s="22">
        <f>AD34</f>
        <v>-2.3383700586065901E-2</v>
      </c>
      <c r="AR34" s="24">
        <f>A34</f>
        <v>42094</v>
      </c>
      <c r="AS34" s="22">
        <f>AF34*4+2</f>
        <v>1.0606957317861121</v>
      </c>
      <c r="AT34" s="22">
        <f>AH34</f>
        <v>-9.2877669656260334E-3</v>
      </c>
      <c r="AU34" s="22">
        <f>SUM(AV34:BA34)</f>
        <v>1.9119810036308426E-2</v>
      </c>
      <c r="AV34" s="22">
        <f>AI34</f>
        <v>-2.0525743900920494E-4</v>
      </c>
      <c r="AW34" s="22">
        <f>AJ34</f>
        <v>2.8308055452819201E-2</v>
      </c>
      <c r="AX34" s="22">
        <f>AK34</f>
        <v>5.3182076370728E-3</v>
      </c>
      <c r="AY34" s="22">
        <f>AL34</f>
        <v>4.1492840729517796E-3</v>
      </c>
      <c r="AZ34" s="22">
        <f>AM34</f>
        <v>4.9332208985397499E-3</v>
      </c>
      <c r="BA34" s="22">
        <f>AN34</f>
        <v>-2.3383700586065901E-2</v>
      </c>
      <c r="BC34" s="24">
        <f>AR34</f>
        <v>42094</v>
      </c>
      <c r="BD34" s="22">
        <f>AT34</f>
        <v>-9.2877669656260334E-3</v>
      </c>
      <c r="BE34" s="22">
        <f>AU34</f>
        <v>1.9119810036308426E-2</v>
      </c>
    </row>
    <row r="35" spans="1:71" x14ac:dyDescent="0.2">
      <c r="A35" s="24">
        <v>42185</v>
      </c>
      <c r="B35" s="22">
        <v>-2.5583035580534199E-3</v>
      </c>
      <c r="C35" s="22">
        <v>-5.9401255910751505E-4</v>
      </c>
      <c r="D35" s="22">
        <v>-4.2143662339477701E-2</v>
      </c>
      <c r="E35" s="23">
        <v>7.2471957324182704E-7</v>
      </c>
      <c r="F35" s="22">
        <v>-6.7517550901596807E-2</v>
      </c>
      <c r="G35" s="22">
        <v>-1.0589515804315599E-2</v>
      </c>
      <c r="H35" s="23">
        <v>-3.27070330818912E-6</v>
      </c>
      <c r="I35" s="22">
        <v>-0.361016684858606</v>
      </c>
      <c r="J35" s="22">
        <v>1.4428132430466201E-2</v>
      </c>
      <c r="K35" s="22">
        <v>0.191382603592682</v>
      </c>
      <c r="L35" s="22">
        <v>-3.4067349997668402E-4</v>
      </c>
      <c r="M35" s="22">
        <v>0</v>
      </c>
      <c r="N35" s="22">
        <v>0</v>
      </c>
      <c r="O35" s="22">
        <v>2.5529157313219902E-2</v>
      </c>
      <c r="P35" s="22">
        <v>0</v>
      </c>
      <c r="Q35" s="23">
        <v>-9.2978573240642905E-5</v>
      </c>
      <c r="R35" s="22">
        <v>0</v>
      </c>
      <c r="S35" s="22">
        <v>0</v>
      </c>
      <c r="T35" s="22">
        <v>-0.78310464803164004</v>
      </c>
      <c r="U35" s="22">
        <v>0</v>
      </c>
      <c r="V35" s="22">
        <v>0</v>
      </c>
      <c r="W35" s="22">
        <v>0</v>
      </c>
      <c r="X35" s="22">
        <v>0</v>
      </c>
      <c r="Y35" s="22">
        <v>-0.198849002624645</v>
      </c>
      <c r="Z35" s="22">
        <v>2.7117033402279601E-2</v>
      </c>
      <c r="AA35" s="22">
        <v>4.8857338493135602E-3</v>
      </c>
      <c r="AB35" s="22">
        <v>3.8761434001388598E-3</v>
      </c>
      <c r="AC35" s="22">
        <v>4.4783695587025099E-3</v>
      </c>
      <c r="AD35" s="22">
        <v>-2.2757711382192999E-2</v>
      </c>
      <c r="AE35" s="22">
        <v>2.37967125840121E-2</v>
      </c>
      <c r="AF35" s="22">
        <v>-1.2151471187744101</v>
      </c>
      <c r="AH35" s="22">
        <f>K35+Y35-Y35/100</f>
        <v>-5.4779090057165501E-3</v>
      </c>
      <c r="AI35" s="22">
        <f>Y35/1010</f>
        <v>-1.968802006184604E-4</v>
      </c>
      <c r="AJ35" s="22">
        <f>Z35</f>
        <v>2.7117033402279601E-2</v>
      </c>
      <c r="AK35" s="22">
        <f>AA35</f>
        <v>4.8857338493135602E-3</v>
      </c>
      <c r="AL35" s="22">
        <f>AB35</f>
        <v>3.8761434001388598E-3</v>
      </c>
      <c r="AM35" s="22">
        <f>AC35</f>
        <v>4.4783695587025099E-3</v>
      </c>
      <c r="AN35" s="22">
        <f>AD35</f>
        <v>-2.2757711382192999E-2</v>
      </c>
      <c r="AR35" s="24">
        <f>A35</f>
        <v>42185</v>
      </c>
      <c r="AS35" s="22">
        <f>AF35*4+2</f>
        <v>-2.8605884750976402</v>
      </c>
      <c r="AT35" s="22">
        <f>AH35</f>
        <v>-5.4779090057165501E-3</v>
      </c>
      <c r="AU35" s="22">
        <f>SUM(AV35:BA35)</f>
        <v>1.7402688627623071E-2</v>
      </c>
      <c r="AV35" s="22">
        <f>AI35</f>
        <v>-1.968802006184604E-4</v>
      </c>
      <c r="AW35" s="22">
        <f>AJ35</f>
        <v>2.7117033402279601E-2</v>
      </c>
      <c r="AX35" s="22">
        <f>AK35</f>
        <v>4.8857338493135602E-3</v>
      </c>
      <c r="AY35" s="22">
        <f>AL35</f>
        <v>3.8761434001388598E-3</v>
      </c>
      <c r="AZ35" s="22">
        <f>AM35</f>
        <v>4.4783695587025099E-3</v>
      </c>
      <c r="BA35" s="22">
        <f>AN35</f>
        <v>-2.2757711382192999E-2</v>
      </c>
      <c r="BC35" s="24">
        <f>AR35</f>
        <v>42185</v>
      </c>
      <c r="BD35" s="22">
        <f>AT35</f>
        <v>-5.4779090057165501E-3</v>
      </c>
      <c r="BE35" s="22">
        <f>AU35</f>
        <v>1.7402688627623071E-2</v>
      </c>
    </row>
    <row r="36" spans="1:71" x14ac:dyDescent="0.2">
      <c r="A36" s="24">
        <v>42277</v>
      </c>
      <c r="B36" s="22">
        <v>-2.8453494151037201E-3</v>
      </c>
      <c r="C36" s="22">
        <v>-5.8538100895511003E-4</v>
      </c>
      <c r="D36" s="22">
        <v>-4.5396664014374297E-2</v>
      </c>
      <c r="E36" s="23">
        <v>5.1930948430367597E-7</v>
      </c>
      <c r="F36" s="22">
        <v>-6.7700330582887103E-2</v>
      </c>
      <c r="G36" s="22">
        <v>-1.04947434372948E-2</v>
      </c>
      <c r="H36" s="23">
        <v>-5.3053951232229199E-6</v>
      </c>
      <c r="I36" s="22">
        <v>6.64832127653225E-2</v>
      </c>
      <c r="J36" s="22">
        <v>1.00002037345614E-2</v>
      </c>
      <c r="K36" s="22">
        <v>0.18283807337420299</v>
      </c>
      <c r="L36" s="22">
        <v>1.9664064736524199E-4</v>
      </c>
      <c r="M36" s="22">
        <v>0</v>
      </c>
      <c r="N36" s="22">
        <v>0</v>
      </c>
      <c r="O36" s="22">
        <v>2.5594637856229899E-2</v>
      </c>
      <c r="P36" s="22">
        <v>0</v>
      </c>
      <c r="Q36" s="23">
        <v>-9.0104827488168796E-5</v>
      </c>
      <c r="R36" s="22">
        <v>0</v>
      </c>
      <c r="S36" s="22">
        <v>0</v>
      </c>
      <c r="T36" s="22">
        <v>-1.2032280393344099</v>
      </c>
      <c r="U36" s="22">
        <v>0</v>
      </c>
      <c r="V36" s="22">
        <v>0</v>
      </c>
      <c r="W36" s="22">
        <v>0</v>
      </c>
      <c r="X36" s="22">
        <v>0</v>
      </c>
      <c r="Y36" s="22">
        <v>-0.18903284911651</v>
      </c>
      <c r="Z36" s="22">
        <v>2.6420921638337001E-2</v>
      </c>
      <c r="AA36" s="22">
        <v>5.1901514828811496E-3</v>
      </c>
      <c r="AB36" s="22">
        <v>4.2700544921503401E-3</v>
      </c>
      <c r="AC36" s="22">
        <v>4.6431467633611901E-3</v>
      </c>
      <c r="AD36" s="22">
        <v>-2.1883722925797301E-2</v>
      </c>
      <c r="AE36" s="22">
        <v>2.3497120743032299E-2</v>
      </c>
      <c r="AF36" s="22">
        <v>-1.21676386457536</v>
      </c>
      <c r="AH36" s="22">
        <f>K36+Y36-Y36/100</f>
        <v>-4.3044472511419071E-3</v>
      </c>
      <c r="AI36" s="22">
        <f>Y36/1010</f>
        <v>-1.8716123674901981E-4</v>
      </c>
      <c r="AJ36" s="22">
        <f>Z36</f>
        <v>2.6420921638337001E-2</v>
      </c>
      <c r="AK36" s="22">
        <f>AA36</f>
        <v>5.1901514828811496E-3</v>
      </c>
      <c r="AL36" s="22">
        <f>AB36</f>
        <v>4.2700544921503401E-3</v>
      </c>
      <c r="AM36" s="22">
        <f>AC36</f>
        <v>4.6431467633611901E-3</v>
      </c>
      <c r="AN36" s="22">
        <f>AD36</f>
        <v>-2.1883722925797301E-2</v>
      </c>
      <c r="AR36" s="24">
        <f>A36</f>
        <v>42277</v>
      </c>
      <c r="AS36" s="22">
        <f>AF36*4+2</f>
        <v>-2.86705545830144</v>
      </c>
      <c r="AT36" s="22">
        <f>AH36</f>
        <v>-4.3044472511419071E-3</v>
      </c>
      <c r="AU36" s="22">
        <f>SUM(AV36:BA36)</f>
        <v>1.8453390214183352E-2</v>
      </c>
      <c r="AV36" s="22">
        <f>AI36</f>
        <v>-1.8716123674901981E-4</v>
      </c>
      <c r="AW36" s="22">
        <f>AJ36</f>
        <v>2.6420921638337001E-2</v>
      </c>
      <c r="AX36" s="22">
        <f>AK36</f>
        <v>5.1901514828811496E-3</v>
      </c>
      <c r="AY36" s="22">
        <f>AL36</f>
        <v>4.2700544921503401E-3</v>
      </c>
      <c r="AZ36" s="22">
        <f>AM36</f>
        <v>4.6431467633611901E-3</v>
      </c>
      <c r="BA36" s="22">
        <f>AN36</f>
        <v>-2.1883722925797301E-2</v>
      </c>
      <c r="BC36" s="24">
        <f>AR36</f>
        <v>42277</v>
      </c>
      <c r="BD36" s="22">
        <f>AT36</f>
        <v>-4.3044472511419071E-3</v>
      </c>
      <c r="BE36" s="22">
        <f>AU36</f>
        <v>1.8453390214183352E-2</v>
      </c>
    </row>
    <row r="37" spans="1:71" x14ac:dyDescent="0.2">
      <c r="A37" s="24">
        <v>42369</v>
      </c>
      <c r="B37" s="22">
        <v>-2.93576852610222E-3</v>
      </c>
      <c r="C37" s="22">
        <v>-6.3645507376586198E-4</v>
      </c>
      <c r="D37" s="22">
        <v>-4.52619512005814E-2</v>
      </c>
      <c r="E37" s="23">
        <v>4.62888039010067E-7</v>
      </c>
      <c r="F37" s="22">
        <v>-7.8925011156705194E-2</v>
      </c>
      <c r="G37" s="22">
        <v>-1.0448254193229299E-2</v>
      </c>
      <c r="H37" s="23">
        <v>-1.69354930079634E-7</v>
      </c>
      <c r="I37" s="22">
        <v>-2.37492267995964E-4</v>
      </c>
      <c r="J37" s="22">
        <v>1.2710058380815899E-2</v>
      </c>
      <c r="K37" s="22">
        <v>0.17407814243959299</v>
      </c>
      <c r="L37" s="22">
        <v>-1.94839507738908E-4</v>
      </c>
      <c r="M37" s="22">
        <v>0</v>
      </c>
      <c r="N37" s="22">
        <v>0</v>
      </c>
      <c r="O37" s="22">
        <v>2.5025188635141499E-2</v>
      </c>
      <c r="P37" s="22">
        <v>0</v>
      </c>
      <c r="Q37" s="23">
        <v>-8.0917875822095198E-5</v>
      </c>
      <c r="R37" s="22">
        <v>0</v>
      </c>
      <c r="S37" s="22">
        <v>0</v>
      </c>
      <c r="T37" s="22">
        <v>-0.85616811028525996</v>
      </c>
      <c r="U37" s="22">
        <v>0</v>
      </c>
      <c r="V37" s="22">
        <v>0</v>
      </c>
      <c r="W37" s="22">
        <v>0</v>
      </c>
      <c r="X37" s="22">
        <v>0</v>
      </c>
      <c r="Y37" s="22">
        <v>-0.177271031222303</v>
      </c>
      <c r="Z37" s="22">
        <v>2.5494506251333399E-2</v>
      </c>
      <c r="AA37" s="22">
        <v>5.3236561107450299E-3</v>
      </c>
      <c r="AB37" s="22">
        <v>4.4110300893240801E-3</v>
      </c>
      <c r="AC37" s="22">
        <v>4.5960867997019098E-3</v>
      </c>
      <c r="AD37" s="22">
        <v>-2.0947683541894201E-2</v>
      </c>
      <c r="AE37" s="22">
        <v>2.3201427964614201E-2</v>
      </c>
      <c r="AF37" s="22">
        <v>-0.93662244389953697</v>
      </c>
      <c r="AH37" s="22">
        <f>K37+Y37-Y37/100</f>
        <v>-1.4201784704869827E-3</v>
      </c>
      <c r="AI37" s="22">
        <f>Y37/1010</f>
        <v>-1.755158724973297E-4</v>
      </c>
      <c r="AJ37" s="22">
        <f>Z37</f>
        <v>2.5494506251333399E-2</v>
      </c>
      <c r="AK37" s="22">
        <f>AA37</f>
        <v>5.3236561107450299E-3</v>
      </c>
      <c r="AL37" s="22">
        <f>AB37</f>
        <v>4.4110300893240801E-3</v>
      </c>
      <c r="AM37" s="22">
        <f>AC37</f>
        <v>4.5960867997019098E-3</v>
      </c>
      <c r="AN37" s="22">
        <f>AD37</f>
        <v>-2.0947683541894201E-2</v>
      </c>
      <c r="AR37" s="24">
        <f>A37</f>
        <v>42369</v>
      </c>
      <c r="AS37" s="22">
        <f>AF37*4+2</f>
        <v>-1.7464897755981479</v>
      </c>
      <c r="AT37" s="22">
        <f>AH37</f>
        <v>-1.4201784704869827E-3</v>
      </c>
      <c r="AU37" s="22">
        <f>SUM(AV37:BA37)</f>
        <v>1.8702079836712886E-2</v>
      </c>
      <c r="AV37" s="22">
        <f>AI37</f>
        <v>-1.755158724973297E-4</v>
      </c>
      <c r="AW37" s="22">
        <f>AJ37</f>
        <v>2.5494506251333399E-2</v>
      </c>
      <c r="AX37" s="22">
        <f>AK37</f>
        <v>5.3236561107450299E-3</v>
      </c>
      <c r="AY37" s="22">
        <f>AL37</f>
        <v>4.4110300893240801E-3</v>
      </c>
      <c r="AZ37" s="22">
        <f>AM37</f>
        <v>4.5960867997019098E-3</v>
      </c>
      <c r="BA37" s="22">
        <f>AN37</f>
        <v>-2.0947683541894201E-2</v>
      </c>
      <c r="BC37" s="24">
        <f>AR37</f>
        <v>42369</v>
      </c>
      <c r="BD37" s="22">
        <f>AT37</f>
        <v>-1.4201784704869827E-3</v>
      </c>
      <c r="BE37" s="22">
        <f>AU37</f>
        <v>1.8702079836712886E-2</v>
      </c>
    </row>
    <row r="38" spans="1:71" x14ac:dyDescent="0.2">
      <c r="A38" s="24">
        <v>42460</v>
      </c>
      <c r="B38" s="22">
        <v>-3.3929251605946298E-3</v>
      </c>
      <c r="C38" s="22">
        <v>-4.9623043871793704E-4</v>
      </c>
      <c r="D38" s="22">
        <v>-3.9720378287722E-2</v>
      </c>
      <c r="E38" s="23">
        <v>3.27436211478016E-7</v>
      </c>
      <c r="F38" s="22">
        <v>-9.8484119581743093E-2</v>
      </c>
      <c r="G38" s="22">
        <v>-1.03951889940723E-2</v>
      </c>
      <c r="H38" s="23">
        <v>-6.2165055658702699E-6</v>
      </c>
      <c r="I38" s="22">
        <v>-0.39589226767595598</v>
      </c>
      <c r="J38" s="22">
        <v>1.0937907685515299E-2</v>
      </c>
      <c r="K38" s="22">
        <v>0.163127942838281</v>
      </c>
      <c r="L38" s="22">
        <v>-1.09156127947596E-4</v>
      </c>
      <c r="M38" s="22">
        <v>0</v>
      </c>
      <c r="N38" s="22">
        <v>0</v>
      </c>
      <c r="O38" s="22">
        <v>2.3595238536944198E-2</v>
      </c>
      <c r="P38" s="22">
        <v>0</v>
      </c>
      <c r="Q38" s="23">
        <v>-7.9240426165139101E-5</v>
      </c>
      <c r="R38" s="22">
        <v>0</v>
      </c>
      <c r="S38" s="22">
        <v>0</v>
      </c>
      <c r="T38" s="22">
        <v>-0.650220973515647</v>
      </c>
      <c r="U38" s="22">
        <v>0</v>
      </c>
      <c r="V38" s="22">
        <v>0</v>
      </c>
      <c r="W38" s="22">
        <v>0</v>
      </c>
      <c r="X38" s="22">
        <v>0</v>
      </c>
      <c r="Y38" s="22">
        <v>-0.16279380505261801</v>
      </c>
      <c r="Z38" s="22">
        <v>2.4634332011386199E-2</v>
      </c>
      <c r="AA38" s="22">
        <v>5.8866995588768801E-3</v>
      </c>
      <c r="AB38" s="22">
        <v>4.8586218124535502E-3</v>
      </c>
      <c r="AC38" s="22">
        <v>4.6824500089526202E-3</v>
      </c>
      <c r="AD38" s="22">
        <v>-1.9828844084490701E-2</v>
      </c>
      <c r="AE38" s="22">
        <v>2.29095684519675E-2</v>
      </c>
      <c r="AF38" s="22">
        <v>-1.1403152665790901</v>
      </c>
      <c r="AH38" s="22">
        <f>K38+Y38-Y38/100</f>
        <v>1.9620758361891715E-3</v>
      </c>
      <c r="AI38" s="22">
        <f>Y38/1010</f>
        <v>-1.6118198520061189E-4</v>
      </c>
      <c r="AJ38" s="22">
        <f>Z38</f>
        <v>2.4634332011386199E-2</v>
      </c>
      <c r="AK38" s="22">
        <f>AA38</f>
        <v>5.8866995588768801E-3</v>
      </c>
      <c r="AL38" s="22">
        <f>AB38</f>
        <v>4.8586218124535502E-3</v>
      </c>
      <c r="AM38" s="22">
        <f>AC38</f>
        <v>4.6824500089526202E-3</v>
      </c>
      <c r="AN38" s="22">
        <f>AD38</f>
        <v>-1.9828844084490701E-2</v>
      </c>
      <c r="AR38" s="24">
        <f>A38</f>
        <v>42460</v>
      </c>
      <c r="AS38" s="22">
        <f>AF38*4+2</f>
        <v>-2.5612610663163604</v>
      </c>
      <c r="AT38" s="22">
        <f>AH38</f>
        <v>1.9620758361891715E-3</v>
      </c>
      <c r="AU38" s="22">
        <f>SUM(AV38:BA38)</f>
        <v>2.0072077321977942E-2</v>
      </c>
      <c r="AV38" s="22">
        <f>AI38</f>
        <v>-1.6118198520061189E-4</v>
      </c>
      <c r="AW38" s="22">
        <f>AJ38</f>
        <v>2.4634332011386199E-2</v>
      </c>
      <c r="AX38" s="22">
        <f>AK38</f>
        <v>5.8866995588768801E-3</v>
      </c>
      <c r="AY38" s="22">
        <f>AL38</f>
        <v>4.8586218124535502E-3</v>
      </c>
      <c r="AZ38" s="22">
        <f>AM38</f>
        <v>4.6824500089526202E-3</v>
      </c>
      <c r="BA38" s="22">
        <f>AN38</f>
        <v>-1.9828844084490701E-2</v>
      </c>
      <c r="BC38" s="24">
        <f>AR38</f>
        <v>42460</v>
      </c>
      <c r="BD38" s="22">
        <f>AT38</f>
        <v>1.9620758361891715E-3</v>
      </c>
      <c r="BE38" s="22">
        <f>AU38</f>
        <v>2.0072077321977942E-2</v>
      </c>
    </row>
    <row r="39" spans="1:71" x14ac:dyDescent="0.2">
      <c r="A39" s="24">
        <v>42551</v>
      </c>
      <c r="B39" s="22">
        <v>-3.5384301944496599E-3</v>
      </c>
      <c r="C39" s="22">
        <v>-3.3638488377008002E-4</v>
      </c>
      <c r="D39" s="22">
        <v>-3.0774639090580501E-2</v>
      </c>
      <c r="E39" s="23">
        <v>1.76729031409195E-7</v>
      </c>
      <c r="F39" s="22">
        <v>-0.11300476812886499</v>
      </c>
      <c r="G39" s="22">
        <v>-1.03147952966176E-2</v>
      </c>
      <c r="H39" s="23">
        <v>1.7694932386014202E-5</v>
      </c>
      <c r="I39" s="22">
        <v>-0.32280618532466399</v>
      </c>
      <c r="J39" s="22">
        <v>7.3800219047459497E-3</v>
      </c>
      <c r="K39" s="22">
        <v>0.150745797894802</v>
      </c>
      <c r="L39" s="22">
        <v>-2.01801347288199E-4</v>
      </c>
      <c r="M39" s="22">
        <v>0</v>
      </c>
      <c r="N39" s="22">
        <v>0</v>
      </c>
      <c r="O39" s="22">
        <v>2.2518931956127999E-2</v>
      </c>
      <c r="P39" s="22">
        <v>0</v>
      </c>
      <c r="Q39" s="23">
        <v>-7.2113957239050496E-5</v>
      </c>
      <c r="R39" s="22">
        <v>0</v>
      </c>
      <c r="S39" s="22">
        <v>0</v>
      </c>
      <c r="T39" s="22">
        <v>-1.30749043063375</v>
      </c>
      <c r="U39" s="22">
        <v>0</v>
      </c>
      <c r="V39" s="22">
        <v>0</v>
      </c>
      <c r="W39" s="22">
        <v>0</v>
      </c>
      <c r="X39" s="22">
        <v>0</v>
      </c>
      <c r="Y39" s="22">
        <v>-0.14732536008097399</v>
      </c>
      <c r="Z39" s="22">
        <v>2.2944654256473698E-2</v>
      </c>
      <c r="AA39" s="22">
        <v>6.0357838948865697E-3</v>
      </c>
      <c r="AB39" s="22">
        <v>5.1581831785218997E-3</v>
      </c>
      <c r="AC39" s="22">
        <v>4.7608320373093696E-3</v>
      </c>
      <c r="AD39" s="22">
        <v>-1.8555885612192499E-2</v>
      </c>
      <c r="AE39" s="22">
        <v>2.2621478083406601E-2</v>
      </c>
      <c r="AF39" s="22">
        <v>-1.7414301435837201</v>
      </c>
      <c r="AH39" s="22">
        <f>K39+Y39-Y39/100</f>
        <v>4.8936914146377429E-3</v>
      </c>
      <c r="AI39" s="22">
        <f>Y39/1010</f>
        <v>-1.458666931494792E-4</v>
      </c>
      <c r="AJ39" s="22">
        <f>Z39</f>
        <v>2.2944654256473698E-2</v>
      </c>
      <c r="AK39" s="22">
        <f>AA39</f>
        <v>6.0357838948865697E-3</v>
      </c>
      <c r="AL39" s="22">
        <f>AB39</f>
        <v>5.1581831785218997E-3</v>
      </c>
      <c r="AM39" s="22">
        <f>AC39</f>
        <v>4.7608320373093696E-3</v>
      </c>
      <c r="AN39" s="22">
        <f>AD39</f>
        <v>-1.8555885612192499E-2</v>
      </c>
      <c r="AR39" s="24">
        <f>A39</f>
        <v>42551</v>
      </c>
      <c r="AS39" s="22">
        <f>AF39*4+2</f>
        <v>-4.9657205743348802</v>
      </c>
      <c r="AT39" s="22">
        <f>AH39</f>
        <v>4.8936914146377429E-3</v>
      </c>
      <c r="AU39" s="22">
        <f>SUM(AV39:BA39)</f>
        <v>2.0197701061849559E-2</v>
      </c>
      <c r="AV39" s="22">
        <f>AI39</f>
        <v>-1.458666931494792E-4</v>
      </c>
      <c r="AW39" s="22">
        <f>AJ39</f>
        <v>2.2944654256473698E-2</v>
      </c>
      <c r="AX39" s="22">
        <f>AK39</f>
        <v>6.0357838948865697E-3</v>
      </c>
      <c r="AY39" s="22">
        <f>AL39</f>
        <v>5.1581831785218997E-3</v>
      </c>
      <c r="AZ39" s="22">
        <f>AM39</f>
        <v>4.7608320373093696E-3</v>
      </c>
      <c r="BA39" s="22">
        <f>AN39</f>
        <v>-1.8555885612192499E-2</v>
      </c>
      <c r="BC39" s="24">
        <f>AR39</f>
        <v>42551</v>
      </c>
      <c r="BD39" s="22">
        <f>AT39</f>
        <v>4.8936914146377429E-3</v>
      </c>
      <c r="BE39" s="22">
        <f>AU39</f>
        <v>2.0197701061849559E-2</v>
      </c>
    </row>
    <row r="40" spans="1:71" x14ac:dyDescent="0.2">
      <c r="A40" s="24">
        <v>42643</v>
      </c>
      <c r="B40" s="22">
        <v>-3.6100666637506299E-3</v>
      </c>
      <c r="C40" s="22">
        <v>-1.6401552718203701E-4</v>
      </c>
      <c r="D40" s="22">
        <v>-2.21300761458764E-2</v>
      </c>
      <c r="E40" s="23">
        <v>8.2828588432448603E-8</v>
      </c>
      <c r="F40" s="22">
        <v>-0.126012643032824</v>
      </c>
      <c r="G40" s="22">
        <v>-1.02320619613904E-2</v>
      </c>
      <c r="H40" s="23">
        <v>-4.0727644590177099E-6</v>
      </c>
      <c r="I40" s="22">
        <v>-0.28541691288534998</v>
      </c>
      <c r="J40" s="22">
        <v>6.9413687045383199E-3</v>
      </c>
      <c r="K40" s="22">
        <v>0.13627682381911399</v>
      </c>
      <c r="L40" s="22">
        <v>-3.5208655071450302E-4</v>
      </c>
      <c r="M40" s="22">
        <v>0</v>
      </c>
      <c r="N40" s="22">
        <v>0</v>
      </c>
      <c r="O40" s="22">
        <v>2.1304617778716801E-2</v>
      </c>
      <c r="P40" s="22">
        <v>0</v>
      </c>
      <c r="Q40" s="23">
        <v>-8.9244055012649399E-5</v>
      </c>
      <c r="R40" s="22">
        <v>0</v>
      </c>
      <c r="S40" s="22">
        <v>0</v>
      </c>
      <c r="T40" s="22">
        <v>-0.82904754844367301</v>
      </c>
      <c r="U40" s="22">
        <v>0</v>
      </c>
      <c r="V40" s="22">
        <v>0</v>
      </c>
      <c r="W40" s="22">
        <v>0</v>
      </c>
      <c r="X40" s="22">
        <v>0</v>
      </c>
      <c r="Y40" s="22">
        <v>-0.13154511431679999</v>
      </c>
      <c r="Z40" s="22">
        <v>2.12310758853195E-2</v>
      </c>
      <c r="AA40" s="22">
        <v>6.0029483218704202E-3</v>
      </c>
      <c r="AB40" s="22">
        <v>5.2300762882317997E-3</v>
      </c>
      <c r="AC40" s="22">
        <v>4.7528273258157202E-3</v>
      </c>
      <c r="AD40" s="22">
        <v>-1.7214482140781501E-2</v>
      </c>
      <c r="AE40" s="22">
        <v>2.2337094351643199E-2</v>
      </c>
      <c r="AF40" s="22">
        <v>-1.2228487287716301</v>
      </c>
      <c r="AH40" s="22">
        <f>K40+Y40-Y40/100</f>
        <v>6.0471606454819962E-3</v>
      </c>
      <c r="AI40" s="22">
        <f>Y40/1010</f>
        <v>-1.3024268744237622E-4</v>
      </c>
      <c r="AJ40" s="22">
        <f>Z40</f>
        <v>2.12310758853195E-2</v>
      </c>
      <c r="AK40" s="22">
        <f>AA40</f>
        <v>6.0029483218704202E-3</v>
      </c>
      <c r="AL40" s="22">
        <f>AB40</f>
        <v>5.2300762882317997E-3</v>
      </c>
      <c r="AM40" s="22">
        <f>AC40</f>
        <v>4.7528273258157202E-3</v>
      </c>
      <c r="AN40" s="22">
        <f>AD40</f>
        <v>-1.7214482140781501E-2</v>
      </c>
      <c r="AR40" s="24">
        <f>A40</f>
        <v>42643</v>
      </c>
      <c r="AS40" s="22">
        <f>AF40*4+2</f>
        <v>-2.8913949150865204</v>
      </c>
      <c r="AT40" s="22">
        <f>AH40</f>
        <v>6.0471606454819962E-3</v>
      </c>
      <c r="AU40" s="22">
        <f>SUM(AV40:BA40)</f>
        <v>1.9872202993013566E-2</v>
      </c>
      <c r="AV40" s="22">
        <f>AI40</f>
        <v>-1.3024268744237622E-4</v>
      </c>
      <c r="AW40" s="22">
        <f>AJ40</f>
        <v>2.12310758853195E-2</v>
      </c>
      <c r="AX40" s="22">
        <f>AK40</f>
        <v>6.0029483218704202E-3</v>
      </c>
      <c r="AY40" s="22">
        <f>AL40</f>
        <v>5.2300762882317997E-3</v>
      </c>
      <c r="AZ40" s="22">
        <f>AM40</f>
        <v>4.7528273258157202E-3</v>
      </c>
      <c r="BA40" s="22">
        <f>AN40</f>
        <v>-1.7214482140781501E-2</v>
      </c>
      <c r="BC40" s="24">
        <f>AR40</f>
        <v>42643</v>
      </c>
      <c r="BD40" s="22">
        <f>AT40</f>
        <v>6.0471606454819962E-3</v>
      </c>
      <c r="BE40" s="22">
        <f>AU40</f>
        <v>1.9872202993013566E-2</v>
      </c>
    </row>
    <row r="41" spans="1:71" x14ac:dyDescent="0.2">
      <c r="A41" s="24">
        <v>42735</v>
      </c>
      <c r="B41" s="22">
        <v>-3.3753483581810901E-3</v>
      </c>
      <c r="C41" s="23">
        <v>-9.55974811867044E-5</v>
      </c>
      <c r="D41" s="22">
        <v>-2.0397633868829399E-2</v>
      </c>
      <c r="E41" s="23">
        <v>1.16124887483692E-8</v>
      </c>
      <c r="F41" s="22">
        <v>-0.121718806748249</v>
      </c>
      <c r="G41" s="22">
        <v>-1.01632061050405E-2</v>
      </c>
      <c r="H41" s="23">
        <v>6.4539910082927998E-6</v>
      </c>
      <c r="I41" s="22">
        <v>-0.32268507421977499</v>
      </c>
      <c r="J41" s="22">
        <v>5.5399580977111198E-3</v>
      </c>
      <c r="K41" s="22">
        <v>0.12464499791622299</v>
      </c>
      <c r="L41" s="22">
        <v>-4.7189499596811402E-4</v>
      </c>
      <c r="M41" s="22">
        <v>0</v>
      </c>
      <c r="N41" s="22">
        <v>0</v>
      </c>
      <c r="O41" s="22">
        <v>2.0264400230751701E-2</v>
      </c>
      <c r="P41" s="22">
        <v>0</v>
      </c>
      <c r="Q41" s="23">
        <v>-9.1854686679049199E-5</v>
      </c>
      <c r="R41" s="22">
        <v>0</v>
      </c>
      <c r="S41" s="22">
        <v>0</v>
      </c>
      <c r="T41" s="22">
        <v>-0.32755316506109999</v>
      </c>
      <c r="U41" s="22">
        <v>0</v>
      </c>
      <c r="V41" s="22">
        <v>0</v>
      </c>
      <c r="W41" s="22">
        <v>0</v>
      </c>
      <c r="X41" s="22">
        <v>0</v>
      </c>
      <c r="Y41" s="22">
        <v>-0.115276208341885</v>
      </c>
      <c r="Z41" s="22">
        <v>1.92283263707793E-2</v>
      </c>
      <c r="AA41" s="22">
        <v>5.6432498752201302E-3</v>
      </c>
      <c r="AB41" s="22">
        <v>4.8684726537961904E-3</v>
      </c>
      <c r="AC41" s="22">
        <v>4.3633354097849502E-3</v>
      </c>
      <c r="AD41" s="22">
        <v>-1.6170528235226401E-2</v>
      </c>
      <c r="AE41" s="22">
        <v>2.20563563068099E-2</v>
      </c>
      <c r="AF41" s="22">
        <v>-0.74474157958686005</v>
      </c>
      <c r="AH41" s="22">
        <f>K41+Y41-Y41/100</f>
        <v>1.0521551657756846E-2</v>
      </c>
      <c r="AI41" s="22">
        <f>Y41/1010</f>
        <v>-1.1413485974444059E-4</v>
      </c>
      <c r="AJ41" s="22">
        <f>Z41</f>
        <v>1.92283263707793E-2</v>
      </c>
      <c r="AK41" s="22">
        <f>AA41</f>
        <v>5.6432498752201302E-3</v>
      </c>
      <c r="AL41" s="22">
        <f>AB41</f>
        <v>4.8684726537961904E-3</v>
      </c>
      <c r="AM41" s="22">
        <f>AC41</f>
        <v>4.3633354097849502E-3</v>
      </c>
      <c r="AN41" s="22">
        <f>AD41</f>
        <v>-1.6170528235226401E-2</v>
      </c>
      <c r="AR41" s="24">
        <f>A41</f>
        <v>42735</v>
      </c>
      <c r="AS41" s="22">
        <f>AF41*4+2</f>
        <v>-0.97896631834744019</v>
      </c>
      <c r="AT41" s="22">
        <f>AH41</f>
        <v>1.0521551657756846E-2</v>
      </c>
      <c r="AU41" s="22">
        <f>SUM(AV41:BA41)</f>
        <v>1.7818721214609732E-2</v>
      </c>
      <c r="AV41" s="22">
        <f>AI41</f>
        <v>-1.1413485974444059E-4</v>
      </c>
      <c r="AW41" s="22">
        <f>AJ41</f>
        <v>1.92283263707793E-2</v>
      </c>
      <c r="AX41" s="22">
        <f>AK41</f>
        <v>5.6432498752201302E-3</v>
      </c>
      <c r="AY41" s="22">
        <f>AL41</f>
        <v>4.8684726537961904E-3</v>
      </c>
      <c r="AZ41" s="22">
        <f>AM41</f>
        <v>4.3633354097849502E-3</v>
      </c>
      <c r="BA41" s="22">
        <f>AN41</f>
        <v>-1.6170528235226401E-2</v>
      </c>
      <c r="BC41" s="24">
        <f>AR41</f>
        <v>42735</v>
      </c>
      <c r="BD41" s="22">
        <f>AT41</f>
        <v>1.0521551657756846E-2</v>
      </c>
      <c r="BE41" s="22">
        <f>AU41</f>
        <v>1.7818721214609732E-2</v>
      </c>
    </row>
    <row r="42" spans="1:71" x14ac:dyDescent="0.2">
      <c r="A42" s="24">
        <v>42825</v>
      </c>
      <c r="B42" s="22">
        <v>-3.424449041034E-3</v>
      </c>
      <c r="C42" s="23">
        <v>-6.5203806398628203E-5</v>
      </c>
      <c r="D42" s="22">
        <v>-2.20288391867162E-2</v>
      </c>
      <c r="E42" s="23">
        <v>-1.8312724670010901E-7</v>
      </c>
      <c r="F42" s="22">
        <v>-0.113888406912887</v>
      </c>
      <c r="G42" s="22">
        <v>-1.00780332796701E-2</v>
      </c>
      <c r="H42" s="23">
        <v>-3.0161650621529599E-6</v>
      </c>
      <c r="I42" s="22">
        <v>-0.311629705044214</v>
      </c>
      <c r="J42" s="22">
        <v>1.14972400484525E-3</v>
      </c>
      <c r="K42" s="22">
        <v>0.11180450632661799</v>
      </c>
      <c r="L42" s="22">
        <v>-3.69776192499227E-4</v>
      </c>
      <c r="M42" s="22">
        <v>0</v>
      </c>
      <c r="N42" s="22">
        <v>0</v>
      </c>
      <c r="O42" s="22">
        <v>1.9271770823969799E-2</v>
      </c>
      <c r="P42" s="22">
        <v>0</v>
      </c>
      <c r="Q42" s="23">
        <v>-9.9250121066152193E-5</v>
      </c>
      <c r="R42" s="22">
        <v>0</v>
      </c>
      <c r="S42" s="22">
        <v>0</v>
      </c>
      <c r="T42" s="22">
        <v>-0.58010315576525395</v>
      </c>
      <c r="U42" s="22">
        <v>0</v>
      </c>
      <c r="V42" s="22">
        <v>0</v>
      </c>
      <c r="W42" s="22">
        <v>0</v>
      </c>
      <c r="X42" s="22">
        <v>0</v>
      </c>
      <c r="Y42" s="22">
        <v>-9.8938295391448605E-2</v>
      </c>
      <c r="Z42" s="22">
        <v>1.7311533545405398E-2</v>
      </c>
      <c r="AA42" s="22">
        <v>5.3417286647538999E-3</v>
      </c>
      <c r="AB42" s="22">
        <v>4.5053696317909299E-3</v>
      </c>
      <c r="AC42" s="22">
        <v>4.0056956505774002E-3</v>
      </c>
      <c r="AD42" s="22">
        <v>-1.5423506670919599E-2</v>
      </c>
      <c r="AE42" s="22">
        <v>2.1779204501037801E-2</v>
      </c>
      <c r="AF42" s="22">
        <v>-0.988089354177623</v>
      </c>
      <c r="AH42" s="22">
        <f>K42+Y42-Y42/100</f>
        <v>1.3855593889083875E-2</v>
      </c>
      <c r="AI42" s="22">
        <f>Y42/1010</f>
        <v>-9.795870830836495E-5</v>
      </c>
      <c r="AJ42" s="22">
        <f>Z42</f>
        <v>1.7311533545405398E-2</v>
      </c>
      <c r="AK42" s="22">
        <f>AA42</f>
        <v>5.3417286647538999E-3</v>
      </c>
      <c r="AL42" s="22">
        <f>AB42</f>
        <v>4.5053696317909299E-3</v>
      </c>
      <c r="AM42" s="22">
        <f>AC42</f>
        <v>4.0056956505774002E-3</v>
      </c>
      <c r="AN42" s="22">
        <f>AD42</f>
        <v>-1.5423506670919599E-2</v>
      </c>
      <c r="AR42" s="24">
        <f>A42</f>
        <v>42825</v>
      </c>
      <c r="AS42" s="22">
        <f>AF42*4+2</f>
        <v>-1.952357416710492</v>
      </c>
      <c r="AT42" s="22">
        <f>AH42</f>
        <v>1.3855593889083875E-2</v>
      </c>
      <c r="AU42" s="22">
        <f>SUM(AV42:BA42)</f>
        <v>1.5642862113299669E-2</v>
      </c>
      <c r="AV42" s="22">
        <f>AI42</f>
        <v>-9.795870830836495E-5</v>
      </c>
      <c r="AW42" s="22">
        <f>AJ42</f>
        <v>1.7311533545405398E-2</v>
      </c>
      <c r="AX42" s="22">
        <f>AK42</f>
        <v>5.3417286647538999E-3</v>
      </c>
      <c r="AY42" s="22">
        <f>AL42</f>
        <v>4.5053696317909299E-3</v>
      </c>
      <c r="AZ42" s="22">
        <f>AM42</f>
        <v>4.0056956505774002E-3</v>
      </c>
      <c r="BA42" s="22">
        <f>AN42</f>
        <v>-1.5423506670919599E-2</v>
      </c>
      <c r="BC42" s="24">
        <f>AR42</f>
        <v>42825</v>
      </c>
      <c r="BD42" s="22">
        <f>AT42</f>
        <v>1.3855593889083875E-2</v>
      </c>
      <c r="BE42" s="22">
        <f>AU42</f>
        <v>1.5642862113299669E-2</v>
      </c>
    </row>
    <row r="43" spans="1:71" x14ac:dyDescent="0.2">
      <c r="A43" s="24">
        <v>42916</v>
      </c>
      <c r="B43" s="22">
        <v>-3.4186864639518199E-3</v>
      </c>
      <c r="C43" s="23">
        <v>-4.6949745990954001E-5</v>
      </c>
      <c r="D43" s="22">
        <v>-2.3432936743306099E-2</v>
      </c>
      <c r="E43" s="23">
        <v>-2.20970308717483E-7</v>
      </c>
      <c r="F43" s="22">
        <v>-0.111397139519475</v>
      </c>
      <c r="G43" s="22">
        <v>-1.0027144975977001E-2</v>
      </c>
      <c r="H43" s="23">
        <v>-9.3085063990194698E-6</v>
      </c>
      <c r="I43" s="22">
        <v>-0.26349705544065299</v>
      </c>
      <c r="J43" s="22">
        <v>-4.23393181534503E-3</v>
      </c>
      <c r="K43" s="22">
        <v>9.8188601907045397E-2</v>
      </c>
      <c r="L43" s="22">
        <v>-1.0241810207367501E-3</v>
      </c>
      <c r="M43" s="22">
        <v>0</v>
      </c>
      <c r="N43" s="22">
        <v>0</v>
      </c>
      <c r="O43" s="22">
        <v>1.79565323586761E-2</v>
      </c>
      <c r="P43" s="22">
        <v>0</v>
      </c>
      <c r="Q43" s="23">
        <v>-9.0520715323449895E-5</v>
      </c>
      <c r="R43" s="22">
        <v>0</v>
      </c>
      <c r="S43" s="22">
        <v>0</v>
      </c>
      <c r="T43" s="22">
        <v>-0.30971044796491698</v>
      </c>
      <c r="U43" s="22">
        <v>0</v>
      </c>
      <c r="V43" s="22">
        <v>0</v>
      </c>
      <c r="W43" s="22">
        <v>0</v>
      </c>
      <c r="X43" s="22">
        <v>0</v>
      </c>
      <c r="Y43" s="22">
        <v>-8.3002150851529899E-2</v>
      </c>
      <c r="Z43" s="22">
        <v>1.5065669743408099E-2</v>
      </c>
      <c r="AA43" s="22">
        <v>4.7537894905857999E-3</v>
      </c>
      <c r="AB43" s="22">
        <v>3.8260338455220399E-3</v>
      </c>
      <c r="AC43" s="22">
        <v>3.4357930069006601E-3</v>
      </c>
      <c r="AD43" s="22">
        <v>-1.5142689830749401E-2</v>
      </c>
      <c r="AE43" s="22">
        <v>2.1505580936009801E-2</v>
      </c>
      <c r="AF43" s="22">
        <v>-0.67241739143120105</v>
      </c>
      <c r="AH43" s="22">
        <f>K43+Y43-Y43/100</f>
        <v>1.6016472564030798E-2</v>
      </c>
      <c r="AI43" s="22">
        <f>Y43/1010</f>
        <v>-8.218034737775238E-5</v>
      </c>
      <c r="AJ43" s="22">
        <f>Z43</f>
        <v>1.5065669743408099E-2</v>
      </c>
      <c r="AK43" s="22">
        <f>AA43</f>
        <v>4.7537894905857999E-3</v>
      </c>
      <c r="AL43" s="22">
        <f>AB43</f>
        <v>3.8260338455220399E-3</v>
      </c>
      <c r="AM43" s="22">
        <f>AC43</f>
        <v>3.4357930069006601E-3</v>
      </c>
      <c r="AN43" s="22">
        <f>AD43</f>
        <v>-1.5142689830749401E-2</v>
      </c>
      <c r="AR43" s="24">
        <f>A43</f>
        <v>42916</v>
      </c>
      <c r="AS43" s="22">
        <f>AF43*4+2</f>
        <v>-0.6896695657248042</v>
      </c>
      <c r="AT43" s="22">
        <f>AH43</f>
        <v>1.6016472564030798E-2</v>
      </c>
      <c r="AU43" s="22">
        <f>SUM(AV43:BA43)</f>
        <v>1.1856415908289446E-2</v>
      </c>
      <c r="AV43" s="22">
        <f>AI43</f>
        <v>-8.218034737775238E-5</v>
      </c>
      <c r="AW43" s="22">
        <f>AJ43</f>
        <v>1.5065669743408099E-2</v>
      </c>
      <c r="AX43" s="22">
        <f>AK43</f>
        <v>4.7537894905857999E-3</v>
      </c>
      <c r="AY43" s="22">
        <f>AL43</f>
        <v>3.8260338455220399E-3</v>
      </c>
      <c r="AZ43" s="22">
        <f>AM43</f>
        <v>3.4357930069006601E-3</v>
      </c>
      <c r="BA43" s="22">
        <f>AN43</f>
        <v>-1.5142689830749401E-2</v>
      </c>
      <c r="BC43" s="24">
        <f>AR43</f>
        <v>42916</v>
      </c>
      <c r="BD43" s="22">
        <f>AT43</f>
        <v>1.6016472564030798E-2</v>
      </c>
      <c r="BE43" s="22">
        <f>AU43</f>
        <v>1.1856415908289446E-2</v>
      </c>
    </row>
    <row r="44" spans="1:71" x14ac:dyDescent="0.2">
      <c r="A44" s="24">
        <v>43008</v>
      </c>
      <c r="B44" s="22">
        <v>-3.6187757574856999E-3</v>
      </c>
      <c r="C44" s="23">
        <v>7.3459200389258602E-5</v>
      </c>
      <c r="D44" s="22">
        <v>-2.41064533240797E-2</v>
      </c>
      <c r="E44" s="23">
        <v>-3.8928598122822598E-7</v>
      </c>
      <c r="F44" s="22">
        <v>-0.107695224017645</v>
      </c>
      <c r="G44" s="22">
        <v>-9.9131315863698593E-3</v>
      </c>
      <c r="H44" s="23">
        <v>-9.13713624761669E-6</v>
      </c>
      <c r="I44" s="22">
        <v>-0.29818661506622002</v>
      </c>
      <c r="J44" s="22">
        <v>-6.0789802961314001E-3</v>
      </c>
      <c r="K44" s="22">
        <v>8.4245498874513297E-2</v>
      </c>
      <c r="L44" s="22">
        <v>-5.1432849192956098E-4</v>
      </c>
      <c r="M44" s="22">
        <v>0</v>
      </c>
      <c r="N44" s="22">
        <v>0</v>
      </c>
      <c r="O44" s="22">
        <v>1.71416855853978E-2</v>
      </c>
      <c r="P44" s="22">
        <v>0</v>
      </c>
      <c r="Q44" s="23">
        <v>-7.7679062537860903E-5</v>
      </c>
      <c r="R44" s="22">
        <v>0</v>
      </c>
      <c r="S44" s="22">
        <v>0</v>
      </c>
      <c r="T44" s="22">
        <v>-0.24289401550499001</v>
      </c>
      <c r="U44" s="22">
        <v>0</v>
      </c>
      <c r="V44" s="22">
        <v>0</v>
      </c>
      <c r="W44" s="22">
        <v>0</v>
      </c>
      <c r="X44" s="22">
        <v>0</v>
      </c>
      <c r="Y44" s="22">
        <v>-6.6627444080147299E-2</v>
      </c>
      <c r="Z44" s="22">
        <v>1.35679149835254E-2</v>
      </c>
      <c r="AA44" s="22">
        <v>5.0320325846397998E-3</v>
      </c>
      <c r="AB44" s="22">
        <v>3.9271257480155697E-3</v>
      </c>
      <c r="AC44" s="22">
        <v>3.53748770376416E-3</v>
      </c>
      <c r="AD44" s="22">
        <v>-1.47465878732711E-2</v>
      </c>
      <c r="AE44" s="22">
        <v>2.12354290123117E-2</v>
      </c>
      <c r="AF44" s="22">
        <v>-0.637233594566044</v>
      </c>
      <c r="AH44" s="22">
        <f>K44+Y44-Y44/100</f>
        <v>1.8284329235167471E-2</v>
      </c>
      <c r="AI44" s="22">
        <f>Y44/1010</f>
        <v>-6.5967766415987424E-5</v>
      </c>
      <c r="AJ44" s="22">
        <f>Z44</f>
        <v>1.35679149835254E-2</v>
      </c>
      <c r="AK44" s="22">
        <f>AA44</f>
        <v>5.0320325846397998E-3</v>
      </c>
      <c r="AL44" s="22">
        <f>AB44</f>
        <v>3.9271257480155697E-3</v>
      </c>
      <c r="AM44" s="22">
        <f>AC44</f>
        <v>3.53748770376416E-3</v>
      </c>
      <c r="AN44" s="22">
        <f>AD44</f>
        <v>-1.47465878732711E-2</v>
      </c>
      <c r="AR44" s="24">
        <f>A44</f>
        <v>43008</v>
      </c>
      <c r="AS44" s="22">
        <f>AF44*4+2</f>
        <v>-0.54893437826417601</v>
      </c>
      <c r="AT44" s="22">
        <f>AH44</f>
        <v>1.8284329235167471E-2</v>
      </c>
      <c r="AU44" s="22">
        <f>SUM(AV44:BA44)</f>
        <v>1.1252005380257842E-2</v>
      </c>
      <c r="AV44" s="22">
        <f>AI44</f>
        <v>-6.5967766415987424E-5</v>
      </c>
      <c r="AW44" s="22">
        <f>AJ44</f>
        <v>1.35679149835254E-2</v>
      </c>
      <c r="AX44" s="22">
        <f>AK44</f>
        <v>5.0320325846397998E-3</v>
      </c>
      <c r="AY44" s="22">
        <f>AL44</f>
        <v>3.9271257480155697E-3</v>
      </c>
      <c r="AZ44" s="22">
        <f>AM44</f>
        <v>3.53748770376416E-3</v>
      </c>
      <c r="BA44" s="22">
        <f>AN44</f>
        <v>-1.47465878732711E-2</v>
      </c>
      <c r="BC44" s="24">
        <f>AR44</f>
        <v>43008</v>
      </c>
      <c r="BD44" s="22">
        <f>AT44</f>
        <v>1.8284329235167471E-2</v>
      </c>
      <c r="BE44" s="22">
        <f>AU44</f>
        <v>1.1252005380257842E-2</v>
      </c>
    </row>
    <row r="45" spans="1:71" x14ac:dyDescent="0.2">
      <c r="A45" s="24">
        <v>43100</v>
      </c>
      <c r="B45" s="22">
        <v>-3.79251523995316E-3</v>
      </c>
      <c r="C45" s="23">
        <v>7.9443978817650404E-5</v>
      </c>
      <c r="D45" s="22">
        <v>-2.35874230750443E-2</v>
      </c>
      <c r="E45" s="23">
        <v>-4.5215751143245999E-7</v>
      </c>
      <c r="F45" s="22">
        <v>-0.108054370890742</v>
      </c>
      <c r="G45" s="22">
        <v>-9.8332189529481903E-3</v>
      </c>
      <c r="H45" s="23">
        <v>-2.0146908974449901E-5</v>
      </c>
      <c r="I45" s="22">
        <v>0.102607752973304</v>
      </c>
      <c r="J45" s="22">
        <v>-4.5050391705436701E-3</v>
      </c>
      <c r="K45" s="22">
        <v>7.2018445040633594E-2</v>
      </c>
      <c r="L45" s="22">
        <v>-6.6036809917013797E-4</v>
      </c>
      <c r="M45" s="22">
        <v>0</v>
      </c>
      <c r="N45" s="22">
        <v>0</v>
      </c>
      <c r="O45" s="22">
        <v>1.6754915350469801E-2</v>
      </c>
      <c r="P45" s="22">
        <v>0</v>
      </c>
      <c r="Q45" s="23">
        <v>-5.0945195961826702E-5</v>
      </c>
      <c r="R45" s="22">
        <v>0</v>
      </c>
      <c r="S45" s="22">
        <v>0</v>
      </c>
      <c r="T45" s="22">
        <v>-1.30837719082522</v>
      </c>
      <c r="U45" s="22">
        <v>0</v>
      </c>
      <c r="V45" s="22">
        <v>0</v>
      </c>
      <c r="W45" s="22">
        <v>0</v>
      </c>
      <c r="X45" s="22">
        <v>0</v>
      </c>
      <c r="Y45" s="22">
        <v>-5.0592530112214498E-2</v>
      </c>
      <c r="Z45" s="22">
        <v>1.20380565777233E-2</v>
      </c>
      <c r="AA45" s="22">
        <v>5.1462657770784404E-3</v>
      </c>
      <c r="AB45" s="22">
        <v>3.93122782464949E-3</v>
      </c>
      <c r="AC45" s="22">
        <v>3.5774118677167599E-3</v>
      </c>
      <c r="AD45" s="22">
        <v>-1.43533781336468E-2</v>
      </c>
      <c r="AE45" s="22">
        <v>2.09686934810271E-2</v>
      </c>
      <c r="AF45" s="22">
        <v>-1.3131453953191199</v>
      </c>
      <c r="AH45" s="22">
        <f>K45+Y45-Y45/100</f>
        <v>2.1931840229541241E-2</v>
      </c>
      <c r="AI45" s="22">
        <f>Y45/1010</f>
        <v>-5.0091613972489601E-5</v>
      </c>
      <c r="AJ45" s="22">
        <f>Z45</f>
        <v>1.20380565777233E-2</v>
      </c>
      <c r="AK45" s="22">
        <f>AA45</f>
        <v>5.1462657770784404E-3</v>
      </c>
      <c r="AL45" s="22">
        <f>AB45</f>
        <v>3.93122782464949E-3</v>
      </c>
      <c r="AM45" s="22">
        <f>AC45</f>
        <v>3.5774118677167599E-3</v>
      </c>
      <c r="AN45" s="22">
        <f>AD45</f>
        <v>-1.43533781336468E-2</v>
      </c>
      <c r="AR45" s="24">
        <f>A45</f>
        <v>43100</v>
      </c>
      <c r="AS45" s="22">
        <f>AF45*4+2</f>
        <v>-3.2525815812764796</v>
      </c>
      <c r="AT45" s="22">
        <f>AH45</f>
        <v>2.1931840229541241E-2</v>
      </c>
      <c r="AU45" s="22">
        <f>SUM(AV45:BA45)</f>
        <v>1.0289492299548701E-2</v>
      </c>
      <c r="AV45" s="22">
        <f>AI45</f>
        <v>-5.0091613972489601E-5</v>
      </c>
      <c r="AW45" s="22">
        <f>AJ45</f>
        <v>1.20380565777233E-2</v>
      </c>
      <c r="AX45" s="22">
        <f>AK45</f>
        <v>5.1462657770784404E-3</v>
      </c>
      <c r="AY45" s="22">
        <f>AL45</f>
        <v>3.93122782464949E-3</v>
      </c>
      <c r="AZ45" s="22">
        <f>AM45</f>
        <v>3.5774118677167599E-3</v>
      </c>
      <c r="BA45" s="22">
        <f>AN45</f>
        <v>-1.43533781336468E-2</v>
      </c>
      <c r="BC45" s="24">
        <f>AR45</f>
        <v>43100</v>
      </c>
      <c r="BD45" s="22">
        <f>AT45</f>
        <v>2.1931840229541241E-2</v>
      </c>
      <c r="BE45" s="22">
        <f>AU45</f>
        <v>1.0289492299548701E-2</v>
      </c>
    </row>
    <row r="46" spans="1:71" x14ac:dyDescent="0.2">
      <c r="A46" s="24">
        <v>43190</v>
      </c>
      <c r="B46" s="22">
        <v>-3.64090346580692E-3</v>
      </c>
      <c r="C46" s="22">
        <v>1.6580683055433801E-4</v>
      </c>
      <c r="D46" s="22">
        <v>-2.4402060647099599E-2</v>
      </c>
      <c r="E46" s="23">
        <v>-6.0935354539992595E-7</v>
      </c>
      <c r="F46" s="22">
        <v>-0.10538457727667901</v>
      </c>
      <c r="G46" s="22">
        <v>-9.7611177299783396E-3</v>
      </c>
      <c r="H46" s="23">
        <v>7.8100825806615098E-6</v>
      </c>
      <c r="I46" s="22">
        <v>3.2997298147119297E-2</v>
      </c>
      <c r="J46" s="22">
        <v>-1.1614989950015E-2</v>
      </c>
      <c r="K46" s="22">
        <v>6.0831226648550001E-2</v>
      </c>
      <c r="L46" s="22">
        <v>-7.36093105757618E-4</v>
      </c>
      <c r="M46" s="22">
        <v>0</v>
      </c>
      <c r="N46" s="22">
        <v>0</v>
      </c>
      <c r="O46" s="22">
        <v>1.5849597477735001E-2</v>
      </c>
      <c r="P46" s="22">
        <v>0</v>
      </c>
      <c r="Q46" s="23">
        <v>-1.15026660085781E-5</v>
      </c>
      <c r="R46" s="22">
        <v>0</v>
      </c>
      <c r="S46" s="22">
        <v>0</v>
      </c>
      <c r="T46" s="22">
        <v>-0.46420848680423998</v>
      </c>
      <c r="U46" s="22">
        <v>0</v>
      </c>
      <c r="V46" s="22">
        <v>0</v>
      </c>
      <c r="W46" s="22">
        <v>0</v>
      </c>
      <c r="X46" s="22">
        <v>0</v>
      </c>
      <c r="Y46" s="22">
        <v>-3.5100449898683897E-2</v>
      </c>
      <c r="Z46" s="22">
        <v>1.04488324236928E-2</v>
      </c>
      <c r="AA46" s="22">
        <v>5.1823750580881596E-3</v>
      </c>
      <c r="AB46" s="22">
        <v>3.8786460530237901E-3</v>
      </c>
      <c r="AC46" s="22">
        <v>3.4723053931040499E-3</v>
      </c>
      <c r="AD46" s="22">
        <v>-1.4284597017721799E-2</v>
      </c>
      <c r="AE46" s="22">
        <v>2.0705320397684801E-2</v>
      </c>
      <c r="AF46" s="22">
        <v>-0.52586180413083305</v>
      </c>
      <c r="AH46" s="22">
        <f>K46+Y46-Y46/100</f>
        <v>2.6081781248852944E-2</v>
      </c>
      <c r="AI46" s="22">
        <f>Y46/1010</f>
        <v>-3.4752920691766237E-5</v>
      </c>
      <c r="AJ46" s="22">
        <f>Z46</f>
        <v>1.04488324236928E-2</v>
      </c>
      <c r="AK46" s="22">
        <f>AA46</f>
        <v>5.1823750580881596E-3</v>
      </c>
      <c r="AL46" s="22">
        <f>AB46</f>
        <v>3.8786460530237901E-3</v>
      </c>
      <c r="AM46" s="22">
        <f>AC46</f>
        <v>3.4723053931040499E-3</v>
      </c>
      <c r="AN46" s="22">
        <f>AD46</f>
        <v>-1.4284597017721799E-2</v>
      </c>
      <c r="AR46" s="24">
        <f>A46</f>
        <v>43190</v>
      </c>
      <c r="AS46" s="22">
        <f>AF46*4+2</f>
        <v>-0.10344721652333222</v>
      </c>
      <c r="AT46" s="22">
        <f>AH46</f>
        <v>2.6081781248852944E-2</v>
      </c>
      <c r="AU46" s="22">
        <f>SUM(AV46:BA46)</f>
        <v>8.6628089894952333E-3</v>
      </c>
      <c r="AV46" s="22">
        <f>AI46</f>
        <v>-3.4752920691766237E-5</v>
      </c>
      <c r="AW46" s="22">
        <f>AJ46</f>
        <v>1.04488324236928E-2</v>
      </c>
      <c r="AX46" s="22">
        <f>AK46</f>
        <v>5.1823750580881596E-3</v>
      </c>
      <c r="AY46" s="22">
        <f>AL46</f>
        <v>3.8786460530237901E-3</v>
      </c>
      <c r="AZ46" s="22">
        <f>AM46</f>
        <v>3.4723053931040499E-3</v>
      </c>
      <c r="BA46" s="22">
        <f>AN46</f>
        <v>-1.4284597017721799E-2</v>
      </c>
      <c r="BC46" s="24">
        <f>AR46</f>
        <v>43190</v>
      </c>
      <c r="BD46" s="22">
        <f>AT46</f>
        <v>2.6081781248852944E-2</v>
      </c>
      <c r="BE46" s="22">
        <f>AU46</f>
        <v>8.6628089894952333E-3</v>
      </c>
    </row>
    <row r="47" spans="1:71" x14ac:dyDescent="0.2">
      <c r="A47" s="24">
        <v>43281</v>
      </c>
      <c r="B47" s="22">
        <v>-3.8076405761588899E-3</v>
      </c>
      <c r="C47" s="22">
        <v>1.96421239895272E-4</v>
      </c>
      <c r="D47" s="22">
        <v>-2.48049764127511E-2</v>
      </c>
      <c r="E47" s="23">
        <v>-7.0890848746785196E-7</v>
      </c>
      <c r="F47" s="22">
        <v>-0.10502592205837701</v>
      </c>
      <c r="G47" s="22">
        <v>-9.7084624560928E-3</v>
      </c>
      <c r="H47" s="23">
        <v>-7.9761087401486396E-6</v>
      </c>
      <c r="I47" s="22">
        <v>-2.7346639306846599E-2</v>
      </c>
      <c r="J47" s="22">
        <v>-1.10531785582401E-2</v>
      </c>
      <c r="K47" s="22">
        <v>5.01499529073079E-2</v>
      </c>
      <c r="L47" s="22">
        <v>-8.7390748072513303E-4</v>
      </c>
      <c r="M47" s="22">
        <v>0</v>
      </c>
      <c r="N47" s="22">
        <v>0</v>
      </c>
      <c r="O47" s="22">
        <v>1.49345256059474E-2</v>
      </c>
      <c r="P47" s="22">
        <v>0</v>
      </c>
      <c r="Q47" s="23">
        <v>1.47021497198807E-6</v>
      </c>
      <c r="R47" s="22">
        <v>0</v>
      </c>
      <c r="S47" s="22">
        <v>0</v>
      </c>
      <c r="T47" s="22">
        <v>-0.52817285511267398</v>
      </c>
      <c r="U47" s="22">
        <v>0</v>
      </c>
      <c r="V47" s="22">
        <v>0</v>
      </c>
      <c r="W47" s="22">
        <v>0</v>
      </c>
      <c r="X47" s="22">
        <v>0</v>
      </c>
      <c r="Y47" s="22">
        <v>-1.9685833254745599E-2</v>
      </c>
      <c r="Z47" s="22">
        <v>8.8723413687707905E-3</v>
      </c>
      <c r="AA47" s="22">
        <v>5.2506621189607403E-3</v>
      </c>
      <c r="AB47" s="22">
        <v>3.9733242112704997E-3</v>
      </c>
      <c r="AC47" s="22">
        <v>3.6664146210618701E-3</v>
      </c>
      <c r="AD47" s="22">
        <v>-1.4246800782580201E-2</v>
      </c>
      <c r="AE47" s="22">
        <v>2.0445257077295002E-2</v>
      </c>
      <c r="AF47" s="22">
        <v>-0.64955336239240702</v>
      </c>
      <c r="AH47" s="22">
        <f>K47+Y47-Y47/100</f>
        <v>3.0660977985109757E-2</v>
      </c>
      <c r="AI47" s="22">
        <f>Y47/1010</f>
        <v>-1.9490924014599605E-5</v>
      </c>
      <c r="AJ47" s="22">
        <f>Z47</f>
        <v>8.8723413687707905E-3</v>
      </c>
      <c r="AK47" s="22">
        <f>AA47</f>
        <v>5.2506621189607403E-3</v>
      </c>
      <c r="AL47" s="22">
        <f>AB47</f>
        <v>3.9733242112704997E-3</v>
      </c>
      <c r="AM47" s="22">
        <f>AC47</f>
        <v>3.6664146210618701E-3</v>
      </c>
      <c r="AN47" s="22">
        <f>AD47</f>
        <v>-1.4246800782580201E-2</v>
      </c>
      <c r="AR47" s="24">
        <f>A47</f>
        <v>43281</v>
      </c>
      <c r="AS47" s="22">
        <f>AF47*4+2</f>
        <v>-0.59821344956962808</v>
      </c>
      <c r="AT47" s="22">
        <f>AH47</f>
        <v>3.0660977985109757E-2</v>
      </c>
      <c r="AU47" s="22">
        <f>SUM(AV47:BA47)</f>
        <v>7.4964506134691019E-3</v>
      </c>
      <c r="AV47" s="22">
        <f>AI47</f>
        <v>-1.9490924014599605E-5</v>
      </c>
      <c r="AW47" s="22">
        <f>AJ47</f>
        <v>8.8723413687707905E-3</v>
      </c>
      <c r="AX47" s="22">
        <f>AK47</f>
        <v>5.2506621189607403E-3</v>
      </c>
      <c r="AY47" s="22">
        <f>AL47</f>
        <v>3.9733242112704997E-3</v>
      </c>
      <c r="AZ47" s="22">
        <f>AM47</f>
        <v>3.6664146210618701E-3</v>
      </c>
      <c r="BA47" s="22">
        <f>AN47</f>
        <v>-1.4246800782580201E-2</v>
      </c>
      <c r="BC47" s="24">
        <f>AR47</f>
        <v>43281</v>
      </c>
      <c r="BD47" s="22">
        <f>AT47</f>
        <v>3.0660977985109757E-2</v>
      </c>
      <c r="BE47" s="22">
        <f>AU47</f>
        <v>7.4964506134691019E-3</v>
      </c>
    </row>
    <row r="48" spans="1:71" x14ac:dyDescent="0.2">
      <c r="A48" s="24">
        <v>43373</v>
      </c>
      <c r="B48" s="22">
        <v>-3.9520300628481603E-3</v>
      </c>
      <c r="C48" s="22">
        <v>2.5400732850400199E-4</v>
      </c>
      <c r="D48" s="22">
        <v>-2.3493554950504401E-2</v>
      </c>
      <c r="E48" s="23">
        <v>-7.9120430207524297E-7</v>
      </c>
      <c r="F48" s="22">
        <v>-0.107799289718568</v>
      </c>
      <c r="G48" s="22">
        <v>-9.6532627654299895E-3</v>
      </c>
      <c r="H48" s="23">
        <v>1.4366513112484801E-5</v>
      </c>
      <c r="I48" s="22">
        <v>-3.75471091417445E-2</v>
      </c>
      <c r="J48" s="22">
        <v>-8.3348944188932298E-3</v>
      </c>
      <c r="K48" s="22">
        <v>3.7169760482180701E-2</v>
      </c>
      <c r="L48" s="22">
        <v>-8.6559253693607697E-4</v>
      </c>
      <c r="M48" s="22">
        <v>0</v>
      </c>
      <c r="N48" s="22">
        <v>0</v>
      </c>
      <c r="O48" s="22">
        <v>1.37858649516209E-2</v>
      </c>
      <c r="P48" s="22">
        <v>0</v>
      </c>
      <c r="Q48" s="23">
        <v>1.90006953504351E-5</v>
      </c>
      <c r="R48" s="22">
        <v>0</v>
      </c>
      <c r="S48" s="22">
        <v>0</v>
      </c>
      <c r="T48" s="22">
        <v>-0.71530338088638901</v>
      </c>
      <c r="U48" s="22">
        <v>0</v>
      </c>
      <c r="V48" s="22">
        <v>0</v>
      </c>
      <c r="W48" s="22">
        <v>0</v>
      </c>
      <c r="X48" s="22">
        <v>0</v>
      </c>
      <c r="Y48" s="22">
        <v>-5.0214079731714101E-3</v>
      </c>
      <c r="Z48" s="22">
        <v>7.1575754093888798E-3</v>
      </c>
      <c r="AA48" s="22">
        <v>5.3091603172683499E-3</v>
      </c>
      <c r="AB48" s="22">
        <v>4.1436437688391302E-3</v>
      </c>
      <c r="AC48" s="22">
        <v>3.9272061797435099E-3</v>
      </c>
      <c r="AD48" s="22">
        <v>-1.42170854449452E-2</v>
      </c>
      <c r="AE48" s="22">
        <v>2.0188452052494199E-2</v>
      </c>
      <c r="AF48" s="22">
        <v>-0.85021371142246505</v>
      </c>
      <c r="AH48" s="22">
        <f>K48+Y48-Y48/100</f>
        <v>3.2198566588741005E-2</v>
      </c>
      <c r="AI48" s="22">
        <f>Y48/1010</f>
        <v>-4.9716910625459502E-6</v>
      </c>
      <c r="AJ48" s="22">
        <f>Z48</f>
        <v>7.1575754093888798E-3</v>
      </c>
      <c r="AK48" s="22">
        <f>AA48</f>
        <v>5.3091603172683499E-3</v>
      </c>
      <c r="AL48" s="22">
        <f>AB48</f>
        <v>4.1436437688391302E-3</v>
      </c>
      <c r="AM48" s="22">
        <f>AC48</f>
        <v>3.9272061797435099E-3</v>
      </c>
      <c r="AN48" s="22">
        <f>AD48</f>
        <v>-1.42170854449452E-2</v>
      </c>
      <c r="AR48" s="24">
        <f>A48</f>
        <v>43373</v>
      </c>
      <c r="AS48" s="22">
        <f>AF48*4+2</f>
        <v>-1.4008548456898602</v>
      </c>
      <c r="AT48" s="22">
        <f>AH48</f>
        <v>3.2198566588741005E-2</v>
      </c>
      <c r="AU48" s="22">
        <f>SUM(AV48:BA48)</f>
        <v>6.315528539232125E-3</v>
      </c>
      <c r="AV48" s="22">
        <f>AI48</f>
        <v>-4.9716910625459502E-6</v>
      </c>
      <c r="AW48" s="22">
        <f>AJ48</f>
        <v>7.1575754093888798E-3</v>
      </c>
      <c r="AX48" s="22">
        <f>AK48</f>
        <v>5.3091603172683499E-3</v>
      </c>
      <c r="AY48" s="22">
        <f>AL48</f>
        <v>4.1436437688391302E-3</v>
      </c>
      <c r="AZ48" s="22">
        <f>AM48</f>
        <v>3.9272061797435099E-3</v>
      </c>
      <c r="BA48" s="22">
        <f>AN48</f>
        <v>-1.42170854449452E-2</v>
      </c>
      <c r="BC48" s="24">
        <f>AR48</f>
        <v>43373</v>
      </c>
      <c r="BD48" s="22">
        <f>AT48</f>
        <v>3.2198566588741005E-2</v>
      </c>
      <c r="BE48" s="22">
        <f>AU48</f>
        <v>6.315528539232125E-3</v>
      </c>
    </row>
    <row r="49" spans="1:57" x14ac:dyDescent="0.2">
      <c r="A49" s="24">
        <v>43465</v>
      </c>
      <c r="B49" s="22">
        <v>-3.9750458781018204E-3</v>
      </c>
      <c r="C49" s="22">
        <v>3.0472243932599897E-4</v>
      </c>
      <c r="D49" s="22">
        <v>-2.3259018441224001E-2</v>
      </c>
      <c r="E49" s="23">
        <v>-8.1087390135792195E-7</v>
      </c>
      <c r="F49" s="22">
        <v>-0.109032039567846</v>
      </c>
      <c r="G49" s="22">
        <v>-9.6394576105107693E-3</v>
      </c>
      <c r="H49" s="23">
        <v>-4.2865812455161702E-6</v>
      </c>
      <c r="I49" s="22">
        <v>-1.4590151078663899E-2</v>
      </c>
      <c r="J49" s="22">
        <v>-1.20316112994567E-2</v>
      </c>
      <c r="K49" s="22">
        <v>2.58595159800423E-2</v>
      </c>
      <c r="L49" s="22">
        <v>-1.15511600867757E-3</v>
      </c>
      <c r="M49" s="22">
        <v>0</v>
      </c>
      <c r="N49" s="22">
        <v>0</v>
      </c>
      <c r="O49" s="22">
        <v>1.2592710733993999E-2</v>
      </c>
      <c r="P49" s="22">
        <v>0</v>
      </c>
      <c r="Q49" s="23">
        <v>1.4771725731499399E-5</v>
      </c>
      <c r="R49" s="22">
        <v>0</v>
      </c>
      <c r="S49" s="22">
        <v>0</v>
      </c>
      <c r="T49" s="22">
        <v>-1.0800058563485899</v>
      </c>
      <c r="U49" s="22">
        <v>0</v>
      </c>
      <c r="V49" s="22">
        <v>0</v>
      </c>
      <c r="W49" s="22">
        <v>0</v>
      </c>
      <c r="X49" s="22">
        <v>0</v>
      </c>
      <c r="Y49" s="22">
        <v>9.2744850249681897E-3</v>
      </c>
      <c r="Z49" s="22">
        <v>5.3938345047299602E-3</v>
      </c>
      <c r="AA49" s="22">
        <v>5.01002542956374E-3</v>
      </c>
      <c r="AB49" s="22">
        <v>3.97258541888767E-3</v>
      </c>
      <c r="AC49" s="22">
        <v>3.898386586898E-3</v>
      </c>
      <c r="AD49" s="22">
        <v>-1.44325341275841E-2</v>
      </c>
      <c r="AE49" s="22">
        <v>1.99348550321998E-2</v>
      </c>
      <c r="AF49" s="22">
        <v>-1.20464382906877</v>
      </c>
      <c r="AH49" s="22">
        <f>K49+Y49-Y49/100</f>
        <v>3.5041256154760808E-2</v>
      </c>
      <c r="AI49" s="22">
        <f>Y49/1010</f>
        <v>9.1826584405625639E-6</v>
      </c>
      <c r="AJ49" s="22">
        <f>Z49</f>
        <v>5.3938345047299602E-3</v>
      </c>
      <c r="AK49" s="22">
        <f>AA49</f>
        <v>5.01002542956374E-3</v>
      </c>
      <c r="AL49" s="22">
        <f>AB49</f>
        <v>3.97258541888767E-3</v>
      </c>
      <c r="AM49" s="22">
        <f>AC49</f>
        <v>3.898386586898E-3</v>
      </c>
      <c r="AN49" s="22">
        <f>AD49</f>
        <v>-1.44325341275841E-2</v>
      </c>
      <c r="AR49" s="24">
        <f>A49</f>
        <v>43465</v>
      </c>
      <c r="AS49" s="22">
        <f>AF49*4+2</f>
        <v>-2.81857531627508</v>
      </c>
      <c r="AT49" s="22">
        <f>AH49</f>
        <v>3.5041256154760808E-2</v>
      </c>
      <c r="AU49" s="22">
        <f>SUM(AV49:BA49)</f>
        <v>3.8514804709358329E-3</v>
      </c>
      <c r="AV49" s="22">
        <f>AI49</f>
        <v>9.1826584405625639E-6</v>
      </c>
      <c r="AW49" s="22">
        <f>AJ49</f>
        <v>5.3938345047299602E-3</v>
      </c>
      <c r="AX49" s="22">
        <f>AK49</f>
        <v>5.01002542956374E-3</v>
      </c>
      <c r="AY49" s="22">
        <f>AL49</f>
        <v>3.97258541888767E-3</v>
      </c>
      <c r="AZ49" s="22">
        <f>AM49</f>
        <v>3.898386586898E-3</v>
      </c>
      <c r="BA49" s="22">
        <f>AN49</f>
        <v>-1.44325341275841E-2</v>
      </c>
      <c r="BC49" s="24">
        <f>AR49</f>
        <v>43465</v>
      </c>
      <c r="BD49" s="22">
        <f>AT49</f>
        <v>3.5041256154760808E-2</v>
      </c>
      <c r="BE49" s="22">
        <f>AU49</f>
        <v>3.8514804709358329E-3</v>
      </c>
    </row>
    <row r="50" spans="1:57" x14ac:dyDescent="0.2">
      <c r="A50" s="24">
        <v>43555</v>
      </c>
      <c r="B50" s="22">
        <v>-4.4087105691037404E-3</v>
      </c>
      <c r="C50" s="22">
        <v>5.5283687974139097E-4</v>
      </c>
      <c r="D50" s="22">
        <v>-2.2320296094224801E-2</v>
      </c>
      <c r="E50" s="23">
        <v>-9.7774077723045096E-7</v>
      </c>
      <c r="F50" s="22">
        <v>-0.110593551022741</v>
      </c>
      <c r="G50" s="22">
        <v>-9.5874343430057893E-3</v>
      </c>
      <c r="H50" s="23">
        <v>8.5310306374708404E-6</v>
      </c>
      <c r="I50" s="22">
        <v>-0.41766621896258599</v>
      </c>
      <c r="J50" s="22">
        <v>-1.46367482013465E-2</v>
      </c>
      <c r="K50" s="22">
        <v>1.3023801855815901E-2</v>
      </c>
      <c r="L50" s="22">
        <v>-8.33547073053608E-4</v>
      </c>
      <c r="M50" s="22">
        <v>0</v>
      </c>
      <c r="N50" s="22">
        <v>0</v>
      </c>
      <c r="O50" s="22">
        <v>1.10060259589817E-2</v>
      </c>
      <c r="P50" s="22">
        <v>0</v>
      </c>
      <c r="Q50" s="23">
        <v>1.1694552770613499E-5</v>
      </c>
      <c r="R50" s="22">
        <v>0</v>
      </c>
      <c r="S50" s="22">
        <v>0</v>
      </c>
      <c r="T50" s="22">
        <v>-0.67619304729332697</v>
      </c>
      <c r="U50" s="22">
        <v>0</v>
      </c>
      <c r="V50" s="22">
        <v>0</v>
      </c>
      <c r="W50" s="22">
        <v>0</v>
      </c>
      <c r="X50" s="22">
        <v>0</v>
      </c>
      <c r="Y50" s="22">
        <v>2.29972345230589E-2</v>
      </c>
      <c r="Z50" s="22">
        <v>3.8890397026536401E-3</v>
      </c>
      <c r="AA50" s="22">
        <v>4.9740812152698696E-3</v>
      </c>
      <c r="AB50" s="22">
        <v>4.0647918898795102E-3</v>
      </c>
      <c r="AC50" s="22">
        <v>4.2113050727765602E-3</v>
      </c>
      <c r="AD50" s="22">
        <v>-1.4401996081236899E-2</v>
      </c>
      <c r="AE50" s="22">
        <v>1.9684416862619701E-2</v>
      </c>
      <c r="AF50" s="22">
        <v>-1.20630299642678</v>
      </c>
      <c r="AH50" s="22">
        <f>K50+Y50-Y50/100</f>
        <v>3.579106403364421E-2</v>
      </c>
      <c r="AI50" s="22">
        <f>Y50/1010</f>
        <v>2.2769539131741487E-5</v>
      </c>
      <c r="AJ50" s="22">
        <f>Z50</f>
        <v>3.8890397026536401E-3</v>
      </c>
      <c r="AK50" s="22">
        <f>AA50</f>
        <v>4.9740812152698696E-3</v>
      </c>
      <c r="AL50" s="22">
        <f>AB50</f>
        <v>4.0647918898795102E-3</v>
      </c>
      <c r="AM50" s="22">
        <f>AC50</f>
        <v>4.2113050727765602E-3</v>
      </c>
      <c r="AN50" s="22">
        <f>AD50</f>
        <v>-1.4401996081236899E-2</v>
      </c>
      <c r="AR50" s="24">
        <f>A50</f>
        <v>43555</v>
      </c>
      <c r="AS50" s="22">
        <f>AF50*4+2</f>
        <v>-2.8252119857071198</v>
      </c>
      <c r="AT50" s="22">
        <f>AH50</f>
        <v>3.579106403364421E-2</v>
      </c>
      <c r="AU50" s="22">
        <f>SUM(AV50:BA50)</f>
        <v>2.7599913384744219E-3</v>
      </c>
      <c r="AV50" s="22">
        <f>AI50</f>
        <v>2.2769539131741487E-5</v>
      </c>
      <c r="AW50" s="22">
        <f>AJ50</f>
        <v>3.8890397026536401E-3</v>
      </c>
      <c r="AX50" s="22">
        <f>AK50</f>
        <v>4.9740812152698696E-3</v>
      </c>
      <c r="AY50" s="22">
        <f>AL50</f>
        <v>4.0647918898795102E-3</v>
      </c>
      <c r="AZ50" s="22">
        <f>AM50</f>
        <v>4.2113050727765602E-3</v>
      </c>
      <c r="BA50" s="22">
        <f>AN50</f>
        <v>-1.4401996081236899E-2</v>
      </c>
      <c r="BC50" s="24">
        <f>AR50</f>
        <v>43555</v>
      </c>
      <c r="BD50" s="22">
        <f>AT50</f>
        <v>3.579106403364421E-2</v>
      </c>
      <c r="BE50" s="22">
        <f>AU50</f>
        <v>2.7599913384744219E-3</v>
      </c>
    </row>
    <row r="51" spans="1:57" x14ac:dyDescent="0.2">
      <c r="A51" s="24">
        <v>43646</v>
      </c>
      <c r="B51" s="22">
        <v>-4.1399917745654699E-3</v>
      </c>
      <c r="C51" s="22">
        <v>7.7096715489499701E-4</v>
      </c>
      <c r="D51" s="22">
        <v>-1.7328884401579502E-2</v>
      </c>
      <c r="E51" s="23">
        <v>-9.22241571998938E-7</v>
      </c>
      <c r="F51" s="22">
        <v>-0.122087155044325</v>
      </c>
      <c r="G51" s="22">
        <v>-9.5620678978280901E-3</v>
      </c>
      <c r="H51" s="23">
        <v>-1.3182648894716201E-5</v>
      </c>
      <c r="I51" s="22">
        <v>-0.31253705081940503</v>
      </c>
      <c r="J51" s="22">
        <v>-1.24597632286005E-2</v>
      </c>
      <c r="K51" s="22">
        <v>2.8212980285324801E-3</v>
      </c>
      <c r="L51" s="22">
        <v>-1.4109919026172801E-3</v>
      </c>
      <c r="M51" s="22">
        <v>0</v>
      </c>
      <c r="N51" s="22">
        <v>0</v>
      </c>
      <c r="O51" s="22">
        <v>9.2120156381714207E-3</v>
      </c>
      <c r="P51" s="22">
        <v>0</v>
      </c>
      <c r="Q51" s="23">
        <v>1.0903730363054299E-6</v>
      </c>
      <c r="R51" s="22">
        <v>0</v>
      </c>
      <c r="S51" s="22">
        <v>0</v>
      </c>
      <c r="T51" s="22">
        <v>0.21751113358230401</v>
      </c>
      <c r="U51" s="22">
        <v>0</v>
      </c>
      <c r="V51" s="22">
        <v>0</v>
      </c>
      <c r="W51" s="22">
        <v>0</v>
      </c>
      <c r="X51" s="22">
        <v>0</v>
      </c>
      <c r="Y51" s="22">
        <v>3.6760175205485801E-2</v>
      </c>
      <c r="Z51" s="22">
        <v>2.6065352490611802E-3</v>
      </c>
      <c r="AA51" s="22">
        <v>4.96908733329526E-3</v>
      </c>
      <c r="AB51" s="22">
        <v>4.1259309385921396E-3</v>
      </c>
      <c r="AC51" s="22">
        <v>4.3896716117597301E-3</v>
      </c>
      <c r="AD51" s="22">
        <v>-1.4121457977789201E-2</v>
      </c>
      <c r="AE51" s="22">
        <v>1.9437089489882001E-2</v>
      </c>
      <c r="AF51" s="22">
        <v>-0.19555832961803901</v>
      </c>
      <c r="AH51" s="22">
        <f>K51+Y51-Y51/100</f>
        <v>3.9213871481963425E-2</v>
      </c>
      <c r="AI51" s="22">
        <f>Y51/1010</f>
        <v>3.6396213074738417E-5</v>
      </c>
      <c r="AJ51" s="22">
        <f>Z51</f>
        <v>2.6065352490611802E-3</v>
      </c>
      <c r="AK51" s="22">
        <f>AA51</f>
        <v>4.96908733329526E-3</v>
      </c>
      <c r="AL51" s="22">
        <f>AB51</f>
        <v>4.1259309385921396E-3</v>
      </c>
      <c r="AM51" s="22">
        <f>AC51</f>
        <v>4.3896716117597301E-3</v>
      </c>
      <c r="AN51" s="22">
        <f>AD51</f>
        <v>-1.4121457977789201E-2</v>
      </c>
      <c r="AR51" s="24">
        <f>A51</f>
        <v>43646</v>
      </c>
      <c r="AS51" s="22">
        <f>AF51*4+2</f>
        <v>1.2177666815278441</v>
      </c>
      <c r="AT51" s="22">
        <f>AH51</f>
        <v>3.9213871481963425E-2</v>
      </c>
      <c r="AU51" s="22">
        <f>SUM(AV51:BA51)</f>
        <v>2.006163367993849E-3</v>
      </c>
      <c r="AV51" s="22">
        <f>AI51</f>
        <v>3.6396213074738417E-5</v>
      </c>
      <c r="AW51" s="22">
        <f>AJ51</f>
        <v>2.6065352490611802E-3</v>
      </c>
      <c r="AX51" s="22">
        <f>AK51</f>
        <v>4.96908733329526E-3</v>
      </c>
      <c r="AY51" s="22">
        <f>AL51</f>
        <v>4.1259309385921396E-3</v>
      </c>
      <c r="AZ51" s="22">
        <f>AM51</f>
        <v>4.3896716117597301E-3</v>
      </c>
      <c r="BA51" s="22">
        <f>AN51</f>
        <v>-1.4121457977789201E-2</v>
      </c>
      <c r="BC51" s="24">
        <f>AR51</f>
        <v>43646</v>
      </c>
      <c r="BD51" s="22">
        <f>AT51</f>
        <v>3.9213871481963425E-2</v>
      </c>
      <c r="BE51" s="22">
        <f>AU51</f>
        <v>2.006163367993849E-3</v>
      </c>
    </row>
    <row r="52" spans="1:57" x14ac:dyDescent="0.2">
      <c r="A52" s="24">
        <v>43738</v>
      </c>
      <c r="B52" s="22">
        <v>-4.27329016334798E-3</v>
      </c>
      <c r="C52" s="22">
        <v>1.21176808831613E-3</v>
      </c>
      <c r="D52" s="22">
        <v>-1.0750375607559899E-2</v>
      </c>
      <c r="E52" s="23">
        <v>-1.1831570390086199E-6</v>
      </c>
      <c r="F52" s="22">
        <v>-0.14274683706121299</v>
      </c>
      <c r="G52" s="22">
        <v>-9.46744476212346E-3</v>
      </c>
      <c r="H52" s="23">
        <v>2.9735653939155702E-7</v>
      </c>
      <c r="I52" s="22">
        <v>-0.63354239477570995</v>
      </c>
      <c r="J52" s="22">
        <v>-1.42014496901321E-2</v>
      </c>
      <c r="K52" s="22">
        <v>-8.6439118137993098E-3</v>
      </c>
      <c r="L52" s="22">
        <v>-8.0528410465463497E-4</v>
      </c>
      <c r="M52" s="22">
        <v>0</v>
      </c>
      <c r="N52" s="22">
        <v>0</v>
      </c>
      <c r="O52" s="22">
        <v>7.1894623658641504E-3</v>
      </c>
      <c r="P52" s="22">
        <v>0</v>
      </c>
      <c r="Q52" s="23">
        <v>2.6619018322904198E-6</v>
      </c>
      <c r="R52" s="22">
        <v>0</v>
      </c>
      <c r="S52" s="22">
        <v>0</v>
      </c>
      <c r="T52" s="22">
        <v>0.12037024235385101</v>
      </c>
      <c r="U52" s="22">
        <v>0</v>
      </c>
      <c r="V52" s="22">
        <v>0</v>
      </c>
      <c r="W52" s="22">
        <v>0</v>
      </c>
      <c r="X52" s="22">
        <v>0</v>
      </c>
      <c r="Y52" s="22">
        <v>5.22066049906122E-2</v>
      </c>
      <c r="Z52" s="22">
        <v>2.6258811367751902E-3</v>
      </c>
      <c r="AA52" s="22">
        <v>6.0704962391078202E-3</v>
      </c>
      <c r="AB52" s="22">
        <v>5.0607598737206702E-3</v>
      </c>
      <c r="AC52" s="22">
        <v>5.1732502437173899E-3</v>
      </c>
      <c r="AD52" s="22">
        <v>-1.3018910357087601E-2</v>
      </c>
      <c r="AE52" s="22">
        <v>1.9192825923952599E-2</v>
      </c>
      <c r="AF52" s="22">
        <v>-0.63113193252974897</v>
      </c>
      <c r="AH52" s="22">
        <f>K52+Y52-Y52/100</f>
        <v>4.3040627126906768E-2</v>
      </c>
      <c r="AI52" s="22">
        <f>Y52/1010</f>
        <v>5.168970791149723E-5</v>
      </c>
      <c r="AJ52" s="22">
        <f>Z52</f>
        <v>2.6258811367751902E-3</v>
      </c>
      <c r="AK52" s="22">
        <f>AA52</f>
        <v>6.0704962391078202E-3</v>
      </c>
      <c r="AL52" s="22">
        <f>AB52</f>
        <v>5.0607598737206702E-3</v>
      </c>
      <c r="AM52" s="22">
        <f>AC52</f>
        <v>5.1732502437173899E-3</v>
      </c>
      <c r="AN52" s="22">
        <f>AD52</f>
        <v>-1.3018910357087601E-2</v>
      </c>
      <c r="AR52" s="24">
        <f>A52</f>
        <v>43738</v>
      </c>
      <c r="AS52" s="22">
        <f>AF52*4+2</f>
        <v>-0.52452773011899589</v>
      </c>
      <c r="AT52" s="22">
        <f>AH52</f>
        <v>4.3040627126906768E-2</v>
      </c>
      <c r="AU52" s="22">
        <f>SUM(AV52:BA52)</f>
        <v>5.9631668441449681E-3</v>
      </c>
      <c r="AV52" s="22">
        <f>AI52</f>
        <v>5.168970791149723E-5</v>
      </c>
      <c r="AW52" s="22">
        <f>AJ52</f>
        <v>2.6258811367751902E-3</v>
      </c>
      <c r="AX52" s="22">
        <f>AK52</f>
        <v>6.0704962391078202E-3</v>
      </c>
      <c r="AY52" s="22">
        <f>AL52</f>
        <v>5.0607598737206702E-3</v>
      </c>
      <c r="AZ52" s="22">
        <f>AM52</f>
        <v>5.1732502437173899E-3</v>
      </c>
      <c r="BA52" s="22">
        <f>AN52</f>
        <v>-1.3018910357087601E-2</v>
      </c>
      <c r="BC52" s="24">
        <f>AR52</f>
        <v>43738</v>
      </c>
      <c r="BD52" s="22">
        <f>AT52</f>
        <v>4.3040627126906768E-2</v>
      </c>
      <c r="BE52" s="22">
        <f>AU52</f>
        <v>5.9631668441449681E-3</v>
      </c>
    </row>
    <row r="53" spans="1:57" x14ac:dyDescent="0.2">
      <c r="A53" s="24">
        <v>43830</v>
      </c>
      <c r="B53" s="22">
        <v>-4.1142833352214503E-3</v>
      </c>
      <c r="C53" s="22">
        <v>1.3647196244859199E-3</v>
      </c>
      <c r="D53" s="22">
        <v>-6.5603663420121796E-3</v>
      </c>
      <c r="E53" s="23">
        <v>-1.3851990110502699E-6</v>
      </c>
      <c r="F53" s="22">
        <v>-0.14943180134103701</v>
      </c>
      <c r="G53" s="22">
        <v>-9.4635719358748798E-3</v>
      </c>
      <c r="H53" s="23">
        <v>3.5192643021986201E-6</v>
      </c>
      <c r="I53" s="22">
        <v>-0.48543415005033402</v>
      </c>
      <c r="J53" s="22">
        <v>-1.8315622634445999E-2</v>
      </c>
      <c r="K53" s="22">
        <v>-2.3238132376401901E-2</v>
      </c>
      <c r="L53" s="22">
        <v>-1.7189146805929301E-3</v>
      </c>
      <c r="M53" s="22">
        <v>0</v>
      </c>
      <c r="N53" s="22">
        <v>0</v>
      </c>
      <c r="O53" s="22">
        <v>5.2258979320374196E-3</v>
      </c>
      <c r="P53" s="22">
        <v>0</v>
      </c>
      <c r="Q53" s="23">
        <v>9.0601501856468707E-6</v>
      </c>
      <c r="R53" s="22">
        <v>0</v>
      </c>
      <c r="S53" s="22">
        <v>0</v>
      </c>
      <c r="T53" s="22">
        <v>-1.82740929986158E-2</v>
      </c>
      <c r="U53" s="22">
        <v>0</v>
      </c>
      <c r="V53" s="22">
        <v>0</v>
      </c>
      <c r="W53" s="22">
        <v>0</v>
      </c>
      <c r="X53" s="22">
        <v>0</v>
      </c>
      <c r="Y53" s="22">
        <v>6.5556497465624197E-2</v>
      </c>
      <c r="Z53" s="23">
        <v>-6.5241463098608595E-5</v>
      </c>
      <c r="AA53" s="22">
        <v>5.1897238566356299E-3</v>
      </c>
      <c r="AB53" s="22">
        <v>4.3391479095378199E-3</v>
      </c>
      <c r="AC53" s="22">
        <v>4.4545719918298501E-3</v>
      </c>
      <c r="AD53" s="22">
        <v>-1.24489791874737E-2</v>
      </c>
      <c r="AE53" s="22">
        <v>1.8951580204151702E-2</v>
      </c>
      <c r="AF53" s="22">
        <v>-0.63593848868166403</v>
      </c>
      <c r="AH53" s="22">
        <f>K53+Y53-Y53/100</f>
        <v>4.1662800114566051E-2</v>
      </c>
      <c r="AI53" s="22">
        <f>Y53/1010</f>
        <v>6.4907423233291289E-5</v>
      </c>
      <c r="AJ53" s="22">
        <f>Z53</f>
        <v>-6.5241463098608595E-5</v>
      </c>
      <c r="AK53" s="22">
        <f>AA53</f>
        <v>5.1897238566356299E-3</v>
      </c>
      <c r="AL53" s="22">
        <f>AB53</f>
        <v>4.3391479095378199E-3</v>
      </c>
      <c r="AM53" s="22">
        <f>AC53</f>
        <v>4.4545719918298501E-3</v>
      </c>
      <c r="AN53" s="22">
        <f>AD53</f>
        <v>-1.24489791874737E-2</v>
      </c>
      <c r="AR53" s="24">
        <f>A53</f>
        <v>43830</v>
      </c>
      <c r="AS53" s="22">
        <f>AF53*4+2</f>
        <v>-0.54375395472665611</v>
      </c>
      <c r="AT53" s="22">
        <f>AH53</f>
        <v>4.1662800114566051E-2</v>
      </c>
      <c r="AU53" s="22">
        <f>SUM(AV53:BA53)</f>
        <v>1.5341305306642815E-3</v>
      </c>
      <c r="AV53" s="22">
        <f>AI53</f>
        <v>6.4907423233291289E-5</v>
      </c>
      <c r="AW53" s="22">
        <f>AJ53</f>
        <v>-6.5241463098608595E-5</v>
      </c>
      <c r="AX53" s="22">
        <f>AK53</f>
        <v>5.1897238566356299E-3</v>
      </c>
      <c r="AY53" s="22">
        <f>AL53</f>
        <v>4.3391479095378199E-3</v>
      </c>
      <c r="AZ53" s="22">
        <f>AM53</f>
        <v>4.4545719918298501E-3</v>
      </c>
      <c r="BA53" s="22">
        <f>AN53</f>
        <v>-1.24489791874737E-2</v>
      </c>
      <c r="BC53" s="24">
        <f>AR53</f>
        <v>43830</v>
      </c>
      <c r="BD53" s="22">
        <f>AT53</f>
        <v>4.1662800114566051E-2</v>
      </c>
      <c r="BE53" s="22">
        <f>AU53</f>
        <v>1.5341305306642815E-3</v>
      </c>
    </row>
    <row r="54" spans="1:57" x14ac:dyDescent="0.2">
      <c r="A54" s="24">
        <v>43921</v>
      </c>
      <c r="B54" s="22">
        <v>-3.87313292825597E-3</v>
      </c>
      <c r="C54" s="22">
        <v>1.2719511896630499E-3</v>
      </c>
      <c r="D54" s="22">
        <v>-4.6985293089329902E-3</v>
      </c>
      <c r="E54" s="23">
        <v>-1.5559406540965801E-6</v>
      </c>
      <c r="F54" s="22">
        <v>-0.15886932225511699</v>
      </c>
      <c r="G54" s="22">
        <v>-9.4607386634581996E-3</v>
      </c>
      <c r="H54" s="23">
        <v>2.23268090682182E-6</v>
      </c>
      <c r="I54" s="22">
        <v>-0.38908341728747198</v>
      </c>
      <c r="J54" s="22">
        <v>-1.5170078392590099E-2</v>
      </c>
      <c r="K54" s="22">
        <v>-4.56896346367252E-2</v>
      </c>
      <c r="L54" s="22">
        <v>-2.0751071975078001E-3</v>
      </c>
      <c r="M54" s="22">
        <v>0</v>
      </c>
      <c r="N54" s="22">
        <v>0</v>
      </c>
      <c r="O54" s="22">
        <v>3.8401165256107799E-3</v>
      </c>
      <c r="P54" s="22">
        <v>0</v>
      </c>
      <c r="Q54" s="23">
        <v>7.0178317379543302E-6</v>
      </c>
      <c r="R54" s="22">
        <v>0</v>
      </c>
      <c r="S54" s="22">
        <v>0</v>
      </c>
      <c r="T54" s="22">
        <v>-0.96993464459538203</v>
      </c>
      <c r="U54" s="22">
        <v>0</v>
      </c>
      <c r="V54" s="22">
        <v>0</v>
      </c>
      <c r="W54" s="22">
        <v>0</v>
      </c>
      <c r="X54" s="22">
        <v>0</v>
      </c>
      <c r="Y54" s="22">
        <v>7.8706041364462395E-2</v>
      </c>
      <c r="Z54" s="22">
        <v>-2.8717634064534502E-3</v>
      </c>
      <c r="AA54" s="22">
        <v>4.5476869814597897E-3</v>
      </c>
      <c r="AB54" s="22">
        <v>3.8750761797601199E-3</v>
      </c>
      <c r="AC54" s="22">
        <v>3.8704445219028801E-3</v>
      </c>
      <c r="AD54" s="22">
        <v>-1.21783989840973E-2</v>
      </c>
      <c r="AE54" s="22">
        <v>1.8713307366069399E-2</v>
      </c>
      <c r="AF54" s="22">
        <v>-1.52364381052623</v>
      </c>
      <c r="AH54" s="22">
        <f>K54+Y54-Y54/100</f>
        <v>3.222934631409257E-2</v>
      </c>
      <c r="AI54" s="22">
        <f>Y54/1010</f>
        <v>7.7926773628180586E-5</v>
      </c>
      <c r="AJ54" s="22">
        <f>Z54</f>
        <v>-2.8717634064534502E-3</v>
      </c>
      <c r="AK54" s="22">
        <f>AA54</f>
        <v>4.5476869814597897E-3</v>
      </c>
      <c r="AL54" s="22">
        <f>AB54</f>
        <v>3.8750761797601199E-3</v>
      </c>
      <c r="AM54" s="22">
        <f>AC54</f>
        <v>3.8704445219028801E-3</v>
      </c>
      <c r="AN54" s="22">
        <f>AD54</f>
        <v>-1.21783989840973E-2</v>
      </c>
      <c r="AR54" s="24">
        <f>A54</f>
        <v>43921</v>
      </c>
      <c r="AS54" s="22">
        <f>AF54*4+2</f>
        <v>-4.09457524210492</v>
      </c>
      <c r="AT54" s="22">
        <f>AH54</f>
        <v>3.222934631409257E-2</v>
      </c>
      <c r="AU54" s="22">
        <f>SUM(AV54:BA54)</f>
        <v>-2.679027933799781E-3</v>
      </c>
      <c r="AV54" s="22">
        <f>AI54</f>
        <v>7.7926773628180586E-5</v>
      </c>
      <c r="AW54" s="22">
        <f>AJ54</f>
        <v>-2.8717634064534502E-3</v>
      </c>
      <c r="AX54" s="22">
        <f>AK54</f>
        <v>4.5476869814597897E-3</v>
      </c>
      <c r="AY54" s="22">
        <f>AL54</f>
        <v>3.8750761797601199E-3</v>
      </c>
      <c r="AZ54" s="22">
        <f>AM54</f>
        <v>3.8704445219028801E-3</v>
      </c>
      <c r="BA54" s="22">
        <f>AN54</f>
        <v>-1.21783989840973E-2</v>
      </c>
      <c r="BC54" s="24">
        <f>AR54</f>
        <v>43921</v>
      </c>
      <c r="BD54" s="22">
        <f>AT54</f>
        <v>3.222934631409257E-2</v>
      </c>
      <c r="BE54" s="22">
        <f>AU54</f>
        <v>-2.679027933799781E-3</v>
      </c>
    </row>
    <row r="55" spans="1:57" x14ac:dyDescent="0.2">
      <c r="A55" s="24">
        <v>44012</v>
      </c>
      <c r="B55" s="22">
        <v>-3.6030641830331299E-3</v>
      </c>
      <c r="C55" s="22">
        <v>1.1215867663283399E-3</v>
      </c>
      <c r="D55" s="22">
        <v>-4.0116084015995304E-3</v>
      </c>
      <c r="E55" s="23">
        <v>-1.7292858145445599E-6</v>
      </c>
      <c r="F55" s="22">
        <v>-0.16881368189670601</v>
      </c>
      <c r="G55" s="22">
        <v>-9.4990516113946308E-3</v>
      </c>
      <c r="H55" s="23">
        <v>5.6891131805514295E-7</v>
      </c>
      <c r="I55" s="22">
        <v>-0.32657580042143503</v>
      </c>
      <c r="J55" s="22">
        <v>-8.7066955222425604E-3</v>
      </c>
      <c r="K55" s="22">
        <v>-7.1059176448973194E-2</v>
      </c>
      <c r="L55" s="22">
        <v>-2.26826468823215E-3</v>
      </c>
      <c r="M55" s="22">
        <v>0</v>
      </c>
      <c r="N55" s="22">
        <v>0</v>
      </c>
      <c r="O55" s="22">
        <v>2.2550330504689199E-3</v>
      </c>
      <c r="P55" s="22">
        <v>0</v>
      </c>
      <c r="Q55" s="23">
        <v>1.1258557641724499E-6</v>
      </c>
      <c r="R55" s="22">
        <v>0</v>
      </c>
      <c r="S55" s="22">
        <v>0</v>
      </c>
      <c r="T55" s="22">
        <v>-0.29455692967393898</v>
      </c>
      <c r="U55" s="22">
        <v>0</v>
      </c>
      <c r="V55" s="22">
        <v>0</v>
      </c>
      <c r="W55" s="22">
        <v>0</v>
      </c>
      <c r="X55" s="22">
        <v>0</v>
      </c>
      <c r="Y55" s="22">
        <v>9.1389158317878305E-2</v>
      </c>
      <c r="Z55" s="22">
        <v>-5.7815009798178798E-3</v>
      </c>
      <c r="AA55" s="22">
        <v>3.9898564462514897E-3</v>
      </c>
      <c r="AB55" s="22">
        <v>3.6445991909994598E-3</v>
      </c>
      <c r="AC55" s="22">
        <v>3.5782092467684301E-3</v>
      </c>
      <c r="AD55" s="22">
        <v>-1.1898329338499899E-2</v>
      </c>
      <c r="AE55" s="22">
        <v>1.8477963409790899E-2</v>
      </c>
      <c r="AF55" s="22">
        <v>-0.79620484516513801</v>
      </c>
      <c r="AH55" s="22">
        <f>K55+Y55-Y55/100</f>
        <v>1.9416090285726328E-2</v>
      </c>
      <c r="AI55" s="22">
        <f>Y55/1010</f>
        <v>9.0484315166216146E-5</v>
      </c>
      <c r="AJ55" s="22">
        <f>Z55</f>
        <v>-5.7815009798178798E-3</v>
      </c>
      <c r="AK55" s="22">
        <f>AA55</f>
        <v>3.9898564462514897E-3</v>
      </c>
      <c r="AL55" s="22">
        <f>AB55</f>
        <v>3.6445991909994598E-3</v>
      </c>
      <c r="AM55" s="22">
        <f>AC55</f>
        <v>3.5782092467684301E-3</v>
      </c>
      <c r="AN55" s="22">
        <f>AD55</f>
        <v>-1.1898329338499899E-2</v>
      </c>
      <c r="AR55" s="24">
        <f>A55</f>
        <v>44012</v>
      </c>
      <c r="AS55" s="22">
        <f>AF55*4+2</f>
        <v>-1.184819380660552</v>
      </c>
      <c r="AT55" s="22">
        <f>AH55</f>
        <v>1.9416090285726328E-2</v>
      </c>
      <c r="AU55" s="22">
        <f>SUM(AV55:BA55)</f>
        <v>-6.3766811191321836E-3</v>
      </c>
      <c r="AV55" s="22">
        <f>AI55</f>
        <v>9.0484315166216146E-5</v>
      </c>
      <c r="AW55" s="22">
        <f>AJ55</f>
        <v>-5.7815009798178798E-3</v>
      </c>
      <c r="AX55" s="22">
        <f>AK55</f>
        <v>3.9898564462514897E-3</v>
      </c>
      <c r="AY55" s="22">
        <f>AL55</f>
        <v>3.6445991909994598E-3</v>
      </c>
      <c r="AZ55" s="22">
        <f>AM55</f>
        <v>3.5782092467684301E-3</v>
      </c>
      <c r="BA55" s="22">
        <f>AN55</f>
        <v>-1.1898329338499899E-2</v>
      </c>
      <c r="BC55" s="24">
        <f>AR55</f>
        <v>44012</v>
      </c>
      <c r="BD55" s="22">
        <f>AT55</f>
        <v>1.9416090285726328E-2</v>
      </c>
      <c r="BE55" s="22">
        <f>AU55</f>
        <v>-6.3766811191321836E-3</v>
      </c>
    </row>
    <row r="56" spans="1:57" x14ac:dyDescent="0.2">
      <c r="A56" s="24">
        <v>44104</v>
      </c>
      <c r="B56" s="22">
        <v>-3.3282284580105001E-3</v>
      </c>
      <c r="C56" s="22">
        <v>1.0431894676754499E-3</v>
      </c>
      <c r="D56" s="22">
        <v>4.7419371415502402E-3</v>
      </c>
      <c r="E56" s="23">
        <v>-1.9432685571807402E-6</v>
      </c>
      <c r="F56" s="22">
        <v>-0.17649056145923001</v>
      </c>
      <c r="G56" s="22">
        <v>-9.4910367857692305E-3</v>
      </c>
      <c r="H56" s="23">
        <v>-5.2788400317638196E-7</v>
      </c>
      <c r="I56" s="22">
        <v>-0.83068655430892302</v>
      </c>
      <c r="J56" s="22">
        <v>5.2468256776405601E-3</v>
      </c>
      <c r="K56" s="22">
        <v>-8.8299023503279894E-2</v>
      </c>
      <c r="L56" s="22">
        <v>-2.5635720506844701E-3</v>
      </c>
      <c r="M56" s="22">
        <v>0</v>
      </c>
      <c r="N56" s="22">
        <v>0</v>
      </c>
      <c r="O56" s="22">
        <v>1.56994628977003E-3</v>
      </c>
      <c r="P56" s="22">
        <v>0</v>
      </c>
      <c r="Q56" s="23">
        <v>-3.29240079643966E-6</v>
      </c>
      <c r="R56" s="22">
        <v>0</v>
      </c>
      <c r="S56" s="22">
        <v>0</v>
      </c>
      <c r="T56" s="22">
        <v>-1.27018817402201</v>
      </c>
      <c r="U56" s="22">
        <v>0</v>
      </c>
      <c r="V56" s="22">
        <v>0</v>
      </c>
      <c r="W56" s="22">
        <v>0</v>
      </c>
      <c r="X56" s="22">
        <v>0</v>
      </c>
      <c r="Y56" s="22">
        <v>0.105091558810155</v>
      </c>
      <c r="Z56" s="22">
        <v>-7.8249000713848105E-3</v>
      </c>
      <c r="AA56" s="22">
        <v>3.7081849582509801E-3</v>
      </c>
      <c r="AB56" s="22">
        <v>3.4824405420907901E-3</v>
      </c>
      <c r="AC56" s="22">
        <v>3.3631315564885901E-3</v>
      </c>
      <c r="AD56" s="22">
        <v>-1.1549229771412499E-2</v>
      </c>
      <c r="AE56" s="22">
        <v>1.8245505269498499E-2</v>
      </c>
      <c r="AF56" s="22">
        <v>-2.2855744408816601</v>
      </c>
      <c r="AH56" s="22">
        <f>K56+Y56-Y56/100</f>
        <v>1.5741619718773556E-2</v>
      </c>
      <c r="AI56" s="22">
        <f>Y56/1010</f>
        <v>1.0405104832688614E-4</v>
      </c>
      <c r="AJ56" s="22">
        <f>Z56</f>
        <v>-7.8249000713848105E-3</v>
      </c>
      <c r="AK56" s="22">
        <f>AA56</f>
        <v>3.7081849582509801E-3</v>
      </c>
      <c r="AL56" s="22">
        <f>AB56</f>
        <v>3.4824405420907901E-3</v>
      </c>
      <c r="AM56" s="22">
        <f>AC56</f>
        <v>3.3631315564885901E-3</v>
      </c>
      <c r="AN56" s="22">
        <f>AD56</f>
        <v>-1.1549229771412499E-2</v>
      </c>
      <c r="AR56" s="24">
        <f>A56</f>
        <v>44104</v>
      </c>
      <c r="AS56" s="22">
        <f>AF56*4+2</f>
        <v>-7.1422977635266403</v>
      </c>
      <c r="AT56" s="22">
        <f>AH56</f>
        <v>1.5741619718773556E-2</v>
      </c>
      <c r="AU56" s="22">
        <f>SUM(AV56:BA56)</f>
        <v>-8.7163217376400627E-3</v>
      </c>
      <c r="AV56" s="22">
        <f>AI56</f>
        <v>1.0405104832688614E-4</v>
      </c>
      <c r="AW56" s="22">
        <f>AJ56</f>
        <v>-7.8249000713848105E-3</v>
      </c>
      <c r="AX56" s="22">
        <f>AK56</f>
        <v>3.7081849582509801E-3</v>
      </c>
      <c r="AY56" s="22">
        <f>AL56</f>
        <v>3.4824405420907901E-3</v>
      </c>
      <c r="AZ56" s="22">
        <f>AM56</f>
        <v>3.3631315564885901E-3</v>
      </c>
      <c r="BA56" s="22">
        <f>AN56</f>
        <v>-1.1549229771412499E-2</v>
      </c>
      <c r="BC56" s="24">
        <f>AR56</f>
        <v>44104</v>
      </c>
      <c r="BD56" s="22">
        <f>AT56</f>
        <v>1.5741619718773556E-2</v>
      </c>
      <c r="BE56" s="22">
        <f>AU56</f>
        <v>-8.7163217376400627E-3</v>
      </c>
    </row>
    <row r="57" spans="1:57" x14ac:dyDescent="0.2">
      <c r="A57" s="24">
        <v>44196</v>
      </c>
      <c r="B57" s="22">
        <v>-3.8604324554492001E-3</v>
      </c>
      <c r="C57" s="22">
        <v>6.7786012423187703E-4</v>
      </c>
      <c r="D57" s="22">
        <v>1.05152159044052E-2</v>
      </c>
      <c r="E57" s="23">
        <v>-1.7021466347522101E-6</v>
      </c>
      <c r="F57" s="22">
        <v>-0.189535997193501</v>
      </c>
      <c r="G57" s="22">
        <v>-9.4731424244876E-3</v>
      </c>
      <c r="H57" s="23">
        <v>-9.2861882960981695E-6</v>
      </c>
      <c r="I57" s="22">
        <v>-0.31002147782564998</v>
      </c>
      <c r="J57" s="22">
        <v>3.6260995480552602E-2</v>
      </c>
      <c r="K57" s="22">
        <v>-0.115849003239165</v>
      </c>
      <c r="L57" s="22">
        <v>-2.9592027439795301E-3</v>
      </c>
      <c r="M57" s="22">
        <v>0</v>
      </c>
      <c r="N57" s="22">
        <v>0</v>
      </c>
      <c r="O57" s="22">
        <v>7.2538141580036298E-4</v>
      </c>
      <c r="P57" s="22">
        <v>0</v>
      </c>
      <c r="Q57" s="23">
        <v>-2.0699452707439998E-6</v>
      </c>
      <c r="R57" s="22">
        <v>0</v>
      </c>
      <c r="S57" s="22">
        <v>0</v>
      </c>
      <c r="T57" s="22">
        <v>-1.30069527149417</v>
      </c>
      <c r="U57" s="22">
        <v>0</v>
      </c>
      <c r="V57" s="22">
        <v>0</v>
      </c>
      <c r="W57" s="22">
        <v>0</v>
      </c>
      <c r="X57" s="22">
        <v>0</v>
      </c>
      <c r="Y57" s="22">
        <v>0.1159691994699</v>
      </c>
      <c r="Z57" s="22">
        <v>-1.0738108616137301E-2</v>
      </c>
      <c r="AA57" s="22">
        <v>3.13915351433102E-3</v>
      </c>
      <c r="AB57" s="22">
        <v>3.1774319141142301E-3</v>
      </c>
      <c r="AC57" s="22">
        <v>3.0510126508787E-3</v>
      </c>
      <c r="AD57" s="22">
        <v>-1.1213214258298699E-2</v>
      </c>
      <c r="AE57" s="22">
        <v>1.8015890784095399E-2</v>
      </c>
      <c r="AF57" s="22">
        <v>-1.7920405765090099</v>
      </c>
      <c r="AH57" s="22">
        <f>K57+Y57-Y57/100</f>
        <v>-1.0394957639639965E-3</v>
      </c>
      <c r="AI57" s="22">
        <f>Y57/1010</f>
        <v>1.1482098957415842E-4</v>
      </c>
      <c r="AJ57" s="22">
        <f>Z57</f>
        <v>-1.0738108616137301E-2</v>
      </c>
      <c r="AK57" s="22">
        <f>AA57</f>
        <v>3.13915351433102E-3</v>
      </c>
      <c r="AL57" s="22">
        <f>AB57</f>
        <v>3.1774319141142301E-3</v>
      </c>
      <c r="AM57" s="22">
        <f>AC57</f>
        <v>3.0510126508787E-3</v>
      </c>
      <c r="AN57" s="22">
        <f>AD57</f>
        <v>-1.1213214258298699E-2</v>
      </c>
      <c r="AR57" s="24">
        <f>A57</f>
        <v>44196</v>
      </c>
      <c r="AS57" s="22">
        <f>AF57*4+2</f>
        <v>-5.1681623060360398</v>
      </c>
      <c r="AT57" s="22">
        <f>AH57</f>
        <v>-1.0394957639639965E-3</v>
      </c>
      <c r="AU57" s="22">
        <f>SUM(AV57:BA57)</f>
        <v>-1.2468903805537892E-2</v>
      </c>
      <c r="AV57" s="22">
        <f>AI57</f>
        <v>1.1482098957415842E-4</v>
      </c>
      <c r="AW57" s="22">
        <f>AJ57</f>
        <v>-1.0738108616137301E-2</v>
      </c>
      <c r="AX57" s="22">
        <f>AK57</f>
        <v>3.13915351433102E-3</v>
      </c>
      <c r="AY57" s="22">
        <f>AL57</f>
        <v>3.1774319141142301E-3</v>
      </c>
      <c r="AZ57" s="22">
        <f>AM57</f>
        <v>3.0510126508787E-3</v>
      </c>
      <c r="BA57" s="22">
        <f>AN57</f>
        <v>-1.1213214258298699E-2</v>
      </c>
      <c r="BC57" s="24">
        <f>AR57</f>
        <v>44196</v>
      </c>
      <c r="BD57" s="22">
        <f>AT57</f>
        <v>-1.0394957639639965E-3</v>
      </c>
      <c r="BE57" s="22">
        <f>AU57</f>
        <v>-1.2468903805537892E-2</v>
      </c>
    </row>
    <row r="58" spans="1:57" x14ac:dyDescent="0.2">
      <c r="A58" s="24">
        <v>44286</v>
      </c>
      <c r="B58" s="22">
        <v>-4.6820985919904202E-3</v>
      </c>
      <c r="C58" s="22">
        <v>5.9970817634091801E-4</v>
      </c>
      <c r="D58" s="22">
        <v>1.0114775305236599E-2</v>
      </c>
      <c r="E58" s="23">
        <v>-1.3959918887529399E-6</v>
      </c>
      <c r="F58" s="22">
        <v>-0.18749379492818399</v>
      </c>
      <c r="G58" s="22">
        <v>-9.4231882243889196E-3</v>
      </c>
      <c r="H58" s="23">
        <v>-4.4587703418308397E-6</v>
      </c>
      <c r="I58" s="22">
        <v>-0.37089890573551698</v>
      </c>
      <c r="J58" s="22">
        <v>4.7473706463629903E-2</v>
      </c>
      <c r="K58" s="22">
        <v>-0.135115342463343</v>
      </c>
      <c r="L58" s="22">
        <v>-2.7849857509476498E-3</v>
      </c>
      <c r="M58" s="22">
        <v>0</v>
      </c>
      <c r="N58" s="22">
        <v>0</v>
      </c>
      <c r="O58" s="22">
        <v>-4.78921725421965E-4</v>
      </c>
      <c r="P58" s="22">
        <v>0</v>
      </c>
      <c r="Q58" s="23">
        <v>1.02168354221277E-5</v>
      </c>
      <c r="R58" s="22">
        <v>0</v>
      </c>
      <c r="S58" s="22">
        <v>0</v>
      </c>
      <c r="T58" s="22">
        <v>1.4837623313536501</v>
      </c>
      <c r="U58" s="22">
        <v>0</v>
      </c>
      <c r="V58" s="22">
        <v>0</v>
      </c>
      <c r="W58" s="22">
        <v>0</v>
      </c>
      <c r="X58" s="22">
        <v>0</v>
      </c>
      <c r="Y58" s="22">
        <v>0.128468642533485</v>
      </c>
      <c r="Z58" s="22">
        <v>-1.29579330838458E-2</v>
      </c>
      <c r="AA58" s="22">
        <v>2.7082019124824398E-3</v>
      </c>
      <c r="AB58" s="22">
        <v>2.9511457226849501E-3</v>
      </c>
      <c r="AC58" s="22">
        <v>2.8218811890523502E-3</v>
      </c>
      <c r="AD58" s="22">
        <v>-1.08147448696027E-2</v>
      </c>
      <c r="AE58" s="22">
        <v>1.7789078668872801E-2</v>
      </c>
      <c r="AF58" s="22">
        <v>0.97390122564326997</v>
      </c>
      <c r="AH58" s="22">
        <f>K58+Y58-Y58/100</f>
        <v>-7.9313863551928529E-3</v>
      </c>
      <c r="AI58" s="22">
        <f>Y58/1010</f>
        <v>1.2719667577572771E-4</v>
      </c>
      <c r="AJ58" s="22">
        <f>Z58</f>
        <v>-1.29579330838458E-2</v>
      </c>
      <c r="AK58" s="22">
        <f>AA58</f>
        <v>2.7082019124824398E-3</v>
      </c>
      <c r="AL58" s="22">
        <f>AB58</f>
        <v>2.9511457226849501E-3</v>
      </c>
      <c r="AM58" s="22">
        <f>AC58</f>
        <v>2.8218811890523502E-3</v>
      </c>
      <c r="AN58" s="22">
        <f>AD58</f>
        <v>-1.08147448696027E-2</v>
      </c>
      <c r="AR58" s="24">
        <f>A58</f>
        <v>44286</v>
      </c>
      <c r="AS58" s="22">
        <f>AF58*4+2</f>
        <v>5.8956049025730799</v>
      </c>
      <c r="AT58" s="22">
        <f>AH58</f>
        <v>-7.9313863551928529E-3</v>
      </c>
      <c r="AU58" s="22">
        <f>SUM(AV58:BA58)</f>
        <v>-1.5164252453453032E-2</v>
      </c>
      <c r="AV58" s="22">
        <f>AI58</f>
        <v>1.2719667577572771E-4</v>
      </c>
      <c r="AW58" s="22">
        <f>AJ58</f>
        <v>-1.29579330838458E-2</v>
      </c>
      <c r="AX58" s="22">
        <f>AK58</f>
        <v>2.7082019124824398E-3</v>
      </c>
      <c r="AY58" s="22">
        <f>AL58</f>
        <v>2.9511457226849501E-3</v>
      </c>
      <c r="AZ58" s="22">
        <f>AM58</f>
        <v>2.8218811890523502E-3</v>
      </c>
      <c r="BA58" s="22">
        <f>AN58</f>
        <v>-1.08147448696027E-2</v>
      </c>
      <c r="BC58" s="24">
        <f>AR58</f>
        <v>44286</v>
      </c>
      <c r="BD58" s="22">
        <f>AT58</f>
        <v>-7.9313863551928529E-3</v>
      </c>
      <c r="BE58" s="22">
        <f>AU58</f>
        <v>-1.5164252453453032E-2</v>
      </c>
    </row>
    <row r="59" spans="1:57" x14ac:dyDescent="0.2">
      <c r="A59" s="24">
        <v>44377</v>
      </c>
      <c r="B59" s="22">
        <v>-4.9149619161581396E-3</v>
      </c>
      <c r="C59" s="22">
        <v>8.2866059065711496E-4</v>
      </c>
      <c r="D59" s="22">
        <v>6.5074493626582301E-3</v>
      </c>
      <c r="E59" s="23">
        <v>-1.2647161429235601E-6</v>
      </c>
      <c r="F59" s="22">
        <v>-0.170826436949222</v>
      </c>
      <c r="G59" s="22">
        <v>-9.4002626029543405E-3</v>
      </c>
      <c r="H59" s="23">
        <v>8.9140354875283294E-6</v>
      </c>
      <c r="I59" s="22">
        <v>-0.47472786533336803</v>
      </c>
      <c r="J59" s="22">
        <v>3.3154235427978997E-2</v>
      </c>
      <c r="K59" s="22">
        <v>-0.131833311437279</v>
      </c>
      <c r="L59" s="22">
        <v>-2.7751134979880901E-3</v>
      </c>
      <c r="M59" s="22">
        <v>0</v>
      </c>
      <c r="N59" s="22">
        <v>0</v>
      </c>
      <c r="O59" s="22">
        <v>-8.8008573134734603E-4</v>
      </c>
      <c r="P59" s="22">
        <v>0</v>
      </c>
      <c r="Q59" s="23">
        <v>2.7098181210050099E-5</v>
      </c>
      <c r="R59" s="22">
        <v>0</v>
      </c>
      <c r="S59" s="22">
        <v>0</v>
      </c>
      <c r="T59" s="22">
        <v>-0.82357920255903205</v>
      </c>
      <c r="U59" s="22">
        <v>0</v>
      </c>
      <c r="V59" s="22">
        <v>0</v>
      </c>
      <c r="W59" s="22">
        <v>0</v>
      </c>
      <c r="X59" s="22">
        <v>0</v>
      </c>
      <c r="Y59" s="22">
        <v>0.14539425518242899</v>
      </c>
      <c r="Z59" s="22">
        <v>-1.33903823218761E-2</v>
      </c>
      <c r="AA59" s="22">
        <v>3.1116866988645199E-3</v>
      </c>
      <c r="AB59" s="22">
        <v>3.10232255209541E-3</v>
      </c>
      <c r="AC59" s="22">
        <v>2.6936741936989198E-3</v>
      </c>
      <c r="AD59" s="22">
        <v>-1.0336928406884299E-2</v>
      </c>
      <c r="AE59" s="22">
        <v>1.7565028489330201E-2</v>
      </c>
      <c r="AF59" s="22">
        <v>-1.4536969001633</v>
      </c>
      <c r="AH59" s="22">
        <f>K59+Y59-Y59/100</f>
        <v>1.2107001193325698E-2</v>
      </c>
      <c r="AI59" s="22">
        <f>Y59/1010</f>
        <v>1.4395470810141484E-4</v>
      </c>
      <c r="AJ59" s="22">
        <f>Z59</f>
        <v>-1.33903823218761E-2</v>
      </c>
      <c r="AK59" s="22">
        <f>AA59</f>
        <v>3.1116866988645199E-3</v>
      </c>
      <c r="AL59" s="22">
        <f>AB59</f>
        <v>3.10232255209541E-3</v>
      </c>
      <c r="AM59" s="22">
        <f>AC59</f>
        <v>2.6936741936989198E-3</v>
      </c>
      <c r="AN59" s="22">
        <f>AD59</f>
        <v>-1.0336928406884299E-2</v>
      </c>
      <c r="AR59" s="24">
        <f>A59</f>
        <v>44377</v>
      </c>
      <c r="AS59" s="22">
        <f>AF59*4+2</f>
        <v>-3.8147876006532</v>
      </c>
      <c r="AT59" s="22">
        <f>AH59</f>
        <v>1.2107001193325698E-2</v>
      </c>
      <c r="AU59" s="22">
        <f>SUM(AV59:BA59)</f>
        <v>-1.4675672576000134E-2</v>
      </c>
      <c r="AV59" s="22">
        <f>AI59</f>
        <v>1.4395470810141484E-4</v>
      </c>
      <c r="AW59" s="22">
        <f>AJ59</f>
        <v>-1.33903823218761E-2</v>
      </c>
      <c r="AX59" s="22">
        <f>AK59</f>
        <v>3.1116866988645199E-3</v>
      </c>
      <c r="AY59" s="22">
        <f>AL59</f>
        <v>3.10232255209541E-3</v>
      </c>
      <c r="AZ59" s="22">
        <f>AM59</f>
        <v>2.6936741936989198E-3</v>
      </c>
      <c r="BA59" s="22">
        <f>AN59</f>
        <v>-1.0336928406884299E-2</v>
      </c>
      <c r="BC59" s="24">
        <f>AR59</f>
        <v>44377</v>
      </c>
      <c r="BD59" s="22">
        <f>AT59</f>
        <v>1.2107001193325698E-2</v>
      </c>
      <c r="BE59" s="22">
        <f>AU59</f>
        <v>-1.4675672576000134E-2</v>
      </c>
    </row>
    <row r="60" spans="1:57" x14ac:dyDescent="0.2">
      <c r="A60" s="24">
        <v>44469</v>
      </c>
      <c r="B60" s="22">
        <v>-4.32836311503592E-3</v>
      </c>
      <c r="C60" s="22">
        <v>1.2187571680533E-3</v>
      </c>
      <c r="D60" s="22">
        <v>3.37083385473224E-3</v>
      </c>
      <c r="E60" s="23">
        <v>-1.3712570967605499E-6</v>
      </c>
      <c r="F60" s="22">
        <v>-0.16040279220821399</v>
      </c>
      <c r="G60" s="22">
        <v>-9.36725254514492E-3</v>
      </c>
      <c r="H60" s="23">
        <v>-1.1703838409537999E-5</v>
      </c>
      <c r="I60" s="22">
        <v>-5.58660505585062E-2</v>
      </c>
      <c r="J60" s="22">
        <v>1.2463781582972001E-2</v>
      </c>
      <c r="K60" s="22">
        <v>-0.12815111007191601</v>
      </c>
      <c r="L60" s="22">
        <v>-2.5036596597471901E-3</v>
      </c>
      <c r="M60" s="22">
        <v>0</v>
      </c>
      <c r="N60" s="22">
        <v>0</v>
      </c>
      <c r="O60" s="22">
        <v>-1.55214920605217E-3</v>
      </c>
      <c r="P60" s="22">
        <v>0</v>
      </c>
      <c r="Q60" s="23">
        <v>3.54835291149768E-5</v>
      </c>
      <c r="R60" s="22">
        <v>0</v>
      </c>
      <c r="S60" s="22">
        <v>0</v>
      </c>
      <c r="T60" s="22">
        <v>0.95931167734759604</v>
      </c>
      <c r="U60" s="22">
        <v>0</v>
      </c>
      <c r="V60" s="22">
        <v>0</v>
      </c>
      <c r="W60" s="22">
        <v>0</v>
      </c>
      <c r="X60" s="22">
        <v>0</v>
      </c>
      <c r="Y60" s="22">
        <v>0.162132128065684</v>
      </c>
      <c r="Z60" s="22">
        <v>-1.38210643108371E-2</v>
      </c>
      <c r="AA60" s="22">
        <v>3.58274069842678E-3</v>
      </c>
      <c r="AB60" s="22">
        <v>3.4277465903231798E-3</v>
      </c>
      <c r="AC60" s="22">
        <v>2.6921184858918999E-3</v>
      </c>
      <c r="AD60" s="22">
        <v>-9.7144856867292795E-3</v>
      </c>
      <c r="AE60" s="22">
        <v>1.7343700634153601E-2</v>
      </c>
      <c r="AF60" s="22">
        <v>0.79365004591269706</v>
      </c>
      <c r="AH60" s="22">
        <f>K60+Y60-Y60/100</f>
        <v>3.2359696713111147E-2</v>
      </c>
      <c r="AI60" s="22">
        <f>Y60/1010</f>
        <v>1.6052685947097426E-4</v>
      </c>
      <c r="AJ60" s="22">
        <f>Z60</f>
        <v>-1.38210643108371E-2</v>
      </c>
      <c r="AK60" s="22">
        <f>AA60</f>
        <v>3.58274069842678E-3</v>
      </c>
      <c r="AL60" s="22">
        <f>AB60</f>
        <v>3.4277465903231798E-3</v>
      </c>
      <c r="AM60" s="22">
        <f>AC60</f>
        <v>2.6921184858918999E-3</v>
      </c>
      <c r="AN60" s="22">
        <f>AD60</f>
        <v>-9.7144856867292795E-3</v>
      </c>
      <c r="AR60" s="24">
        <f>A60</f>
        <v>44469</v>
      </c>
      <c r="AS60" s="22">
        <f>AF60*4+2</f>
        <v>5.1746001836507887</v>
      </c>
      <c r="AT60" s="22">
        <f>AH60</f>
        <v>3.2359696713111147E-2</v>
      </c>
      <c r="AU60" s="22">
        <f>SUM(AV60:BA60)</f>
        <v>-1.3672417363453546E-2</v>
      </c>
      <c r="AV60" s="22">
        <f>AI60</f>
        <v>1.6052685947097426E-4</v>
      </c>
      <c r="AW60" s="22">
        <f>AJ60</f>
        <v>-1.38210643108371E-2</v>
      </c>
      <c r="AX60" s="22">
        <f>AK60</f>
        <v>3.58274069842678E-3</v>
      </c>
      <c r="AY60" s="22">
        <f>AL60</f>
        <v>3.4277465903231798E-3</v>
      </c>
      <c r="AZ60" s="22">
        <f>AM60</f>
        <v>2.6921184858918999E-3</v>
      </c>
      <c r="BA60" s="22">
        <f>AN60</f>
        <v>-9.7144856867292795E-3</v>
      </c>
      <c r="BC60" s="24">
        <f>AR60</f>
        <v>44469</v>
      </c>
      <c r="BD60" s="22">
        <f>AT60</f>
        <v>3.2359696713111147E-2</v>
      </c>
      <c r="BE60" s="22">
        <f>AU60</f>
        <v>-1.3672417363453546E-2</v>
      </c>
    </row>
    <row r="61" spans="1:57" x14ac:dyDescent="0.2">
      <c r="A61" s="24">
        <v>44561</v>
      </c>
      <c r="B61" s="22">
        <v>-4.16380955082784E-3</v>
      </c>
      <c r="C61" s="22">
        <v>1.2190153932722899E-3</v>
      </c>
      <c r="D61" s="22">
        <v>-4.3855937230885501E-3</v>
      </c>
      <c r="E61" s="23">
        <v>-1.3015149291639699E-6</v>
      </c>
      <c r="F61" s="22">
        <v>-0.15044927630615201</v>
      </c>
      <c r="G61" s="22">
        <v>-9.3662807219230208E-3</v>
      </c>
      <c r="H61" s="23">
        <v>-9.1396452184255799E-6</v>
      </c>
      <c r="I61" s="22">
        <v>0.33018177304295898</v>
      </c>
      <c r="J61" s="22">
        <v>-2.98983186490797E-3</v>
      </c>
      <c r="K61" s="22">
        <v>-0.13649974539183801</v>
      </c>
      <c r="L61" s="22">
        <v>-2.7618949992369501E-3</v>
      </c>
      <c r="M61" s="22">
        <v>0</v>
      </c>
      <c r="N61" s="22">
        <v>0</v>
      </c>
      <c r="O61" s="22">
        <v>-1.7369503427455599E-3</v>
      </c>
      <c r="P61" s="22">
        <v>0</v>
      </c>
      <c r="Q61" s="23">
        <v>7.5111475106304199E-5</v>
      </c>
      <c r="R61" s="22">
        <v>0</v>
      </c>
      <c r="S61" s="22">
        <v>0</v>
      </c>
      <c r="T61" s="22">
        <v>1.16211700047066</v>
      </c>
      <c r="U61" s="22">
        <v>0</v>
      </c>
      <c r="V61" s="22">
        <v>0</v>
      </c>
      <c r="W61" s="22">
        <v>0</v>
      </c>
      <c r="X61" s="22">
        <v>0</v>
      </c>
      <c r="Y61" s="22">
        <v>0.17547242996440701</v>
      </c>
      <c r="Z61" s="22">
        <v>-1.55139753816202E-2</v>
      </c>
      <c r="AA61" s="22">
        <v>3.21203166480099E-3</v>
      </c>
      <c r="AB61" s="22">
        <v>3.1899158327242101E-3</v>
      </c>
      <c r="AC61" s="22">
        <v>1.94199382883564E-3</v>
      </c>
      <c r="AD61" s="22">
        <v>-9.8792719779305892E-3</v>
      </c>
      <c r="AE61" s="22">
        <v>1.7125056291322702E-2</v>
      </c>
      <c r="AF61" s="22">
        <v>1.3857503644532501</v>
      </c>
      <c r="AH61" s="22">
        <f>K61+Y61-Y61/100</f>
        <v>3.7217960272924927E-2</v>
      </c>
      <c r="AI61" s="22">
        <f>Y61/1010</f>
        <v>1.7373507917268021E-4</v>
      </c>
      <c r="AJ61" s="22">
        <f>Z61</f>
        <v>-1.55139753816202E-2</v>
      </c>
      <c r="AK61" s="22">
        <f>AA61</f>
        <v>3.21203166480099E-3</v>
      </c>
      <c r="AL61" s="22">
        <f>AB61</f>
        <v>3.1899158327242101E-3</v>
      </c>
      <c r="AM61" s="22">
        <f>AC61</f>
        <v>1.94199382883564E-3</v>
      </c>
      <c r="AN61" s="22">
        <f>AD61</f>
        <v>-9.8792719779305892E-3</v>
      </c>
      <c r="AR61" s="24">
        <f>A61</f>
        <v>44561</v>
      </c>
      <c r="AS61" s="22">
        <f>AF61*4+2</f>
        <v>7.5430014578130002</v>
      </c>
      <c r="AT61" s="22">
        <f>AH61</f>
        <v>3.7217960272924927E-2</v>
      </c>
      <c r="AU61" s="22">
        <f>SUM(AV61:BA61)</f>
        <v>-1.6875570954017267E-2</v>
      </c>
      <c r="AV61" s="22">
        <f>AI61</f>
        <v>1.7373507917268021E-4</v>
      </c>
      <c r="AW61" s="22">
        <f>AJ61</f>
        <v>-1.55139753816202E-2</v>
      </c>
      <c r="AX61" s="22">
        <f>AK61</f>
        <v>3.21203166480099E-3</v>
      </c>
      <c r="AY61" s="22">
        <f>AL61</f>
        <v>3.1899158327242101E-3</v>
      </c>
      <c r="AZ61" s="22">
        <f>AM61</f>
        <v>1.94199382883564E-3</v>
      </c>
      <c r="BA61" s="22">
        <f>AN61</f>
        <v>-9.8792719779305892E-3</v>
      </c>
      <c r="BC61" s="24">
        <f>AR61</f>
        <v>44561</v>
      </c>
      <c r="BD61" s="22">
        <f>AT61</f>
        <v>3.7217960272924927E-2</v>
      </c>
      <c r="BE61" s="22">
        <f>AU61</f>
        <v>-1.6875570954017267E-2</v>
      </c>
    </row>
    <row r="62" spans="1:57" x14ac:dyDescent="0.2">
      <c r="A62" s="24">
        <v>44651</v>
      </c>
      <c r="B62" s="22">
        <v>-4.1094036679178896E-3</v>
      </c>
      <c r="C62" s="22">
        <v>1.15415448012079E-3</v>
      </c>
      <c r="D62" s="22">
        <v>-1.9772250146454701E-2</v>
      </c>
      <c r="E62" s="23">
        <v>-1.2790792758288201E-6</v>
      </c>
      <c r="F62" s="22">
        <v>-0.126021998273351</v>
      </c>
      <c r="G62" s="22">
        <v>-9.3671245547488607E-3</v>
      </c>
      <c r="H62" s="23">
        <v>5.9385038664316804E-6</v>
      </c>
      <c r="I62" s="22">
        <v>0.59322480974608405</v>
      </c>
      <c r="J62" s="22">
        <v>-2.34790465015399E-2</v>
      </c>
      <c r="K62" s="22">
        <v>-0.142367492512252</v>
      </c>
      <c r="L62" s="22">
        <v>-2.5789457340663598E-3</v>
      </c>
      <c r="M62" s="22">
        <v>0</v>
      </c>
      <c r="N62" s="22">
        <v>0</v>
      </c>
      <c r="O62" s="22">
        <v>-1.58466876541973E-3</v>
      </c>
      <c r="P62" s="22">
        <v>0</v>
      </c>
      <c r="Q62" s="22">
        <v>1.16209899325703E-4</v>
      </c>
      <c r="R62" s="22">
        <v>0</v>
      </c>
      <c r="S62" s="22">
        <v>0</v>
      </c>
      <c r="T62" s="22">
        <v>1.9557857801605301</v>
      </c>
      <c r="U62" s="22">
        <v>0</v>
      </c>
      <c r="V62" s="22">
        <v>0</v>
      </c>
      <c r="W62" s="22">
        <v>0</v>
      </c>
      <c r="X62" s="22">
        <v>0</v>
      </c>
      <c r="Y62" s="22">
        <v>0.189323174975042</v>
      </c>
      <c r="Z62" s="22">
        <v>-1.72449014266495E-2</v>
      </c>
      <c r="AA62" s="22">
        <v>2.3269112621182499E-3</v>
      </c>
      <c r="AB62" s="22">
        <v>2.6735153207280101E-3</v>
      </c>
      <c r="AC62" s="22">
        <v>1.4638102340480601E-3</v>
      </c>
      <c r="AD62" s="22">
        <v>-9.7292478884680698E-3</v>
      </c>
      <c r="AE62" s="22">
        <v>1.6909057423641901E-2</v>
      </c>
      <c r="AF62" s="22">
        <v>2.4631864474689902</v>
      </c>
      <c r="AH62" s="22">
        <f>K62+Y62-Y62/100</f>
        <v>4.5062450713039583E-2</v>
      </c>
      <c r="AI62" s="22">
        <f>Y62/1010</f>
        <v>1.8744868809410098E-4</v>
      </c>
      <c r="AJ62" s="22">
        <f>Z62</f>
        <v>-1.72449014266495E-2</v>
      </c>
      <c r="AK62" s="22">
        <f>AA62</f>
        <v>2.3269112621182499E-3</v>
      </c>
      <c r="AL62" s="22">
        <f>AB62</f>
        <v>2.6735153207280101E-3</v>
      </c>
      <c r="AM62" s="22">
        <f>AC62</f>
        <v>1.4638102340480601E-3</v>
      </c>
      <c r="AN62" s="22">
        <f>AD62</f>
        <v>-9.7292478884680698E-3</v>
      </c>
      <c r="AR62" s="24">
        <f>A62</f>
        <v>44651</v>
      </c>
      <c r="AS62" s="22">
        <f>AF62*4+2</f>
        <v>11.852745789875961</v>
      </c>
      <c r="AT62" s="22">
        <f>AH62</f>
        <v>4.5062450713039583E-2</v>
      </c>
      <c r="AU62" s="22">
        <f>SUM(AV62:BA62)</f>
        <v>-2.032246381012915E-2</v>
      </c>
      <c r="AV62" s="22">
        <f>AI62</f>
        <v>1.8744868809410098E-4</v>
      </c>
      <c r="AW62" s="22">
        <f>AJ62</f>
        <v>-1.72449014266495E-2</v>
      </c>
      <c r="AX62" s="22">
        <f>AK62</f>
        <v>2.3269112621182499E-3</v>
      </c>
      <c r="AY62" s="22">
        <f>AL62</f>
        <v>2.6735153207280101E-3</v>
      </c>
      <c r="AZ62" s="22">
        <f>AM62</f>
        <v>1.4638102340480601E-3</v>
      </c>
      <c r="BA62" s="22">
        <f>AN62</f>
        <v>-9.7292478884680698E-3</v>
      </c>
      <c r="BC62" s="24">
        <f>AR62</f>
        <v>44651</v>
      </c>
      <c r="BD62" s="22">
        <f>AT62</f>
        <v>4.5062450713039583E-2</v>
      </c>
      <c r="BE62" s="22">
        <f>AU62</f>
        <v>-2.032246381012915E-2</v>
      </c>
    </row>
    <row r="63" spans="1:57" x14ac:dyDescent="0.2">
      <c r="A63" s="24">
        <v>44742</v>
      </c>
      <c r="B63" s="22">
        <v>-3.5982986795302001E-3</v>
      </c>
      <c r="C63" s="22">
        <v>1.23047287081679E-3</v>
      </c>
      <c r="D63" s="22">
        <v>-4.1652549020087998E-2</v>
      </c>
      <c r="E63" s="23">
        <v>-1.3205540549954201E-6</v>
      </c>
      <c r="F63" s="22">
        <v>-8.1839189953547498E-2</v>
      </c>
      <c r="G63" s="22">
        <v>-9.4176462234307704E-3</v>
      </c>
      <c r="H63" s="23">
        <v>-6.7510289913919002E-6</v>
      </c>
      <c r="I63" s="22">
        <v>0.79855406722331101</v>
      </c>
      <c r="J63" s="22">
        <v>-4.5600624520181203E-2</v>
      </c>
      <c r="K63" s="22">
        <v>-0.14604192946174799</v>
      </c>
      <c r="L63" s="22">
        <v>-2.6024089883835899E-3</v>
      </c>
      <c r="M63" s="22">
        <v>0</v>
      </c>
      <c r="N63" s="22">
        <v>0</v>
      </c>
      <c r="O63" s="22">
        <v>-1.1440283761987499E-3</v>
      </c>
      <c r="P63" s="22">
        <v>0</v>
      </c>
      <c r="Q63" s="22">
        <v>1.3969036887217999E-4</v>
      </c>
      <c r="R63" s="22">
        <v>0</v>
      </c>
      <c r="S63" s="22">
        <v>0</v>
      </c>
      <c r="T63" s="22">
        <v>3.6279727378984501</v>
      </c>
      <c r="U63" s="22">
        <v>0</v>
      </c>
      <c r="V63" s="22">
        <v>0</v>
      </c>
      <c r="W63" s="22">
        <v>0</v>
      </c>
      <c r="X63" s="22">
        <v>0</v>
      </c>
      <c r="Y63" s="22">
        <v>0.19414925857583701</v>
      </c>
      <c r="Z63" s="22">
        <v>-1.7614286350942001E-2</v>
      </c>
      <c r="AA63" s="22">
        <v>2.1518813365872802E-3</v>
      </c>
      <c r="AB63" s="22">
        <v>2.7591346880795299E-3</v>
      </c>
      <c r="AC63" s="22">
        <v>1.66980380953418E-3</v>
      </c>
      <c r="AD63" s="22">
        <v>-8.8641516466592095E-3</v>
      </c>
      <c r="AE63" s="22">
        <v>1.6695666745869499E-2</v>
      </c>
      <c r="AF63" s="22">
        <v>4.3964827783758098</v>
      </c>
      <c r="AH63" s="22">
        <f>K63+Y63-Y63/100</f>
        <v>4.6165836528330652E-2</v>
      </c>
      <c r="AI63" s="22">
        <f>Y63/1010</f>
        <v>1.9222698868894754E-4</v>
      </c>
      <c r="AJ63" s="22">
        <f>Z63</f>
        <v>-1.7614286350942001E-2</v>
      </c>
      <c r="AK63" s="22">
        <f>AA63</f>
        <v>2.1518813365872802E-3</v>
      </c>
      <c r="AL63" s="22">
        <f>AB63</f>
        <v>2.7591346880795299E-3</v>
      </c>
      <c r="AM63" s="22">
        <f>AC63</f>
        <v>1.66980380953418E-3</v>
      </c>
      <c r="AN63" s="22">
        <f>AD63</f>
        <v>-8.8641516466592095E-3</v>
      </c>
      <c r="AR63" s="24">
        <f>A63</f>
        <v>44742</v>
      </c>
      <c r="AS63" s="22">
        <f>AF63*4+2</f>
        <v>19.585931113503239</v>
      </c>
      <c r="AT63" s="22">
        <f>AH63</f>
        <v>4.6165836528330652E-2</v>
      </c>
      <c r="AU63" s="22">
        <f>SUM(AV63:BA63)</f>
        <v>-1.9705391174711272E-2</v>
      </c>
      <c r="AV63" s="22">
        <f>AI63</f>
        <v>1.9222698868894754E-4</v>
      </c>
      <c r="AW63" s="22">
        <f>AJ63</f>
        <v>-1.7614286350942001E-2</v>
      </c>
      <c r="AX63" s="22">
        <f>AK63</f>
        <v>2.1518813365872802E-3</v>
      </c>
      <c r="AY63" s="22">
        <f>AL63</f>
        <v>2.7591346880795299E-3</v>
      </c>
      <c r="AZ63" s="22">
        <f>AM63</f>
        <v>1.66980380953418E-3</v>
      </c>
      <c r="BA63" s="22">
        <f>AN63</f>
        <v>-8.8641516466592095E-3</v>
      </c>
      <c r="BC63" s="24">
        <f>AR63</f>
        <v>44742</v>
      </c>
      <c r="BD63" s="22">
        <f>AT63</f>
        <v>4.6165836528330652E-2</v>
      </c>
      <c r="BE63" s="22">
        <f>AU63</f>
        <v>-1.9705391174711272E-2</v>
      </c>
    </row>
    <row r="64" spans="1:57" x14ac:dyDescent="0.2">
      <c r="A64" s="24">
        <v>44834</v>
      </c>
      <c r="B64" s="22">
        <v>-2.88203528731045E-3</v>
      </c>
      <c r="C64" s="22">
        <v>1.3462887672455099E-3</v>
      </c>
      <c r="D64" s="22">
        <v>-6.13250587914837E-2</v>
      </c>
      <c r="E64" s="23">
        <v>-1.3259669695564399E-6</v>
      </c>
      <c r="F64" s="22">
        <v>-4.2986274657108497E-2</v>
      </c>
      <c r="G64" s="22">
        <v>-9.4872073217566692E-3</v>
      </c>
      <c r="H64" s="23">
        <v>-2.85833288149461E-5</v>
      </c>
      <c r="I64" s="22">
        <v>0.98116770955420896</v>
      </c>
      <c r="J64" s="22">
        <v>-5.6130069628246203E-2</v>
      </c>
      <c r="K64" s="22">
        <v>-0.143898998214264</v>
      </c>
      <c r="L64" s="22">
        <v>-2.47865948724834E-3</v>
      </c>
      <c r="M64" s="22">
        <v>0</v>
      </c>
      <c r="N64" s="22">
        <v>0</v>
      </c>
      <c r="O64" s="22">
        <v>-5.8363339296985096E-4</v>
      </c>
      <c r="P64" s="22">
        <v>0</v>
      </c>
      <c r="Q64" s="22">
        <v>1.70508915386946E-4</v>
      </c>
      <c r="R64" s="22">
        <v>0</v>
      </c>
      <c r="S64" s="22">
        <v>0</v>
      </c>
      <c r="T64" s="22">
        <v>4.6184322886080498</v>
      </c>
      <c r="U64" s="22">
        <v>0</v>
      </c>
      <c r="V64" s="22">
        <v>0</v>
      </c>
      <c r="W64" s="22">
        <v>0</v>
      </c>
      <c r="X64" s="22">
        <v>0</v>
      </c>
      <c r="Y64" s="22">
        <v>0.19344044446758499</v>
      </c>
      <c r="Z64" s="22">
        <v>-1.70713043067705E-2</v>
      </c>
      <c r="AA64" s="22">
        <v>2.44571442604701E-3</v>
      </c>
      <c r="AB64" s="22">
        <v>3.2205011891717201E-3</v>
      </c>
      <c r="AC64" s="22">
        <v>2.2430340400836301E-3</v>
      </c>
      <c r="AD64" s="22">
        <v>-7.58189771477013E-3</v>
      </c>
      <c r="AE64" s="22">
        <v>1.6484847702646899E-2</v>
      </c>
      <c r="AF64" s="22">
        <v>5.6238341942441199</v>
      </c>
      <c r="AH64" s="22">
        <f>K64+Y64-Y64/100</f>
        <v>4.760704180864514E-2</v>
      </c>
      <c r="AI64" s="22">
        <f>Y64/1010</f>
        <v>1.9152519254216335E-4</v>
      </c>
      <c r="AJ64" s="22">
        <f>Z64</f>
        <v>-1.70713043067705E-2</v>
      </c>
      <c r="AK64" s="22">
        <f>AA64</f>
        <v>2.44571442604701E-3</v>
      </c>
      <c r="AL64" s="22">
        <f>AB64</f>
        <v>3.2205011891717201E-3</v>
      </c>
      <c r="AM64" s="22">
        <f>AC64</f>
        <v>2.2430340400836301E-3</v>
      </c>
      <c r="AN64" s="22">
        <f>AD64</f>
        <v>-7.58189771477013E-3</v>
      </c>
      <c r="AR64" s="24">
        <f>A64</f>
        <v>44834</v>
      </c>
      <c r="AS64" s="22">
        <f>AF64*4+2</f>
        <v>24.49533677697648</v>
      </c>
      <c r="AT64" s="22">
        <f>AH64</f>
        <v>4.760704180864514E-2</v>
      </c>
      <c r="AU64" s="22">
        <f>SUM(AV64:BA64)</f>
        <v>-1.6552427173696104E-2</v>
      </c>
      <c r="AV64" s="22">
        <f>AI64</f>
        <v>1.9152519254216335E-4</v>
      </c>
      <c r="AW64" s="22">
        <f>AJ64</f>
        <v>-1.70713043067705E-2</v>
      </c>
      <c r="AX64" s="22">
        <f>AK64</f>
        <v>2.44571442604701E-3</v>
      </c>
      <c r="AY64" s="22">
        <f>AL64</f>
        <v>3.2205011891717201E-3</v>
      </c>
      <c r="AZ64" s="22">
        <f>AM64</f>
        <v>2.2430340400836301E-3</v>
      </c>
      <c r="BA64" s="22">
        <f>AN64</f>
        <v>-7.58189771477013E-3</v>
      </c>
      <c r="BC64" s="24">
        <f>AR64</f>
        <v>44834</v>
      </c>
      <c r="BD64" s="22">
        <f>AT64</f>
        <v>4.760704180864514E-2</v>
      </c>
      <c r="BE64" s="22">
        <f>AU64</f>
        <v>-1.6552427173696104E-2</v>
      </c>
    </row>
    <row r="65" spans="1:57" x14ac:dyDescent="0.2">
      <c r="A65" s="24">
        <v>44926</v>
      </c>
      <c r="B65" s="22">
        <v>-2.8198399170675701E-3</v>
      </c>
      <c r="C65" s="22">
        <v>1.49983136190634E-3</v>
      </c>
      <c r="D65" s="22">
        <v>-7.9520187016057703E-2</v>
      </c>
      <c r="E65" s="23">
        <v>-1.32066259039831E-6</v>
      </c>
      <c r="F65" s="22">
        <v>-6.1280059516333196E-3</v>
      </c>
      <c r="G65" s="22">
        <v>-9.5409751967645492E-3</v>
      </c>
      <c r="H65" s="23">
        <v>-1.7874605040546498E-5</v>
      </c>
      <c r="I65" s="22">
        <v>0.81429410736824004</v>
      </c>
      <c r="J65" s="22">
        <v>-6.2735238455235903E-2</v>
      </c>
      <c r="K65" s="22">
        <v>-0.149059211594715</v>
      </c>
      <c r="L65" s="22">
        <v>-2.3563770772172502E-3</v>
      </c>
      <c r="M65" s="22">
        <v>0</v>
      </c>
      <c r="N65" s="22">
        <v>0</v>
      </c>
      <c r="O65" s="22">
        <v>-9.0125248334293996E-4</v>
      </c>
      <c r="P65" s="22">
        <v>0</v>
      </c>
      <c r="Q65" s="22">
        <v>2.2411829803115001E-4</v>
      </c>
      <c r="R65" s="22">
        <v>0</v>
      </c>
      <c r="S65" s="22">
        <v>0</v>
      </c>
      <c r="T65" s="22">
        <v>5.3021563453485401</v>
      </c>
      <c r="U65" s="22">
        <v>0</v>
      </c>
      <c r="V65" s="22">
        <v>0</v>
      </c>
      <c r="W65" s="22">
        <v>0</v>
      </c>
      <c r="X65" s="22">
        <v>0</v>
      </c>
      <c r="Y65" s="22">
        <v>0.189738490658175</v>
      </c>
      <c r="Z65" s="22">
        <v>-1.62713508630618E-2</v>
      </c>
      <c r="AA65" s="22">
        <v>2.83340253586228E-3</v>
      </c>
      <c r="AB65" s="22">
        <v>3.7093053210535101E-3</v>
      </c>
      <c r="AC65" s="22">
        <v>2.8612251922410701E-3</v>
      </c>
      <c r="AD65" s="22">
        <v>-6.2897723345223203E-3</v>
      </c>
      <c r="AE65" s="22">
        <v>1.6276564447204E-2</v>
      </c>
      <c r="AF65" s="22">
        <v>6.1554211785020296</v>
      </c>
      <c r="AH65" s="22">
        <f>K65+Y65-Y65/100</f>
        <v>3.8781894156878251E-2</v>
      </c>
      <c r="AI65" s="22">
        <f>Y65/1010</f>
        <v>1.8785989174076732E-4</v>
      </c>
      <c r="AJ65" s="22">
        <f>Z65</f>
        <v>-1.62713508630618E-2</v>
      </c>
      <c r="AK65" s="22">
        <f>AA65</f>
        <v>2.83340253586228E-3</v>
      </c>
      <c r="AL65" s="22">
        <f>AB65</f>
        <v>3.7093053210535101E-3</v>
      </c>
      <c r="AM65" s="22">
        <f>AC65</f>
        <v>2.8612251922410701E-3</v>
      </c>
      <c r="AN65" s="22">
        <f>AD65</f>
        <v>-6.2897723345223203E-3</v>
      </c>
      <c r="AR65" s="24">
        <f>A65</f>
        <v>44926</v>
      </c>
      <c r="AS65" s="22">
        <f>AF65*4+2</f>
        <v>26.621684714008119</v>
      </c>
      <c r="AT65" s="22">
        <f>AH65</f>
        <v>3.8781894156878251E-2</v>
      </c>
      <c r="AU65" s="22">
        <f>SUM(AV65:BA65)</f>
        <v>-1.2969330256686493E-2</v>
      </c>
      <c r="AV65" s="22">
        <f>AI65</f>
        <v>1.8785989174076732E-4</v>
      </c>
      <c r="AW65" s="22">
        <f>AJ65</f>
        <v>-1.62713508630618E-2</v>
      </c>
      <c r="AX65" s="22">
        <f>AK65</f>
        <v>2.83340253586228E-3</v>
      </c>
      <c r="AY65" s="22">
        <f>AL65</f>
        <v>3.7093053210535101E-3</v>
      </c>
      <c r="AZ65" s="22">
        <f>AM65</f>
        <v>2.8612251922410701E-3</v>
      </c>
      <c r="BA65" s="22">
        <f>AN65</f>
        <v>-6.2897723345223203E-3</v>
      </c>
      <c r="BC65" s="24">
        <f>AR65</f>
        <v>44926</v>
      </c>
      <c r="BD65" s="22">
        <f>AT65</f>
        <v>3.8781894156878251E-2</v>
      </c>
      <c r="BE65" s="22">
        <f>AU65</f>
        <v>-1.2969330256686493E-2</v>
      </c>
    </row>
    <row r="66" spans="1:57" x14ac:dyDescent="0.2">
      <c r="A66" s="24">
        <v>45016</v>
      </c>
      <c r="B66" s="22">
        <v>-3.2000848313007398E-3</v>
      </c>
      <c r="C66" s="22">
        <v>1.8043472754136699E-3</v>
      </c>
      <c r="D66" s="22">
        <v>-9.0147481323699097E-2</v>
      </c>
      <c r="E66" s="23">
        <v>-1.3556313294138499E-6</v>
      </c>
      <c r="F66" s="22">
        <v>1.9092778867824099E-2</v>
      </c>
      <c r="G66" s="22">
        <v>-9.5723761690868995E-3</v>
      </c>
      <c r="H66" s="23">
        <v>7.2184285437870699E-6</v>
      </c>
      <c r="I66" s="22">
        <v>0.33988472572803402</v>
      </c>
      <c r="J66" s="22">
        <v>-6.91941616256075E-2</v>
      </c>
      <c r="K66" s="22">
        <v>-0.153940997741253</v>
      </c>
      <c r="L66" s="22">
        <v>-2.3260213613096599E-3</v>
      </c>
      <c r="M66" s="22">
        <v>0</v>
      </c>
      <c r="N66" s="22">
        <v>0</v>
      </c>
      <c r="O66" s="22">
        <v>-2.0220185191877002E-3</v>
      </c>
      <c r="P66" s="22">
        <v>0</v>
      </c>
      <c r="Q66" s="22">
        <v>2.70634231602784E-4</v>
      </c>
      <c r="R66" s="22">
        <v>0</v>
      </c>
      <c r="S66" s="22">
        <v>0</v>
      </c>
      <c r="T66" s="22">
        <v>4.9913157573359097</v>
      </c>
      <c r="U66" s="22">
        <v>0</v>
      </c>
      <c r="V66" s="22">
        <v>0</v>
      </c>
      <c r="W66" s="22">
        <v>0</v>
      </c>
      <c r="X66" s="22">
        <v>0</v>
      </c>
      <c r="Y66" s="22">
        <v>0.18623178981012001</v>
      </c>
      <c r="Z66" s="22">
        <v>-1.5367550138201101E-2</v>
      </c>
      <c r="AA66" s="22">
        <v>3.2064891442251599E-3</v>
      </c>
      <c r="AB66" s="22">
        <v>4.1694681408799197E-3</v>
      </c>
      <c r="AC66" s="22">
        <v>3.4393591582970698E-3</v>
      </c>
      <c r="AD66" s="22">
        <v>-4.9738461573967099E-3</v>
      </c>
      <c r="AE66" s="22">
        <v>1.6070781820909302E-2</v>
      </c>
      <c r="AF66" s="22">
        <v>5.3307305186209399</v>
      </c>
      <c r="AH66" s="22">
        <f>K66+Y66-Y66/100</f>
        <v>3.0428474170765808E-2</v>
      </c>
      <c r="AI66" s="22">
        <f>Y66/1010</f>
        <v>1.8438791070308911E-4</v>
      </c>
      <c r="AJ66" s="22">
        <f>Z66</f>
        <v>-1.5367550138201101E-2</v>
      </c>
      <c r="AK66" s="22">
        <f>AA66</f>
        <v>3.2064891442251599E-3</v>
      </c>
      <c r="AL66" s="22">
        <f>AB66</f>
        <v>4.1694681408799197E-3</v>
      </c>
      <c r="AM66" s="22">
        <f>AC66</f>
        <v>3.4393591582970698E-3</v>
      </c>
      <c r="AN66" s="22">
        <f>AD66</f>
        <v>-4.9738461573967099E-3</v>
      </c>
      <c r="AR66" s="24">
        <f>A66</f>
        <v>45016</v>
      </c>
      <c r="AS66" s="22">
        <f>AF66*4+2</f>
        <v>23.32292207448376</v>
      </c>
      <c r="AT66" s="22">
        <f>AH66</f>
        <v>3.0428474170765808E-2</v>
      </c>
      <c r="AU66" s="22">
        <f>SUM(AV66:BA66)</f>
        <v>-9.3416919414925741E-3</v>
      </c>
      <c r="AV66" s="22">
        <f>AI66</f>
        <v>1.8438791070308911E-4</v>
      </c>
      <c r="AW66" s="22">
        <f>AJ66</f>
        <v>-1.5367550138201101E-2</v>
      </c>
      <c r="AX66" s="22">
        <f>AK66</f>
        <v>3.2064891442251599E-3</v>
      </c>
      <c r="AY66" s="22">
        <f>AL66</f>
        <v>4.1694681408799197E-3</v>
      </c>
      <c r="AZ66" s="22">
        <f>AM66</f>
        <v>3.4393591582970698E-3</v>
      </c>
      <c r="BA66" s="22">
        <f>AN66</f>
        <v>-4.9738461573967099E-3</v>
      </c>
      <c r="BC66" s="24">
        <f>AR66</f>
        <v>45016</v>
      </c>
      <c r="BD66" s="22">
        <f>AT66</f>
        <v>3.0428474170765808E-2</v>
      </c>
      <c r="BE66" s="22">
        <f>AU66</f>
        <v>-9.3416919414925741E-3</v>
      </c>
    </row>
    <row r="67" spans="1:57" x14ac:dyDescent="0.2">
      <c r="A67" s="24">
        <v>45107</v>
      </c>
      <c r="B67" s="22">
        <v>-3.1939728943441901E-3</v>
      </c>
      <c r="C67" s="22">
        <v>2.0025443692617199E-3</v>
      </c>
      <c r="D67" s="22">
        <v>-9.6475272799312298E-2</v>
      </c>
      <c r="E67" s="23">
        <v>-1.4452615881843601E-6</v>
      </c>
      <c r="F67" s="22">
        <v>3.9850158723164698E-2</v>
      </c>
      <c r="G67" s="22">
        <v>-9.6250682435572409E-3</v>
      </c>
      <c r="H67" s="23">
        <v>1.67489533353659E-6</v>
      </c>
      <c r="I67" s="22">
        <v>0.36540371317679199</v>
      </c>
      <c r="J67" s="22">
        <v>-7.3928967508829393E-2</v>
      </c>
      <c r="K67" s="22">
        <v>-0.156591707844599</v>
      </c>
      <c r="L67" s="22">
        <v>-2.2068566190691602E-3</v>
      </c>
      <c r="M67" s="22">
        <v>0</v>
      </c>
      <c r="N67" s="22">
        <v>0</v>
      </c>
      <c r="O67" s="22">
        <v>-1.9278671123279501E-3</v>
      </c>
      <c r="P67" s="22">
        <v>0</v>
      </c>
      <c r="Q67" s="22">
        <v>2.8735975958760202E-4</v>
      </c>
      <c r="R67" s="22">
        <v>0</v>
      </c>
      <c r="S67" s="22">
        <v>0</v>
      </c>
      <c r="T67" s="22">
        <v>2.5586495108361702</v>
      </c>
      <c r="U67" s="22">
        <v>0</v>
      </c>
      <c r="V67" s="22">
        <v>0</v>
      </c>
      <c r="W67" s="22">
        <v>0</v>
      </c>
      <c r="X67" s="22">
        <v>0</v>
      </c>
      <c r="Y67" s="22">
        <v>0.18417765267184599</v>
      </c>
      <c r="Z67" s="22">
        <v>-1.43581702974349E-2</v>
      </c>
      <c r="AA67" s="22">
        <v>3.6549378746197898E-3</v>
      </c>
      <c r="AB67" s="22">
        <v>4.6994938634803401E-3</v>
      </c>
      <c r="AC67" s="22">
        <v>4.1872814137588997E-3</v>
      </c>
      <c r="AD67" s="22">
        <v>-3.6745680801697398E-3</v>
      </c>
      <c r="AE67" s="22">
        <v>1.58674653339296E-2</v>
      </c>
      <c r="AF67" s="22">
        <v>2.8796941907597899</v>
      </c>
      <c r="AH67" s="22">
        <f>K67+Y67-Y67/100</f>
        <v>2.5744168300528534E-2</v>
      </c>
      <c r="AI67" s="22">
        <f>Y67/1010</f>
        <v>1.8235411155628317E-4</v>
      </c>
      <c r="AJ67" s="22">
        <f>Z67</f>
        <v>-1.43581702974349E-2</v>
      </c>
      <c r="AK67" s="22">
        <f>AA67</f>
        <v>3.6549378746197898E-3</v>
      </c>
      <c r="AL67" s="22">
        <f>AB67</f>
        <v>4.6994938634803401E-3</v>
      </c>
      <c r="AM67" s="22">
        <f>AC67</f>
        <v>4.1872814137588997E-3</v>
      </c>
      <c r="AN67" s="22">
        <f>AD67</f>
        <v>-3.6745680801697398E-3</v>
      </c>
      <c r="AR67" s="24">
        <f>A67</f>
        <v>45107</v>
      </c>
      <c r="AS67" s="22">
        <f>AF67*4+2</f>
        <v>13.51877676303916</v>
      </c>
      <c r="AT67" s="22">
        <f>AH67</f>
        <v>2.5744168300528534E-2</v>
      </c>
      <c r="AU67" s="22">
        <f>SUM(AV67:BA67)</f>
        <v>-5.3086711141893273E-3</v>
      </c>
      <c r="AV67" s="22">
        <f>AI67</f>
        <v>1.8235411155628317E-4</v>
      </c>
      <c r="AW67" s="22">
        <f>AJ67</f>
        <v>-1.43581702974349E-2</v>
      </c>
      <c r="AX67" s="22">
        <f>AK67</f>
        <v>3.6549378746197898E-3</v>
      </c>
      <c r="AY67" s="22">
        <f>AL67</f>
        <v>4.6994938634803401E-3</v>
      </c>
      <c r="AZ67" s="22">
        <f>AM67</f>
        <v>4.1872814137588997E-3</v>
      </c>
      <c r="BA67" s="22">
        <f>AN67</f>
        <v>-3.6745680801697398E-3</v>
      </c>
      <c r="BC67" s="24">
        <f>AR67</f>
        <v>45107</v>
      </c>
      <c r="BD67" s="22">
        <f>AT67</f>
        <v>2.5744168300528534E-2</v>
      </c>
      <c r="BE67" s="22">
        <f>AU67</f>
        <v>-5.3086711141893273E-3</v>
      </c>
    </row>
    <row r="68" spans="1:57" x14ac:dyDescent="0.2">
      <c r="A68" s="24">
        <v>45199</v>
      </c>
      <c r="B68" s="22">
        <v>-3.1823897463478801E-3</v>
      </c>
      <c r="C68" s="22">
        <v>2.0705383691810202E-3</v>
      </c>
      <c r="D68" s="22">
        <v>-9.9041691388501704E-2</v>
      </c>
      <c r="E68" s="23">
        <v>-1.49943856220247E-6</v>
      </c>
      <c r="F68" s="22">
        <v>5.7505126229107001E-2</v>
      </c>
      <c r="G68" s="22">
        <v>-9.6801826786951893E-3</v>
      </c>
      <c r="H68" s="23">
        <v>4.1139264217449E-6</v>
      </c>
      <c r="I68" s="22">
        <v>0.31487847657207801</v>
      </c>
      <c r="J68" s="22">
        <v>-6.6980803980609599E-2</v>
      </c>
      <c r="K68" s="22">
        <v>-0.15959757991967899</v>
      </c>
      <c r="L68" s="22">
        <v>-2.1237941010832E-3</v>
      </c>
      <c r="M68" s="22">
        <v>0</v>
      </c>
      <c r="N68" s="22">
        <v>0</v>
      </c>
      <c r="O68" s="22">
        <v>-1.5070148425833001E-3</v>
      </c>
      <c r="P68" s="22">
        <v>0</v>
      </c>
      <c r="Q68" s="22">
        <v>2.90892509791085E-4</v>
      </c>
      <c r="R68" s="22">
        <v>0</v>
      </c>
      <c r="S68" s="22">
        <v>0</v>
      </c>
      <c r="T68" s="22">
        <v>1.13680709993657</v>
      </c>
      <c r="U68" s="22">
        <v>0</v>
      </c>
      <c r="V68" s="22">
        <v>0</v>
      </c>
      <c r="W68" s="22">
        <v>0</v>
      </c>
      <c r="X68" s="22">
        <v>0</v>
      </c>
      <c r="Y68" s="22">
        <v>0.18185151140403999</v>
      </c>
      <c r="Z68" s="22">
        <v>-1.32916332118426E-2</v>
      </c>
      <c r="AA68" s="22">
        <v>4.1458764800328396E-3</v>
      </c>
      <c r="AB68" s="22">
        <v>5.3638686439372299E-3</v>
      </c>
      <c r="AC68" s="22">
        <v>4.8900830367459803E-3</v>
      </c>
      <c r="AD68" s="22">
        <v>-2.51601475423912E-3</v>
      </c>
      <c r="AE68" s="22">
        <v>1.56665811457346E-2</v>
      </c>
      <c r="AF68" s="22">
        <v>1.39515212808014</v>
      </c>
      <c r="AH68" s="22">
        <f>K68+Y68-Y68/100</f>
        <v>2.0435416370320602E-2</v>
      </c>
      <c r="AI68" s="22">
        <f>Y68/1010</f>
        <v>1.800510013901386E-4</v>
      </c>
      <c r="AJ68" s="22">
        <f>Z68</f>
        <v>-1.32916332118426E-2</v>
      </c>
      <c r="AK68" s="22">
        <f>AA68</f>
        <v>4.1458764800328396E-3</v>
      </c>
      <c r="AL68" s="22">
        <f>AB68</f>
        <v>5.3638686439372299E-3</v>
      </c>
      <c r="AM68" s="22">
        <f>AC68</f>
        <v>4.8900830367459803E-3</v>
      </c>
      <c r="AN68" s="22">
        <f>AD68</f>
        <v>-2.51601475423912E-3</v>
      </c>
      <c r="AR68" s="24">
        <f>A68</f>
        <v>45199</v>
      </c>
      <c r="AS68" s="22">
        <f>AF68*4+2</f>
        <v>7.58060851232056</v>
      </c>
      <c r="AT68" s="22">
        <f>AH68</f>
        <v>2.0435416370320602E-2</v>
      </c>
      <c r="AU68" s="22">
        <f>SUM(AV68:BA68)</f>
        <v>-1.2277688039755313E-3</v>
      </c>
      <c r="AV68" s="22">
        <f>AI68</f>
        <v>1.800510013901386E-4</v>
      </c>
      <c r="AW68" s="22">
        <f>AJ68</f>
        <v>-1.32916332118426E-2</v>
      </c>
      <c r="AX68" s="22">
        <f>AK68</f>
        <v>4.1458764800328396E-3</v>
      </c>
      <c r="AY68" s="22">
        <f>AL68</f>
        <v>5.3638686439372299E-3</v>
      </c>
      <c r="AZ68" s="22">
        <f>AM68</f>
        <v>4.8900830367459803E-3</v>
      </c>
      <c r="BA68" s="22">
        <f>AN68</f>
        <v>-2.51601475423912E-3</v>
      </c>
      <c r="BC68" s="24">
        <f>AR68</f>
        <v>45199</v>
      </c>
      <c r="BD68" s="22">
        <f>AT68</f>
        <v>2.0435416370320602E-2</v>
      </c>
      <c r="BE68" s="22">
        <f>AU68</f>
        <v>-1.2277688039755313E-3</v>
      </c>
    </row>
    <row r="69" spans="1:57" x14ac:dyDescent="0.2">
      <c r="A69" s="24">
        <v>45291</v>
      </c>
      <c r="B69" s="22">
        <v>-3.3836000291831399E-3</v>
      </c>
      <c r="C69" s="22">
        <v>2.0184456763327999E-3</v>
      </c>
      <c r="D69" s="22">
        <v>-9.9483715393788794E-2</v>
      </c>
      <c r="E69" s="23">
        <v>-1.39935750764763E-6</v>
      </c>
      <c r="F69" s="22">
        <v>6.6539086581318602E-2</v>
      </c>
      <c r="G69" s="22">
        <v>-9.7459148347467297E-3</v>
      </c>
      <c r="H69" s="23">
        <v>1.15346225459944E-5</v>
      </c>
      <c r="I69" s="22">
        <v>0.32705644073707202</v>
      </c>
      <c r="J69" s="22">
        <v>-5.6501577996004297E-2</v>
      </c>
      <c r="K69" s="22">
        <v>-0.16503121910014201</v>
      </c>
      <c r="L69" s="22">
        <v>-2.16223996660769E-3</v>
      </c>
      <c r="M69" s="22">
        <v>0</v>
      </c>
      <c r="N69" s="22">
        <v>0</v>
      </c>
      <c r="O69" s="22">
        <v>-1.20880685823276E-3</v>
      </c>
      <c r="P69" s="22">
        <v>0</v>
      </c>
      <c r="Q69" s="22">
        <v>2.8012525099541102E-4</v>
      </c>
      <c r="R69" s="22">
        <v>0</v>
      </c>
      <c r="S69" s="22">
        <v>0</v>
      </c>
      <c r="T69" s="22">
        <v>-0.41674692330098101</v>
      </c>
      <c r="U69" s="22">
        <v>0</v>
      </c>
      <c r="V69" s="22">
        <v>0</v>
      </c>
      <c r="W69" s="22">
        <v>0</v>
      </c>
      <c r="X69" s="22">
        <v>0</v>
      </c>
      <c r="Y69" s="22">
        <v>0.177882770625203</v>
      </c>
      <c r="Z69" s="22">
        <v>-1.2363427451444999E-2</v>
      </c>
      <c r="AA69" s="22">
        <v>4.6653709010913104E-3</v>
      </c>
      <c r="AB69" s="22">
        <v>5.8659853215958704E-3</v>
      </c>
      <c r="AC69" s="22">
        <v>5.3797783209130704E-3</v>
      </c>
      <c r="AD69" s="22">
        <v>-1.65420583642106E-3</v>
      </c>
      <c r="AE69" s="22">
        <v>1.54680960475106E-2</v>
      </c>
      <c r="AF69" s="22">
        <v>-0.168097479824447</v>
      </c>
      <c r="AH69" s="22">
        <f>K69+Y69-Y69/100</f>
        <v>1.1072723818808954E-2</v>
      </c>
      <c r="AI69" s="22">
        <f>Y69/1010</f>
        <v>1.7612155507445841E-4</v>
      </c>
      <c r="AJ69" s="22">
        <f>Z69</f>
        <v>-1.2363427451444999E-2</v>
      </c>
      <c r="AK69" s="22">
        <f>AA69</f>
        <v>4.6653709010913104E-3</v>
      </c>
      <c r="AL69" s="22">
        <f>AB69</f>
        <v>5.8659853215958704E-3</v>
      </c>
      <c r="AM69" s="22">
        <f>AC69</f>
        <v>5.3797783209130704E-3</v>
      </c>
      <c r="AN69" s="22">
        <f>AD69</f>
        <v>-1.65420583642106E-3</v>
      </c>
      <c r="AR69" s="24">
        <f>A69</f>
        <v>45291</v>
      </c>
      <c r="AS69" s="22">
        <f>AF69*4+2</f>
        <v>1.327610080702212</v>
      </c>
      <c r="AT69" s="22">
        <f>AH69</f>
        <v>1.1072723818808954E-2</v>
      </c>
      <c r="AU69" s="22">
        <f>SUM(AV69:BA69)</f>
        <v>2.0696228108086504E-3</v>
      </c>
      <c r="AV69" s="22">
        <f>AI69</f>
        <v>1.7612155507445841E-4</v>
      </c>
      <c r="AW69" s="22">
        <f>AJ69</f>
        <v>-1.2363427451444999E-2</v>
      </c>
      <c r="AX69" s="22">
        <f>AK69</f>
        <v>4.6653709010913104E-3</v>
      </c>
      <c r="AY69" s="22">
        <f>AL69</f>
        <v>5.8659853215958704E-3</v>
      </c>
      <c r="AZ69" s="22">
        <f>AM69</f>
        <v>5.3797783209130704E-3</v>
      </c>
      <c r="BA69" s="22">
        <f>AN69</f>
        <v>-1.65420583642106E-3</v>
      </c>
      <c r="BC69" s="24">
        <f>AR69</f>
        <v>45291</v>
      </c>
      <c r="BD69" s="22">
        <f>AT69</f>
        <v>1.1072723818808954E-2</v>
      </c>
      <c r="BE69" s="22">
        <f>AU69</f>
        <v>2.0696228108086504E-3</v>
      </c>
    </row>
    <row r="70" spans="1:57" x14ac:dyDescent="0.2">
      <c r="A70" s="24">
        <v>45382</v>
      </c>
      <c r="B70" s="22">
        <v>-3.42484694659805E-3</v>
      </c>
      <c r="C70" s="22">
        <v>2.0831482326899502E-3</v>
      </c>
      <c r="D70" s="22">
        <v>-9.7475816032532803E-2</v>
      </c>
      <c r="E70" s="23">
        <v>-1.3777560758931799E-6</v>
      </c>
      <c r="F70" s="22">
        <v>6.9281558926159698E-2</v>
      </c>
      <c r="G70" s="22">
        <v>-9.7675463248791897E-3</v>
      </c>
      <c r="H70" s="23">
        <v>4.0378748122904497E-6</v>
      </c>
      <c r="I70" s="22">
        <v>-9.6074782308985807E-2</v>
      </c>
      <c r="J70" s="22">
        <v>-5.0491420566134398E-2</v>
      </c>
      <c r="K70" s="22">
        <v>-0.16410056595186301</v>
      </c>
      <c r="L70" s="22">
        <v>-1.8880502625662199E-3</v>
      </c>
      <c r="M70" s="22">
        <v>0</v>
      </c>
      <c r="N70" s="22">
        <v>0</v>
      </c>
      <c r="O70" s="22">
        <v>-1.62186472849601E-3</v>
      </c>
      <c r="P70" s="22">
        <v>0</v>
      </c>
      <c r="Q70" s="22">
        <v>2.47676967024546E-4</v>
      </c>
      <c r="R70" s="22">
        <v>0</v>
      </c>
      <c r="S70" s="22">
        <v>0</v>
      </c>
      <c r="T70" s="22">
        <v>1.18161784592578</v>
      </c>
      <c r="U70" s="22">
        <v>0</v>
      </c>
      <c r="V70" s="22">
        <v>0</v>
      </c>
      <c r="W70" s="22">
        <v>0</v>
      </c>
      <c r="X70" s="22">
        <v>0</v>
      </c>
      <c r="Y70" s="22">
        <v>0.17678279308101999</v>
      </c>
      <c r="Z70" s="22">
        <v>-1.1155835807319299E-2</v>
      </c>
      <c r="AA70" s="22">
        <v>5.0931270200615898E-3</v>
      </c>
      <c r="AB70" s="22">
        <v>6.2035352906386603E-3</v>
      </c>
      <c r="AC70" s="22">
        <v>5.6863914670079998E-3</v>
      </c>
      <c r="AD70" s="22">
        <v>-1.03811708956902E-3</v>
      </c>
      <c r="AE70" s="22">
        <v>1.5271977444109E-2</v>
      </c>
      <c r="AF70" s="22">
        <v>1.0437466800840001</v>
      </c>
      <c r="AH70" s="22">
        <f>K70+Y70-Y70/100</f>
        <v>1.0914399198346782E-2</v>
      </c>
      <c r="AI70" s="22">
        <f>Y70/1010</f>
        <v>1.7503246839704949E-4</v>
      </c>
      <c r="AJ70" s="22">
        <f>Z70</f>
        <v>-1.1155835807319299E-2</v>
      </c>
      <c r="AK70" s="22">
        <f>AA70</f>
        <v>5.0931270200615898E-3</v>
      </c>
      <c r="AL70" s="22">
        <f>AB70</f>
        <v>6.2035352906386603E-3</v>
      </c>
      <c r="AM70" s="22">
        <f>AC70</f>
        <v>5.6863914670079998E-3</v>
      </c>
      <c r="AN70" s="22">
        <f>AD70</f>
        <v>-1.03811708956902E-3</v>
      </c>
      <c r="AR70" s="24">
        <f>A70</f>
        <v>45382</v>
      </c>
      <c r="AS70" s="22">
        <f>AF70*4+2</f>
        <v>6.1749867203360003</v>
      </c>
      <c r="AT70" s="22">
        <f>AH70</f>
        <v>1.0914399198346782E-2</v>
      </c>
      <c r="AU70" s="22">
        <f>SUM(AV70:BA70)</f>
        <v>4.964133349216979E-3</v>
      </c>
      <c r="AV70" s="22">
        <f>AI70</f>
        <v>1.7503246839704949E-4</v>
      </c>
      <c r="AW70" s="22">
        <f>AJ70</f>
        <v>-1.1155835807319299E-2</v>
      </c>
      <c r="AX70" s="22">
        <f>AK70</f>
        <v>5.0931270200615898E-3</v>
      </c>
      <c r="AY70" s="22">
        <f>AL70</f>
        <v>6.2035352906386603E-3</v>
      </c>
      <c r="AZ70" s="22">
        <f>AM70</f>
        <v>5.6863914670079998E-3</v>
      </c>
      <c r="BA70" s="22">
        <f>AN70</f>
        <v>-1.03811708956902E-3</v>
      </c>
      <c r="BC70" s="24">
        <f>AR70</f>
        <v>45382</v>
      </c>
      <c r="BD70" s="22">
        <f>AT70</f>
        <v>1.0914399198346782E-2</v>
      </c>
      <c r="BE70" s="22">
        <f>AU70</f>
        <v>4.964133349216979E-3</v>
      </c>
    </row>
    <row r="71" spans="1:57" x14ac:dyDescent="0.2">
      <c r="A71" s="24">
        <v>45473</v>
      </c>
      <c r="B71" s="22">
        <v>-3.5886545427521398E-3</v>
      </c>
      <c r="C71" s="22">
        <v>1.94291083908115E-3</v>
      </c>
      <c r="D71" s="22">
        <v>-9.8777322572218801E-2</v>
      </c>
      <c r="E71" s="23">
        <v>-1.3115738162205999E-6</v>
      </c>
      <c r="F71" s="22">
        <v>7.5020081710608297E-2</v>
      </c>
      <c r="G71" s="22">
        <v>-9.7971281864062103E-3</v>
      </c>
      <c r="H71" s="23">
        <v>5.3753017370539101E-6</v>
      </c>
      <c r="I71" s="22">
        <v>1.4482525475312199E-3</v>
      </c>
      <c r="J71" s="22">
        <v>-4.3553270086882298E-2</v>
      </c>
      <c r="K71" s="22">
        <v>-0.167375118463053</v>
      </c>
      <c r="L71" s="22">
        <v>-1.7415981924839799E-3</v>
      </c>
      <c r="M71" s="22">
        <v>0</v>
      </c>
      <c r="N71" s="22">
        <v>0</v>
      </c>
      <c r="O71" s="22">
        <v>-1.6621389792970101E-3</v>
      </c>
      <c r="P71" s="22">
        <v>0</v>
      </c>
      <c r="Q71" s="22">
        <v>2.1463776356256401E-4</v>
      </c>
      <c r="R71" s="22">
        <v>0</v>
      </c>
      <c r="S71" s="22">
        <v>0</v>
      </c>
      <c r="T71" s="22">
        <v>0.91969783230556601</v>
      </c>
      <c r="U71" s="22">
        <v>0</v>
      </c>
      <c r="V71" s="22">
        <v>0</v>
      </c>
      <c r="W71" s="22">
        <v>0</v>
      </c>
      <c r="X71" s="22">
        <v>0</v>
      </c>
      <c r="Y71" s="22">
        <v>0.17538839458202099</v>
      </c>
      <c r="Z71" s="22">
        <v>-1.0340022343080501E-2</v>
      </c>
      <c r="AA71" s="22">
        <v>5.2652475192704797E-3</v>
      </c>
      <c r="AB71" s="22">
        <v>6.3157783134481999E-3</v>
      </c>
      <c r="AC71" s="22">
        <v>5.7942629652973903E-3</v>
      </c>
      <c r="AD71" s="22">
        <v>-6.5596401986889297E-4</v>
      </c>
      <c r="AE71" s="22">
        <v>1.5078193337725299E-2</v>
      </c>
      <c r="AF71" s="22">
        <v>0.88536740353597398</v>
      </c>
      <c r="AH71" s="22">
        <f>K71+Y71-Y71/100</f>
        <v>6.2593921731477781E-3</v>
      </c>
      <c r="AI71" s="22">
        <f>Y71/1010</f>
        <v>1.7365187582378316E-4</v>
      </c>
      <c r="AJ71" s="22">
        <f>Z71</f>
        <v>-1.0340022343080501E-2</v>
      </c>
      <c r="AK71" s="22">
        <f>AA71</f>
        <v>5.2652475192704797E-3</v>
      </c>
      <c r="AL71" s="22">
        <f>AB71</f>
        <v>6.3157783134481999E-3</v>
      </c>
      <c r="AM71" s="22">
        <f>AC71</f>
        <v>5.7942629652973903E-3</v>
      </c>
      <c r="AN71" s="22">
        <f>AD71</f>
        <v>-6.5596401986889297E-4</v>
      </c>
      <c r="AR71" s="24">
        <f>A71</f>
        <v>45473</v>
      </c>
      <c r="AS71" s="22">
        <f>AF71*4+2</f>
        <v>5.5414696141438959</v>
      </c>
      <c r="AT71" s="22">
        <f>AH71</f>
        <v>6.2593921731477781E-3</v>
      </c>
      <c r="AU71" s="22">
        <f>SUM(AV71:BA71)</f>
        <v>6.5529543108904598E-3</v>
      </c>
      <c r="AV71" s="22">
        <f>AI71</f>
        <v>1.7365187582378316E-4</v>
      </c>
      <c r="AW71" s="22">
        <f>AJ71</f>
        <v>-1.0340022343080501E-2</v>
      </c>
      <c r="AX71" s="22">
        <f>AK71</f>
        <v>5.2652475192704797E-3</v>
      </c>
      <c r="AY71" s="22">
        <f>AL71</f>
        <v>6.3157783134481999E-3</v>
      </c>
      <c r="AZ71" s="22">
        <f>AM71</f>
        <v>5.7942629652973903E-3</v>
      </c>
      <c r="BA71" s="22">
        <f>AN71</f>
        <v>-6.5596401986889297E-4</v>
      </c>
      <c r="BC71" s="24">
        <f>AR71</f>
        <v>45473</v>
      </c>
      <c r="BD71" s="22">
        <f>AT71</f>
        <v>6.2593921731477781E-3</v>
      </c>
      <c r="BE71" s="22">
        <f>AU71</f>
        <v>6.5529543108904598E-3</v>
      </c>
    </row>
    <row r="72" spans="1:57" x14ac:dyDescent="0.2">
      <c r="A72" s="24">
        <v>45565</v>
      </c>
      <c r="B72" s="22">
        <v>-3.6318875017093901E-3</v>
      </c>
      <c r="C72" s="22">
        <v>1.7782210140149201E-3</v>
      </c>
      <c r="D72" s="22">
        <v>-9.8758977576063306E-2</v>
      </c>
      <c r="E72" s="23">
        <v>-1.2300206964077599E-6</v>
      </c>
      <c r="F72" s="22">
        <v>7.6947853997388904E-2</v>
      </c>
      <c r="G72" s="22">
        <v>-9.8272214303252101E-3</v>
      </c>
      <c r="H72" s="23">
        <v>2.0707330294911201E-6</v>
      </c>
      <c r="I72" s="22">
        <v>5.6644847505005202E-2</v>
      </c>
      <c r="J72" s="22">
        <v>-4.0344247683798899E-2</v>
      </c>
      <c r="K72" s="22">
        <v>-0.16593789200113301</v>
      </c>
      <c r="L72" s="22">
        <v>-1.61260271928087E-3</v>
      </c>
      <c r="M72" s="22">
        <v>0</v>
      </c>
      <c r="N72" s="22">
        <v>0</v>
      </c>
      <c r="O72" s="22">
        <v>-1.71663483008455E-3</v>
      </c>
      <c r="P72" s="22">
        <v>0</v>
      </c>
      <c r="Q72" s="22">
        <v>1.7758591615013499E-4</v>
      </c>
      <c r="R72" s="22">
        <v>0</v>
      </c>
      <c r="S72" s="22">
        <v>0</v>
      </c>
      <c r="T72" s="22">
        <v>0.74136677049434496</v>
      </c>
      <c r="U72" s="22">
        <v>0</v>
      </c>
      <c r="V72" s="22">
        <v>0</v>
      </c>
      <c r="W72" s="22">
        <v>0</v>
      </c>
      <c r="X72" s="22">
        <v>0</v>
      </c>
      <c r="Y72" s="22">
        <v>0.171933072548968</v>
      </c>
      <c r="Z72" s="22">
        <v>-9.8451278593092405E-3</v>
      </c>
      <c r="AA72" s="22">
        <v>5.2481036899365502E-3</v>
      </c>
      <c r="AB72" s="22">
        <v>6.2609270838898104E-3</v>
      </c>
      <c r="AC72" s="22">
        <v>5.7501412834559604E-3</v>
      </c>
      <c r="AD72" s="22">
        <v>-4.6160782164461601E-4</v>
      </c>
      <c r="AE72" s="22">
        <v>1.4886712311268299E-2</v>
      </c>
      <c r="AF72" s="22">
        <v>0.76364219049607196</v>
      </c>
      <c r="AH72" s="22">
        <f>K72+Y72-Y72/100</f>
        <v>4.2758498223453081E-3</v>
      </c>
      <c r="AI72" s="22">
        <f>Y72/1010</f>
        <v>1.7023076489996832E-4</v>
      </c>
      <c r="AJ72" s="22">
        <f>Z72</f>
        <v>-9.8451278593092405E-3</v>
      </c>
      <c r="AK72" s="22">
        <f>AA72</f>
        <v>5.2481036899365502E-3</v>
      </c>
      <c r="AL72" s="22">
        <f>AB72</f>
        <v>6.2609270838898104E-3</v>
      </c>
      <c r="AM72" s="22">
        <f>AC72</f>
        <v>5.7501412834559604E-3</v>
      </c>
      <c r="AN72" s="22">
        <f>AD72</f>
        <v>-4.6160782164461601E-4</v>
      </c>
      <c r="AR72" s="24">
        <f>A72</f>
        <v>45565</v>
      </c>
      <c r="AS72" s="22">
        <f>AF72*4+2</f>
        <v>5.0545687619842878</v>
      </c>
      <c r="AT72" s="22">
        <f>AH72</f>
        <v>4.2758498223453081E-3</v>
      </c>
      <c r="AU72" s="22">
        <f>SUM(AV72:BA72)</f>
        <v>7.1226671412284327E-3</v>
      </c>
      <c r="AV72" s="22">
        <f>AI72</f>
        <v>1.7023076489996832E-4</v>
      </c>
      <c r="AW72" s="22">
        <f>AJ72</f>
        <v>-9.8451278593092405E-3</v>
      </c>
      <c r="AX72" s="22">
        <f>AK72</f>
        <v>5.2481036899365502E-3</v>
      </c>
      <c r="AY72" s="22">
        <f>AL72</f>
        <v>6.2609270838898104E-3</v>
      </c>
      <c r="AZ72" s="22">
        <f>AM72</f>
        <v>5.7501412834559604E-3</v>
      </c>
      <c r="BA72" s="22">
        <f>AN72</f>
        <v>-4.6160782164461601E-4</v>
      </c>
      <c r="BC72" s="24">
        <f>AR72</f>
        <v>45565</v>
      </c>
      <c r="BD72" s="22">
        <f>AT72</f>
        <v>4.2758498223453081E-3</v>
      </c>
      <c r="BE72" s="22">
        <f>AU72</f>
        <v>7.1226671412284327E-3</v>
      </c>
    </row>
    <row r="73" spans="1:57" x14ac:dyDescent="0.2">
      <c r="A73" s="24">
        <v>45657</v>
      </c>
      <c r="B73" s="22">
        <v>-3.6283555397975602E-3</v>
      </c>
      <c r="C73" s="22">
        <v>1.6149893930617E-3</v>
      </c>
      <c r="D73" s="22">
        <v>-9.8232416638066505E-2</v>
      </c>
      <c r="E73" s="23">
        <v>-1.1414373890516999E-6</v>
      </c>
      <c r="F73" s="22">
        <v>7.7394767208249698E-2</v>
      </c>
      <c r="G73" s="22">
        <v>-9.8539734021296701E-3</v>
      </c>
      <c r="H73" s="23">
        <v>-5.1974953230171597E-7</v>
      </c>
      <c r="I73" s="22">
        <v>7.4940370853071495E-2</v>
      </c>
      <c r="J73" s="22">
        <v>-3.8591910516327897E-2</v>
      </c>
      <c r="K73" s="22">
        <v>-0.16269607744791001</v>
      </c>
      <c r="L73" s="22">
        <v>-1.4925965117096301E-3</v>
      </c>
      <c r="M73" s="22">
        <v>0</v>
      </c>
      <c r="N73" s="22">
        <v>0</v>
      </c>
      <c r="O73" s="22">
        <v>-1.77469777670191E-3</v>
      </c>
      <c r="P73" s="22">
        <v>0</v>
      </c>
      <c r="Q73" s="22">
        <v>1.4159079229081301E-4</v>
      </c>
      <c r="R73" s="22">
        <v>0</v>
      </c>
      <c r="S73" s="22">
        <v>0</v>
      </c>
      <c r="T73" s="22">
        <v>0.59771678019990804</v>
      </c>
      <c r="U73" s="22">
        <v>0</v>
      </c>
      <c r="V73" s="22">
        <v>0</v>
      </c>
      <c r="W73" s="22">
        <v>0</v>
      </c>
      <c r="X73" s="22">
        <v>0</v>
      </c>
      <c r="Y73" s="22">
        <v>0.16772857138862499</v>
      </c>
      <c r="Z73" s="22">
        <v>-9.4828572560601201E-3</v>
      </c>
      <c r="AA73" s="22">
        <v>5.1560635575098601E-3</v>
      </c>
      <c r="AB73" s="22">
        <v>6.13935002491405E-3</v>
      </c>
      <c r="AC73" s="22">
        <v>5.6440903990928604E-3</v>
      </c>
      <c r="AD73" s="22">
        <v>-3.49795890286497E-4</v>
      </c>
      <c r="AE73" s="22">
        <v>1.46975035126173E-2</v>
      </c>
      <c r="AF73" s="22">
        <v>0.63746793720411699</v>
      </c>
      <c r="AH73" s="22">
        <f>K73+Y73-Y73/100</f>
        <v>3.355208226828727E-3</v>
      </c>
      <c r="AI73" s="22">
        <f>Y73/1010</f>
        <v>1.6606789246398514E-4</v>
      </c>
      <c r="AJ73" s="22">
        <f>Z73</f>
        <v>-9.4828572560601201E-3</v>
      </c>
      <c r="AK73" s="22">
        <f>AA73</f>
        <v>5.1560635575098601E-3</v>
      </c>
      <c r="AL73" s="22">
        <f>AB73</f>
        <v>6.13935002491405E-3</v>
      </c>
      <c r="AM73" s="22">
        <f>AC73</f>
        <v>5.6440903990928604E-3</v>
      </c>
      <c r="AN73" s="22">
        <f>AD73</f>
        <v>-3.49795890286497E-4</v>
      </c>
      <c r="AR73" s="24">
        <f>A73</f>
        <v>45657</v>
      </c>
      <c r="AS73" s="22">
        <f>AF73*4+2</f>
        <v>4.5498717488164679</v>
      </c>
      <c r="AT73" s="22">
        <f>AH73</f>
        <v>3.355208226828727E-3</v>
      </c>
      <c r="AU73" s="22">
        <f>SUM(AV73:BA73)</f>
        <v>7.2729187276341384E-3</v>
      </c>
      <c r="AV73" s="22">
        <f>AI73</f>
        <v>1.6606789246398514E-4</v>
      </c>
      <c r="AW73" s="22">
        <f>AJ73</f>
        <v>-9.4828572560601201E-3</v>
      </c>
      <c r="AX73" s="22">
        <f>AK73</f>
        <v>5.1560635575098601E-3</v>
      </c>
      <c r="AY73" s="22">
        <f>AL73</f>
        <v>6.13935002491405E-3</v>
      </c>
      <c r="AZ73" s="22">
        <f>AM73</f>
        <v>5.6440903990928604E-3</v>
      </c>
      <c r="BA73" s="22">
        <f>AN73</f>
        <v>-3.49795890286497E-4</v>
      </c>
      <c r="BC73" s="24">
        <f>AR73</f>
        <v>45657</v>
      </c>
      <c r="BD73" s="22">
        <f>AT73</f>
        <v>3.355208226828727E-3</v>
      </c>
      <c r="BE73" s="22">
        <f>AU73</f>
        <v>7.2729187276341384E-3</v>
      </c>
    </row>
    <row r="74" spans="1:57" x14ac:dyDescent="0.2">
      <c r="A74" s="24">
        <v>45747</v>
      </c>
      <c r="B74" s="22">
        <v>-3.6064117967304901E-3</v>
      </c>
      <c r="C74" s="22">
        <v>1.46356354928656E-3</v>
      </c>
      <c r="D74" s="22">
        <v>-9.7509819974661502E-2</v>
      </c>
      <c r="E74" s="23">
        <v>-1.05121675808561E-6</v>
      </c>
      <c r="F74" s="22">
        <v>7.7258286383319302E-2</v>
      </c>
      <c r="G74" s="22">
        <v>-9.8763626427023007E-3</v>
      </c>
      <c r="H74" s="23">
        <v>-1.81955249756171E-6</v>
      </c>
      <c r="I74" s="22">
        <v>7.9331985502917299E-2</v>
      </c>
      <c r="J74" s="22">
        <v>-3.7423061298169601E-2</v>
      </c>
      <c r="K74" s="22">
        <v>-0.15878378055119699</v>
      </c>
      <c r="L74" s="22">
        <v>-1.3790420863690699E-3</v>
      </c>
      <c r="M74" s="22">
        <v>0</v>
      </c>
      <c r="N74" s="22">
        <v>0</v>
      </c>
      <c r="O74" s="22">
        <v>-1.83232683119705E-3</v>
      </c>
      <c r="P74" s="22">
        <v>0</v>
      </c>
      <c r="Q74" s="22">
        <v>1.08758925643215E-4</v>
      </c>
      <c r="R74" s="22">
        <v>0</v>
      </c>
      <c r="S74" s="22">
        <v>0</v>
      </c>
      <c r="T74" s="22">
        <v>0.48196750824580598</v>
      </c>
      <c r="U74" s="22">
        <v>0</v>
      </c>
      <c r="V74" s="22">
        <v>0</v>
      </c>
      <c r="W74" s="22">
        <v>0</v>
      </c>
      <c r="X74" s="22">
        <v>0</v>
      </c>
      <c r="Y74" s="22">
        <v>0.16328637782823099</v>
      </c>
      <c r="Z74" s="22">
        <v>-9.1789857900148597E-3</v>
      </c>
      <c r="AA74" s="22">
        <v>5.03441352548428E-3</v>
      </c>
      <c r="AB74" s="22">
        <v>5.9910603594559497E-3</v>
      </c>
      <c r="AC74" s="22">
        <v>5.5121683993464201E-3</v>
      </c>
      <c r="AD74" s="22">
        <v>-2.7809486853325101E-4</v>
      </c>
      <c r="AE74" s="22">
        <v>1.45105366401221E-2</v>
      </c>
      <c r="AF74" s="22">
        <v>0.52476791667224099</v>
      </c>
      <c r="AH74" s="22">
        <f>K74+Y74-Y74/100</f>
        <v>2.8697334987516938E-3</v>
      </c>
      <c r="AI74" s="22">
        <f>Y74/1010</f>
        <v>1.6166968101805049E-4</v>
      </c>
      <c r="AJ74" s="22">
        <f>Z74</f>
        <v>-9.1789857900148597E-3</v>
      </c>
      <c r="AK74" s="22">
        <f>AA74</f>
        <v>5.03441352548428E-3</v>
      </c>
      <c r="AL74" s="22">
        <f>AB74</f>
        <v>5.9910603594559497E-3</v>
      </c>
      <c r="AM74" s="22">
        <f>AC74</f>
        <v>5.5121683993464201E-3</v>
      </c>
      <c r="AN74" s="22">
        <f>AD74</f>
        <v>-2.7809486853325101E-4</v>
      </c>
      <c r="AR74" s="24">
        <f>A74</f>
        <v>45747</v>
      </c>
      <c r="AS74" s="22">
        <f>AF74*4+2</f>
        <v>4.0990716666889639</v>
      </c>
      <c r="AT74" s="22">
        <f>AH74</f>
        <v>2.8697334987516938E-3</v>
      </c>
      <c r="AU74" s="22">
        <f>SUM(AV74:BA74)</f>
        <v>7.2422313067565898E-3</v>
      </c>
      <c r="AV74" s="22">
        <f>AI74</f>
        <v>1.6166968101805049E-4</v>
      </c>
      <c r="AW74" s="22">
        <f>AJ74</f>
        <v>-9.1789857900148597E-3</v>
      </c>
      <c r="AX74" s="22">
        <f>AK74</f>
        <v>5.03441352548428E-3</v>
      </c>
      <c r="AY74" s="22">
        <f>AL74</f>
        <v>5.9910603594559497E-3</v>
      </c>
      <c r="AZ74" s="22">
        <f>AM74</f>
        <v>5.5121683993464201E-3</v>
      </c>
      <c r="BA74" s="22">
        <f>AN74</f>
        <v>-2.7809486853325101E-4</v>
      </c>
      <c r="BC74" s="24">
        <f>AR74</f>
        <v>45747</v>
      </c>
      <c r="BD74" s="22">
        <f>AT74</f>
        <v>2.8697334987516938E-3</v>
      </c>
      <c r="BE74" s="22">
        <f>AU74</f>
        <v>7.2422313067565898E-3</v>
      </c>
    </row>
    <row r="75" spans="1:57" x14ac:dyDescent="0.2">
      <c r="A75" s="24">
        <v>45838</v>
      </c>
      <c r="B75" s="22">
        <v>-3.5770350476971302E-3</v>
      </c>
      <c r="C75" s="22">
        <v>1.32749068653126E-3</v>
      </c>
      <c r="D75" s="22">
        <v>-9.6712050034974906E-2</v>
      </c>
      <c r="E75" s="23">
        <v>-9.6248080616589896E-7</v>
      </c>
      <c r="F75" s="22">
        <v>7.6886864416492104E-2</v>
      </c>
      <c r="G75" s="22">
        <v>-9.8943331658496395E-3</v>
      </c>
      <c r="H75" s="23">
        <v>-2.2376082986497101E-6</v>
      </c>
      <c r="I75" s="22">
        <v>7.8561265811338807E-2</v>
      </c>
      <c r="J75" s="22">
        <v>-3.6499164168801702E-2</v>
      </c>
      <c r="K75" s="22">
        <v>-0.154649272716256</v>
      </c>
      <c r="L75" s="22">
        <v>-1.27144475604579E-3</v>
      </c>
      <c r="M75" s="22">
        <v>0</v>
      </c>
      <c r="N75" s="22">
        <v>0</v>
      </c>
      <c r="O75" s="22">
        <v>-1.88805167892214E-3</v>
      </c>
      <c r="P75" s="22">
        <v>0</v>
      </c>
      <c r="Q75" s="23">
        <v>7.9815638365232603E-5</v>
      </c>
      <c r="R75" s="22">
        <v>0</v>
      </c>
      <c r="S75" s="22">
        <v>0</v>
      </c>
      <c r="T75" s="22">
        <v>0.388676648267827</v>
      </c>
      <c r="U75" s="22">
        <v>0</v>
      </c>
      <c r="V75" s="22">
        <v>0</v>
      </c>
      <c r="W75" s="22">
        <v>0</v>
      </c>
      <c r="X75" s="22">
        <v>0</v>
      </c>
      <c r="Y75" s="22">
        <v>0.15880810451751601</v>
      </c>
      <c r="Z75" s="22">
        <v>-8.9035076894727894E-3</v>
      </c>
      <c r="AA75" s="22">
        <v>4.9017030363529496E-3</v>
      </c>
      <c r="AB75" s="22">
        <v>5.8326935149510799E-3</v>
      </c>
      <c r="AC75" s="22">
        <v>5.3696097328303997E-3</v>
      </c>
      <c r="AD75" s="22">
        <v>-2.2821539849005E-4</v>
      </c>
      <c r="AE75" s="22">
        <v>1.43257819274822E-2</v>
      </c>
      <c r="AF75" s="22">
        <v>0.42941468011359302</v>
      </c>
      <c r="AH75" s="22">
        <f>K75+Y75-Y75/100</f>
        <v>2.5707507560848442E-3</v>
      </c>
      <c r="AI75" s="22">
        <f>Y75/1010</f>
        <v>1.5723574704704554E-4</v>
      </c>
      <c r="AJ75" s="22">
        <f>Z75</f>
        <v>-8.9035076894727894E-3</v>
      </c>
      <c r="AK75" s="22">
        <f>AA75</f>
        <v>4.9017030363529496E-3</v>
      </c>
      <c r="AL75" s="22">
        <f>AB75</f>
        <v>5.8326935149510799E-3</v>
      </c>
      <c r="AM75" s="22">
        <f>AC75</f>
        <v>5.3696097328303997E-3</v>
      </c>
      <c r="AN75" s="22">
        <f>AD75</f>
        <v>-2.2821539849005E-4</v>
      </c>
      <c r="AR75" s="24">
        <f>A75</f>
        <v>45838</v>
      </c>
      <c r="AS75" s="22">
        <f>AF75*4+2</f>
        <v>3.7176587204543718</v>
      </c>
      <c r="AT75" s="22">
        <f>AH75</f>
        <v>2.5707507560848442E-3</v>
      </c>
      <c r="AU75" s="22">
        <f>SUM(AV75:BA75)</f>
        <v>7.1295189432186356E-3</v>
      </c>
      <c r="AV75" s="22">
        <f>AI75</f>
        <v>1.5723574704704554E-4</v>
      </c>
      <c r="AW75" s="22">
        <f>AJ75</f>
        <v>-8.9035076894727894E-3</v>
      </c>
      <c r="AX75" s="22">
        <f>AK75</f>
        <v>4.9017030363529496E-3</v>
      </c>
      <c r="AY75" s="22">
        <f>AL75</f>
        <v>5.8326935149510799E-3</v>
      </c>
      <c r="AZ75" s="22">
        <f>AM75</f>
        <v>5.3696097328303997E-3</v>
      </c>
      <c r="BA75" s="22">
        <f>AN75</f>
        <v>-2.2821539849005E-4</v>
      </c>
      <c r="BC75" s="24">
        <f>AR75</f>
        <v>45838</v>
      </c>
      <c r="BD75" s="22">
        <f>AT75</f>
        <v>2.5707507560848442E-3</v>
      </c>
      <c r="BE75" s="22">
        <f>AU75</f>
        <v>7.1295189432186356E-3</v>
      </c>
    </row>
    <row r="76" spans="1:57" x14ac:dyDescent="0.2">
      <c r="A76" s="24">
        <v>45930</v>
      </c>
      <c r="B76" s="22">
        <v>-3.5445429718783299E-3</v>
      </c>
      <c r="C76" s="22">
        <v>1.2072700757315099E-3</v>
      </c>
      <c r="D76" s="22">
        <v>-9.5886379721399295E-2</v>
      </c>
      <c r="E76" s="23">
        <v>-8.7702178852566703E-7</v>
      </c>
      <c r="F76" s="22">
        <v>7.6417538784934097E-2</v>
      </c>
      <c r="G76" s="22">
        <v>-9.9081411881196593E-3</v>
      </c>
      <c r="H76" s="23">
        <v>-2.1935823601992802E-6</v>
      </c>
      <c r="I76" s="22">
        <v>7.5945627178031203E-2</v>
      </c>
      <c r="J76" s="22">
        <v>-3.5686847888938202E-2</v>
      </c>
      <c r="K76" s="22">
        <v>-0.15047334737838799</v>
      </c>
      <c r="L76" s="22">
        <v>-1.16992711914898E-3</v>
      </c>
      <c r="M76" s="22">
        <v>0</v>
      </c>
      <c r="N76" s="22">
        <v>0</v>
      </c>
      <c r="O76" s="22">
        <v>-1.94136422926316E-3</v>
      </c>
      <c r="P76" s="22">
        <v>0</v>
      </c>
      <c r="Q76" s="23">
        <v>5.4820441874880999E-5</v>
      </c>
      <c r="R76" s="22">
        <v>0</v>
      </c>
      <c r="S76" s="22">
        <v>0</v>
      </c>
      <c r="T76" s="22">
        <v>0.31347156607093302</v>
      </c>
      <c r="U76" s="22">
        <v>0</v>
      </c>
      <c r="V76" s="22">
        <v>0</v>
      </c>
      <c r="W76" s="22">
        <v>0</v>
      </c>
      <c r="X76" s="22">
        <v>0</v>
      </c>
      <c r="Y76" s="22">
        <v>0.15437431699814</v>
      </c>
      <c r="Z76" s="22">
        <v>-8.6438689712031707E-3</v>
      </c>
      <c r="AA76" s="22">
        <v>4.7658504865655199E-3</v>
      </c>
      <c r="AB76" s="22">
        <v>5.6716018018709803E-3</v>
      </c>
      <c r="AC76" s="22">
        <v>5.22337201716016E-3</v>
      </c>
      <c r="AD76" s="22">
        <v>-1.91384795344973E-4</v>
      </c>
      <c r="AE76" s="22">
        <v>1.41432101302241E-2</v>
      </c>
      <c r="AF76" s="22">
        <v>0.35052055223421202</v>
      </c>
      <c r="AH76" s="22">
        <f>K76+Y76-Y76/100</f>
        <v>2.357226449770604E-3</v>
      </c>
      <c r="AI76" s="22">
        <f>Y76/1010</f>
        <v>1.5284585841399999E-4</v>
      </c>
      <c r="AJ76" s="22">
        <f>Z76</f>
        <v>-8.6438689712031707E-3</v>
      </c>
      <c r="AK76" s="22">
        <f>AA76</f>
        <v>4.7658504865655199E-3</v>
      </c>
      <c r="AL76" s="22">
        <f>AB76</f>
        <v>5.6716018018709803E-3</v>
      </c>
      <c r="AM76" s="22">
        <f>AC76</f>
        <v>5.22337201716016E-3</v>
      </c>
      <c r="AN76" s="22">
        <f>AD76</f>
        <v>-1.91384795344973E-4</v>
      </c>
      <c r="AR76" s="24">
        <f>A76</f>
        <v>45930</v>
      </c>
      <c r="AS76" s="22">
        <f>AF76*4+2</f>
        <v>3.4020822089368483</v>
      </c>
      <c r="AT76" s="22">
        <f>AH76</f>
        <v>2.357226449770604E-3</v>
      </c>
      <c r="AU76" s="22">
        <f>SUM(AV76:BA76)</f>
        <v>6.9784163974625163E-3</v>
      </c>
      <c r="AV76" s="22">
        <f>AI76</f>
        <v>1.5284585841399999E-4</v>
      </c>
      <c r="AW76" s="22">
        <f>AJ76</f>
        <v>-8.6438689712031707E-3</v>
      </c>
      <c r="AX76" s="22">
        <f>AK76</f>
        <v>4.7658504865655199E-3</v>
      </c>
      <c r="AY76" s="22">
        <f>AL76</f>
        <v>5.6716018018709803E-3</v>
      </c>
      <c r="AZ76" s="22">
        <f>AM76</f>
        <v>5.22337201716016E-3</v>
      </c>
      <c r="BA76" s="22">
        <f>AN76</f>
        <v>-1.91384795344973E-4</v>
      </c>
      <c r="BC76" s="24">
        <f>AR76</f>
        <v>45930</v>
      </c>
      <c r="BD76" s="22">
        <f>AT76</f>
        <v>2.357226449770604E-3</v>
      </c>
      <c r="BE76" s="22">
        <f>AU76</f>
        <v>6.9784163974625163E-3</v>
      </c>
    </row>
    <row r="77" spans="1:57" x14ac:dyDescent="0.2">
      <c r="A77" s="24">
        <v>46022</v>
      </c>
      <c r="B77" s="22">
        <v>-3.5106840194587502E-3</v>
      </c>
      <c r="C77" s="22">
        <v>1.1020309236942001E-3</v>
      </c>
      <c r="D77" s="22">
        <v>-9.5051570640525204E-2</v>
      </c>
      <c r="E77" s="23">
        <v>-7.9588073909064797E-7</v>
      </c>
      <c r="F77" s="22">
        <v>7.5905248660501606E-2</v>
      </c>
      <c r="G77" s="22">
        <v>-9.9181280307503103E-3</v>
      </c>
      <c r="H77" s="23">
        <v>-1.9530071670992299E-6</v>
      </c>
      <c r="I77" s="22">
        <v>7.2740265471438095E-2</v>
      </c>
      <c r="J77" s="22">
        <v>-3.49320854724832E-2</v>
      </c>
      <c r="K77" s="22">
        <v>-0.14633095868544699</v>
      </c>
      <c r="L77" s="22">
        <v>-1.07472009976961E-3</v>
      </c>
      <c r="M77" s="22">
        <v>0</v>
      </c>
      <c r="N77" s="22">
        <v>0</v>
      </c>
      <c r="O77" s="22">
        <v>-1.9921219073903902E-3</v>
      </c>
      <c r="P77" s="22">
        <v>0</v>
      </c>
      <c r="Q77" s="23">
        <v>3.3518656072928298E-5</v>
      </c>
      <c r="R77" s="22">
        <v>0</v>
      </c>
      <c r="S77" s="22">
        <v>0</v>
      </c>
      <c r="T77" s="22">
        <v>0.25283624378689101</v>
      </c>
      <c r="U77" s="22">
        <v>0</v>
      </c>
      <c r="V77" s="22">
        <v>0</v>
      </c>
      <c r="W77" s="22">
        <v>0</v>
      </c>
      <c r="X77" s="22">
        <v>0</v>
      </c>
      <c r="Y77" s="22">
        <v>0.15001764639339599</v>
      </c>
      <c r="Z77" s="22">
        <v>-8.3945523587480794E-3</v>
      </c>
      <c r="AA77" s="22">
        <v>4.6303826626958797E-3</v>
      </c>
      <c r="AB77" s="22">
        <v>5.5112365405118801E-3</v>
      </c>
      <c r="AC77" s="22">
        <v>5.07693278126719E-3</v>
      </c>
      <c r="AD77" s="22">
        <v>-1.6286450980062999E-4</v>
      </c>
      <c r="AE77" s="22">
        <v>1.39627925117125E-2</v>
      </c>
      <c r="AF77" s="22">
        <v>0.28585036362740401</v>
      </c>
      <c r="AH77" s="22">
        <f>K77+Y77-Y77/100</f>
        <v>2.1865112440150394E-3</v>
      </c>
      <c r="AI77" s="22">
        <f>Y77/1010</f>
        <v>1.485323231617782E-4</v>
      </c>
      <c r="AJ77" s="22">
        <f>Z77</f>
        <v>-8.3945523587480794E-3</v>
      </c>
      <c r="AK77" s="22">
        <f>AA77</f>
        <v>4.6303826626958797E-3</v>
      </c>
      <c r="AL77" s="22">
        <f>AB77</f>
        <v>5.5112365405118801E-3</v>
      </c>
      <c r="AM77" s="22">
        <f>AC77</f>
        <v>5.07693278126719E-3</v>
      </c>
      <c r="AN77" s="22">
        <f>AD77</f>
        <v>-1.6286450980062999E-4</v>
      </c>
      <c r="AR77" s="24">
        <f>A77</f>
        <v>46022</v>
      </c>
      <c r="AS77" s="22">
        <f>AF77*4+2</f>
        <v>3.1434014545096161</v>
      </c>
      <c r="AT77" s="22">
        <f>AH77</f>
        <v>2.1865112440150394E-3</v>
      </c>
      <c r="AU77" s="22">
        <f>SUM(AV77:BA77)</f>
        <v>6.8096674390880187E-3</v>
      </c>
      <c r="AV77" s="22">
        <f>AI77</f>
        <v>1.485323231617782E-4</v>
      </c>
      <c r="AW77" s="22">
        <f>AJ77</f>
        <v>-8.3945523587480794E-3</v>
      </c>
      <c r="AX77" s="22">
        <f>AK77</f>
        <v>4.6303826626958797E-3</v>
      </c>
      <c r="AY77" s="22">
        <f>AL77</f>
        <v>5.5112365405118801E-3</v>
      </c>
      <c r="AZ77" s="22">
        <f>AM77</f>
        <v>5.07693278126719E-3</v>
      </c>
      <c r="BA77" s="22">
        <f>AN77</f>
        <v>-1.6286450980062999E-4</v>
      </c>
      <c r="BC77" s="24">
        <f>AR77</f>
        <v>46022</v>
      </c>
      <c r="BD77" s="22">
        <f>AT77</f>
        <v>2.1865112440150394E-3</v>
      </c>
      <c r="BE77" s="22">
        <f>AU77</f>
        <v>6.8096674390880187E-3</v>
      </c>
    </row>
    <row r="78" spans="1:57" x14ac:dyDescent="0.2">
      <c r="A78" s="24">
        <v>46112</v>
      </c>
      <c r="B78" s="22">
        <v>-3.4762042238734E-3</v>
      </c>
      <c r="C78" s="22">
        <v>1.01032242698639E-3</v>
      </c>
      <c r="D78" s="22">
        <v>-9.4215207647307897E-2</v>
      </c>
      <c r="E78" s="23">
        <v>-7.1965584602651202E-7</v>
      </c>
      <c r="F78" s="22">
        <v>7.5372605181733804E-2</v>
      </c>
      <c r="G78" s="22">
        <v>-9.9246432756383493E-3</v>
      </c>
      <c r="H78" s="23">
        <v>-1.6552695991656199E-6</v>
      </c>
      <c r="I78" s="22">
        <v>6.9416758717788504E-2</v>
      </c>
      <c r="J78" s="22">
        <v>-3.4211968557207303E-2</v>
      </c>
      <c r="K78" s="22">
        <v>-0.14225417319719799</v>
      </c>
      <c r="L78" s="22">
        <v>-9.8599397975185289E-4</v>
      </c>
      <c r="M78" s="22">
        <v>0</v>
      </c>
      <c r="N78" s="22">
        <v>0</v>
      </c>
      <c r="O78" s="22">
        <v>-2.0403205853058901E-3</v>
      </c>
      <c r="P78" s="22">
        <v>0</v>
      </c>
      <c r="Q78" s="23">
        <v>1.5523817364915199E-5</v>
      </c>
      <c r="R78" s="22">
        <v>0</v>
      </c>
      <c r="S78" s="22">
        <v>0</v>
      </c>
      <c r="T78" s="22">
        <v>0.20394163287056299</v>
      </c>
      <c r="U78" s="22">
        <v>0</v>
      </c>
      <c r="V78" s="22">
        <v>0</v>
      </c>
      <c r="W78" s="22">
        <v>0</v>
      </c>
      <c r="X78" s="22">
        <v>0</v>
      </c>
      <c r="Y78" s="22">
        <v>0.14575133110306099</v>
      </c>
      <c r="Z78" s="22">
        <v>-8.1529747804620599E-3</v>
      </c>
      <c r="AA78" s="22">
        <v>4.4969395141203298E-3</v>
      </c>
      <c r="AB78" s="22">
        <v>5.3532856398197303E-3</v>
      </c>
      <c r="AC78" s="22">
        <v>4.9321421407011396E-3</v>
      </c>
      <c r="AD78" s="22">
        <v>-1.39830865553136E-4</v>
      </c>
      <c r="AE78" s="22">
        <v>1.37845008306491E-2</v>
      </c>
      <c r="AF78" s="22">
        <v>0.233025997749924</v>
      </c>
      <c r="AH78" s="22">
        <f>K78+Y78-Y78/100</f>
        <v>2.0396445948323867E-3</v>
      </c>
      <c r="AI78" s="22">
        <f>Y78/1010</f>
        <v>1.4430824861689208E-4</v>
      </c>
      <c r="AJ78" s="22">
        <f>Z78</f>
        <v>-8.1529747804620599E-3</v>
      </c>
      <c r="AK78" s="22">
        <f>AA78</f>
        <v>4.4969395141203298E-3</v>
      </c>
      <c r="AL78" s="22">
        <f>AB78</f>
        <v>5.3532856398197303E-3</v>
      </c>
      <c r="AM78" s="22">
        <f>AC78</f>
        <v>4.9321421407011396E-3</v>
      </c>
      <c r="AN78" s="22">
        <f>AD78</f>
        <v>-1.39830865553136E-4</v>
      </c>
      <c r="AR78" s="24">
        <f>A78</f>
        <v>46112</v>
      </c>
      <c r="AS78" s="22">
        <f>AF78*4+2</f>
        <v>2.9321039909996962</v>
      </c>
      <c r="AT78" s="22">
        <f>AH78</f>
        <v>2.0396445948323867E-3</v>
      </c>
      <c r="AU78" s="22">
        <f>SUM(AV78:BA78)</f>
        <v>6.633869897242896E-3</v>
      </c>
      <c r="AV78" s="22">
        <f>AI78</f>
        <v>1.4430824861689208E-4</v>
      </c>
      <c r="AW78" s="22">
        <f>AJ78</f>
        <v>-8.1529747804620599E-3</v>
      </c>
      <c r="AX78" s="22">
        <f>AK78</f>
        <v>4.4969395141203298E-3</v>
      </c>
      <c r="AY78" s="22">
        <f>AL78</f>
        <v>5.3532856398197303E-3</v>
      </c>
      <c r="AZ78" s="22">
        <f>AM78</f>
        <v>4.9321421407011396E-3</v>
      </c>
      <c r="BA78" s="22">
        <f>AN78</f>
        <v>-1.39830865553136E-4</v>
      </c>
      <c r="BC78" s="24">
        <f>AR78</f>
        <v>46112</v>
      </c>
      <c r="BD78" s="22">
        <f>AT78</f>
        <v>2.0396445948323867E-3</v>
      </c>
      <c r="BE78" s="22">
        <f>AU78</f>
        <v>6.633869897242896E-3</v>
      </c>
    </row>
    <row r="79" spans="1:57" x14ac:dyDescent="0.2">
      <c r="A79" s="24">
        <v>46203</v>
      </c>
      <c r="B79" s="22">
        <v>-3.44145009225638E-3</v>
      </c>
      <c r="C79" s="22">
        <v>9.3050428904284301E-4</v>
      </c>
      <c r="D79" s="22">
        <v>-9.33804165988871E-2</v>
      </c>
      <c r="E79" s="23">
        <v>-6.4866481075398497E-7</v>
      </c>
      <c r="F79" s="22">
        <v>7.4829212753701996E-2</v>
      </c>
      <c r="G79" s="22">
        <v>-9.9280204975182793E-3</v>
      </c>
      <c r="H79" s="23">
        <v>-1.36398624617228E-6</v>
      </c>
      <c r="I79" s="22">
        <v>6.6149144190208398E-2</v>
      </c>
      <c r="J79" s="22">
        <v>-3.3516095307506398E-2</v>
      </c>
      <c r="K79" s="22">
        <v>-0.13825704520089499</v>
      </c>
      <c r="L79" s="22">
        <v>-9.0381393437199899E-4</v>
      </c>
      <c r="M79" s="22">
        <v>0</v>
      </c>
      <c r="N79" s="22">
        <v>0</v>
      </c>
      <c r="O79" s="22">
        <v>-2.0860081227258502E-3</v>
      </c>
      <c r="P79" s="22">
        <v>0</v>
      </c>
      <c r="Q79" s="23">
        <v>4.1398298122885498E-7</v>
      </c>
      <c r="R79" s="22">
        <v>0</v>
      </c>
      <c r="S79" s="22">
        <v>0</v>
      </c>
      <c r="T79" s="22">
        <v>0.164510239023796</v>
      </c>
      <c r="U79" s="22">
        <v>0</v>
      </c>
      <c r="V79" s="22">
        <v>0</v>
      </c>
      <c r="W79" s="22">
        <v>0</v>
      </c>
      <c r="X79" s="22">
        <v>0</v>
      </c>
      <c r="Y79" s="22">
        <v>0.14158051742425501</v>
      </c>
      <c r="Z79" s="22">
        <v>-7.9178410508196004E-3</v>
      </c>
      <c r="AA79" s="22">
        <v>4.3663069762667197E-3</v>
      </c>
      <c r="AB79" s="22">
        <v>5.1985938922083303E-3</v>
      </c>
      <c r="AC79" s="22">
        <v>4.7899992227762303E-3</v>
      </c>
      <c r="AD79" s="22">
        <v>-1.20524938396204E-4</v>
      </c>
      <c r="AE79" s="22">
        <v>1.3608307328039001E-2</v>
      </c>
      <c r="AF79" s="22">
        <v>0.18991132563153101</v>
      </c>
      <c r="AH79" s="22">
        <f>K79+Y79-Y79/100</f>
        <v>1.9076670491174688E-3</v>
      </c>
      <c r="AI79" s="22">
        <f>Y79/1010</f>
        <v>1.4017873012302475E-4</v>
      </c>
      <c r="AJ79" s="22">
        <f>Z79</f>
        <v>-7.9178410508196004E-3</v>
      </c>
      <c r="AK79" s="22">
        <f>AA79</f>
        <v>4.3663069762667197E-3</v>
      </c>
      <c r="AL79" s="22">
        <f>AB79</f>
        <v>5.1985938922083303E-3</v>
      </c>
      <c r="AM79" s="22">
        <f>AC79</f>
        <v>4.7899992227762303E-3</v>
      </c>
      <c r="AN79" s="22">
        <f>AD79</f>
        <v>-1.20524938396204E-4</v>
      </c>
      <c r="AR79" s="24">
        <f>A79</f>
        <v>46203</v>
      </c>
      <c r="AS79" s="22">
        <f>AF79*4+2</f>
        <v>2.7596453025261241</v>
      </c>
      <c r="AT79" s="22">
        <f>AH79</f>
        <v>1.9076670491174688E-3</v>
      </c>
      <c r="AU79" s="22">
        <f>SUM(AV79:BA79)</f>
        <v>6.4567128321585008E-3</v>
      </c>
      <c r="AV79" s="22">
        <f>AI79</f>
        <v>1.4017873012302475E-4</v>
      </c>
      <c r="AW79" s="22">
        <f>AJ79</f>
        <v>-7.9178410508196004E-3</v>
      </c>
      <c r="AX79" s="22">
        <f>AK79</f>
        <v>4.3663069762667197E-3</v>
      </c>
      <c r="AY79" s="22">
        <f>AL79</f>
        <v>5.1985938922083303E-3</v>
      </c>
      <c r="AZ79" s="22">
        <f>AM79</f>
        <v>4.7899992227762303E-3</v>
      </c>
      <c r="BA79" s="22">
        <f>AN79</f>
        <v>-1.20524938396204E-4</v>
      </c>
      <c r="BC79" s="24">
        <f>AR79</f>
        <v>46203</v>
      </c>
      <c r="BD79" s="22">
        <f>AT79</f>
        <v>1.9076670491174688E-3</v>
      </c>
      <c r="BE79" s="22">
        <f>AU79</f>
        <v>6.4567128321585008E-3</v>
      </c>
    </row>
    <row r="80" spans="1:57" x14ac:dyDescent="0.2">
      <c r="A80" s="24">
        <v>46295</v>
      </c>
      <c r="B80" s="22">
        <v>-3.4066027129076E-3</v>
      </c>
      <c r="C80" s="22">
        <v>8.6094549236470598E-4</v>
      </c>
      <c r="D80" s="22">
        <v>-9.2548502539435695E-2</v>
      </c>
      <c r="E80" s="23">
        <v>-5.8303557537442398E-7</v>
      </c>
      <c r="F80" s="22">
        <v>7.4279282605793598E-2</v>
      </c>
      <c r="G80" s="22">
        <v>-9.9285709174501396E-3</v>
      </c>
      <c r="H80" s="23">
        <v>-1.1033130853377301E-6</v>
      </c>
      <c r="I80" s="22">
        <v>6.2998661810609299E-2</v>
      </c>
      <c r="J80" s="22">
        <v>-3.2839297546005598E-2</v>
      </c>
      <c r="K80" s="22">
        <v>-0.13434568994117299</v>
      </c>
      <c r="L80" s="22">
        <v>-8.2813963387939795E-4</v>
      </c>
      <c r="M80" s="22">
        <v>0</v>
      </c>
      <c r="N80" s="22">
        <v>0</v>
      </c>
      <c r="O80" s="22">
        <v>-2.1292514034265599E-3</v>
      </c>
      <c r="P80" s="22">
        <v>0</v>
      </c>
      <c r="Q80" s="23">
        <v>-1.22186434969862E-5</v>
      </c>
      <c r="R80" s="22">
        <v>0</v>
      </c>
      <c r="S80" s="22">
        <v>0</v>
      </c>
      <c r="T80" s="22">
        <v>0.13270781381962099</v>
      </c>
      <c r="U80" s="22">
        <v>0</v>
      </c>
      <c r="V80" s="22">
        <v>0</v>
      </c>
      <c r="W80" s="22">
        <v>0</v>
      </c>
      <c r="X80" s="22">
        <v>0</v>
      </c>
      <c r="Y80" s="22">
        <v>0.13750683892867999</v>
      </c>
      <c r="Z80" s="22">
        <v>-7.6884617488559501E-3</v>
      </c>
      <c r="AA80" s="22">
        <v>4.2388585542285596E-3</v>
      </c>
      <c r="AB80" s="22">
        <v>5.0475783340830898E-3</v>
      </c>
      <c r="AC80" s="22">
        <v>4.6510372519126203E-3</v>
      </c>
      <c r="AD80" s="22">
        <v>-1.0385245762245499E-4</v>
      </c>
      <c r="AE80" s="22">
        <v>1.3434184715710401E-2</v>
      </c>
      <c r="AF80" s="22">
        <v>0.15470053981638801</v>
      </c>
      <c r="AH80" s="22">
        <f>K80+Y80-Y80/100</f>
        <v>1.7860805982201954E-3</v>
      </c>
      <c r="AI80" s="22">
        <f>Y80/1010</f>
        <v>1.3614538507790097E-4</v>
      </c>
      <c r="AJ80" s="22">
        <f>Z80</f>
        <v>-7.6884617488559501E-3</v>
      </c>
      <c r="AK80" s="22">
        <f>AA80</f>
        <v>4.2388585542285596E-3</v>
      </c>
      <c r="AL80" s="22">
        <f>AB80</f>
        <v>5.0475783340830898E-3</v>
      </c>
      <c r="AM80" s="22">
        <f>AC80</f>
        <v>4.6510372519126203E-3</v>
      </c>
      <c r="AN80" s="22">
        <f>AD80</f>
        <v>-1.0385245762245499E-4</v>
      </c>
      <c r="AR80" s="24">
        <f>A80</f>
        <v>46295</v>
      </c>
      <c r="AS80" s="22">
        <f>AF80*4+2</f>
        <v>2.6188021592655519</v>
      </c>
      <c r="AT80" s="22">
        <f>AH80</f>
        <v>1.7860805982201954E-3</v>
      </c>
      <c r="AU80" s="22">
        <f>SUM(AV80:BA80)</f>
        <v>6.2813053188237652E-3</v>
      </c>
      <c r="AV80" s="22">
        <f>AI80</f>
        <v>1.3614538507790097E-4</v>
      </c>
      <c r="AW80" s="22">
        <f>AJ80</f>
        <v>-7.6884617488559501E-3</v>
      </c>
      <c r="AX80" s="22">
        <f>AK80</f>
        <v>4.2388585542285596E-3</v>
      </c>
      <c r="AY80" s="22">
        <f>AL80</f>
        <v>5.0475783340830898E-3</v>
      </c>
      <c r="AZ80" s="22">
        <f>AM80</f>
        <v>4.6510372519126203E-3</v>
      </c>
      <c r="BA80" s="22">
        <f>AN80</f>
        <v>-1.0385245762245499E-4</v>
      </c>
      <c r="BC80" s="24">
        <f>AR80</f>
        <v>46295</v>
      </c>
      <c r="BD80" s="22">
        <f>AT80</f>
        <v>1.7860805982201954E-3</v>
      </c>
      <c r="BE80" s="22">
        <f>AU80</f>
        <v>6.2813053188237652E-3</v>
      </c>
    </row>
    <row r="81" spans="1:57" x14ac:dyDescent="0.2">
      <c r="A81" s="24">
        <v>46387</v>
      </c>
      <c r="B81" s="22">
        <v>-3.3717701694468902E-3</v>
      </c>
      <c r="C81" s="22">
        <v>8.0012454271027802E-4</v>
      </c>
      <c r="D81" s="22">
        <v>-9.1720008227413802E-2</v>
      </c>
      <c r="E81" s="23">
        <v>-5.2276085682478805E-7</v>
      </c>
      <c r="F81" s="22">
        <v>7.3724707008260199E-2</v>
      </c>
      <c r="G81" s="22">
        <v>-9.9265827872341197E-3</v>
      </c>
      <c r="H81" s="23">
        <v>-8.7894655997899896E-7</v>
      </c>
      <c r="I81" s="22">
        <v>5.9983949549002803E-2</v>
      </c>
      <c r="J81" s="22">
        <v>-3.2178736136312301E-2</v>
      </c>
      <c r="K81" s="22">
        <v>-0.130522521246101</v>
      </c>
      <c r="L81" s="22">
        <v>-7.5883906432982996E-4</v>
      </c>
      <c r="M81" s="22">
        <v>0</v>
      </c>
      <c r="N81" s="22">
        <v>0</v>
      </c>
      <c r="O81" s="22">
        <v>-2.1701237320592699E-3</v>
      </c>
      <c r="P81" s="22">
        <v>0</v>
      </c>
      <c r="Q81" s="23">
        <v>-2.2744229399851401E-5</v>
      </c>
      <c r="R81" s="22">
        <v>0</v>
      </c>
      <c r="S81" s="22">
        <v>0</v>
      </c>
      <c r="T81" s="22">
        <v>0.107056584483844</v>
      </c>
      <c r="U81" s="22">
        <v>0</v>
      </c>
      <c r="V81" s="22">
        <v>0</v>
      </c>
      <c r="W81" s="22">
        <v>0</v>
      </c>
      <c r="X81" s="22">
        <v>0</v>
      </c>
      <c r="Y81" s="22">
        <v>0.13353033800609301</v>
      </c>
      <c r="Z81" s="22">
        <v>-7.4644556615321902E-3</v>
      </c>
      <c r="AA81" s="22">
        <v>4.1147545303932198E-3</v>
      </c>
      <c r="AB81" s="22">
        <v>4.9004258033003003E-3</v>
      </c>
      <c r="AC81" s="22">
        <v>4.51552460862814E-3</v>
      </c>
      <c r="AD81" s="23">
        <v>-8.91309964168307E-5</v>
      </c>
      <c r="AE81" s="22">
        <v>1.3262106163702801E-2</v>
      </c>
      <c r="AF81" s="22">
        <v>0.125905334364451</v>
      </c>
      <c r="AH81" s="22">
        <f>K81+Y81-Y81/100</f>
        <v>1.6725133799310801E-3</v>
      </c>
      <c r="AI81" s="22">
        <f>Y81/1010</f>
        <v>1.3220825545157724E-4</v>
      </c>
      <c r="AJ81" s="22">
        <f>Z81</f>
        <v>-7.4644556615321902E-3</v>
      </c>
      <c r="AK81" s="22">
        <f>AA81</f>
        <v>4.1147545303932198E-3</v>
      </c>
      <c r="AL81" s="22">
        <f>AB81</f>
        <v>4.9004258033003003E-3</v>
      </c>
      <c r="AM81" s="22">
        <f>AC81</f>
        <v>4.51552460862814E-3</v>
      </c>
      <c r="AN81" s="22">
        <f>AD81</f>
        <v>-8.91309964168307E-5</v>
      </c>
      <c r="AR81" s="24">
        <f>A81</f>
        <v>46387</v>
      </c>
      <c r="AS81" s="22">
        <f>AF81*4+2</f>
        <v>2.5036213374578038</v>
      </c>
      <c r="AT81" s="22">
        <f>AH81</f>
        <v>1.6725133799310801E-3</v>
      </c>
      <c r="AU81" s="22">
        <f>SUM(AV81:BA81)</f>
        <v>6.1093265398242166E-3</v>
      </c>
      <c r="AV81" s="22">
        <f>AI81</f>
        <v>1.3220825545157724E-4</v>
      </c>
      <c r="AW81" s="22">
        <f>AJ81</f>
        <v>-7.4644556615321902E-3</v>
      </c>
      <c r="AX81" s="22">
        <f>AK81</f>
        <v>4.1147545303932198E-3</v>
      </c>
      <c r="AY81" s="22">
        <f>AL81</f>
        <v>4.9004258033003003E-3</v>
      </c>
      <c r="AZ81" s="22">
        <f>AM81</f>
        <v>4.51552460862814E-3</v>
      </c>
      <c r="BA81" s="22">
        <f>AN81</f>
        <v>-8.91309964168307E-5</v>
      </c>
      <c r="BC81" s="24">
        <f>AR81</f>
        <v>46387</v>
      </c>
      <c r="BD81" s="22">
        <f>AT81</f>
        <v>1.6725133799310801E-3</v>
      </c>
      <c r="BE81" s="22">
        <f>AU81</f>
        <v>6.1093265398242166E-3</v>
      </c>
    </row>
    <row r="82" spans="1:57" x14ac:dyDescent="0.2">
      <c r="A82" s="24">
        <v>46477</v>
      </c>
      <c r="B82" s="22">
        <v>-3.3370250877351399E-3</v>
      </c>
      <c r="C82" s="22">
        <v>7.46676036045279E-4</v>
      </c>
      <c r="D82" s="22">
        <v>-9.0895152631353907E-2</v>
      </c>
      <c r="E82" s="23">
        <v>-4.6773509509989697E-7</v>
      </c>
      <c r="F82" s="22">
        <v>7.3166347256536896E-2</v>
      </c>
      <c r="G82" s="22">
        <v>-9.9223223404609692E-3</v>
      </c>
      <c r="H82" s="23">
        <v>-6.8896239824312002E-7</v>
      </c>
      <c r="I82" s="22">
        <v>5.7107701023650898E-2</v>
      </c>
      <c r="J82" s="22">
        <v>-3.1532697671643399E-2</v>
      </c>
      <c r="K82" s="22">
        <v>-0.12678813190254401</v>
      </c>
      <c r="L82" s="22">
        <v>-6.9570566868515295E-4</v>
      </c>
      <c r="M82" s="22">
        <v>0</v>
      </c>
      <c r="N82" s="22">
        <v>0</v>
      </c>
      <c r="O82" s="22">
        <v>-2.2086999870940499E-3</v>
      </c>
      <c r="P82" s="22">
        <v>0</v>
      </c>
      <c r="Q82" s="23">
        <v>-3.1486519491696801E-5</v>
      </c>
      <c r="R82" s="22">
        <v>0</v>
      </c>
      <c r="S82" s="22">
        <v>0</v>
      </c>
      <c r="T82" s="22">
        <v>8.6365645662001E-2</v>
      </c>
      <c r="U82" s="22">
        <v>0</v>
      </c>
      <c r="V82" s="22">
        <v>0</v>
      </c>
      <c r="W82" s="22">
        <v>0</v>
      </c>
      <c r="X82" s="22">
        <v>0</v>
      </c>
      <c r="Y82" s="22">
        <v>0.12965031048111</v>
      </c>
      <c r="Z82" s="22">
        <v>-7.2456100711493204E-3</v>
      </c>
      <c r="AA82" s="22">
        <v>3.9940384501946299E-3</v>
      </c>
      <c r="AB82" s="22">
        <v>4.7571932675571898E-3</v>
      </c>
      <c r="AC82" s="22">
        <v>4.3835742013165202E-3</v>
      </c>
      <c r="AD82" s="23">
        <v>-7.59326436394758E-5</v>
      </c>
      <c r="AE82" s="22">
        <v>1.3092045289986301E-2</v>
      </c>
      <c r="AF82" s="22">
        <v>0.10231275400067701</v>
      </c>
      <c r="AH82" s="22">
        <f>K82+Y82-Y82/100</f>
        <v>1.5656754737548937E-3</v>
      </c>
      <c r="AI82" s="22">
        <f>Y82/1010</f>
        <v>1.2836664404070297E-4</v>
      </c>
      <c r="AJ82" s="22">
        <f>Z82</f>
        <v>-7.2456100711493204E-3</v>
      </c>
      <c r="AK82" s="22">
        <f>AA82</f>
        <v>3.9940384501946299E-3</v>
      </c>
      <c r="AL82" s="22">
        <f>AB82</f>
        <v>4.7571932675571898E-3</v>
      </c>
      <c r="AM82" s="22">
        <f>AC82</f>
        <v>4.3835742013165202E-3</v>
      </c>
      <c r="AN82" s="22">
        <f>AD82</f>
        <v>-7.59326436394758E-5</v>
      </c>
      <c r="AR82" s="24">
        <f>A82</f>
        <v>46477</v>
      </c>
      <c r="AS82" s="22">
        <f>AF82*4+2</f>
        <v>2.4092510160027079</v>
      </c>
      <c r="AT82" s="22">
        <f>AH82</f>
        <v>1.5656754737548937E-3</v>
      </c>
      <c r="AU82" s="22">
        <f>SUM(AV82:BA82)</f>
        <v>5.9416298483202469E-3</v>
      </c>
      <c r="AV82" s="22">
        <f>AI82</f>
        <v>1.2836664404070297E-4</v>
      </c>
      <c r="AW82" s="22">
        <f>AJ82</f>
        <v>-7.2456100711493204E-3</v>
      </c>
      <c r="AX82" s="22">
        <f>AK82</f>
        <v>3.9940384501946299E-3</v>
      </c>
      <c r="AY82" s="22">
        <f>AL82</f>
        <v>4.7571932675571898E-3</v>
      </c>
      <c r="AZ82" s="22">
        <f>AM82</f>
        <v>4.3835742013165202E-3</v>
      </c>
      <c r="BA82" s="22">
        <f>AN82</f>
        <v>-7.59326436394758E-5</v>
      </c>
      <c r="BC82" s="24">
        <f>AR82</f>
        <v>46477</v>
      </c>
      <c r="BD82" s="22">
        <f>AT82</f>
        <v>1.5656754737548937E-3</v>
      </c>
      <c r="BE82" s="22">
        <f>AU82</f>
        <v>5.9416298483202469E-3</v>
      </c>
    </row>
    <row r="83" spans="1:57" x14ac:dyDescent="0.2">
      <c r="A83" s="24">
        <v>46568</v>
      </c>
      <c r="B83" s="22">
        <v>-3.3024206381071499E-3</v>
      </c>
      <c r="C83" s="22">
        <v>6.99406882742614E-4</v>
      </c>
      <c r="D83" s="22">
        <v>-9.00740203926053E-2</v>
      </c>
      <c r="E83" s="23">
        <v>-4.1778069892473003E-7</v>
      </c>
      <c r="F83" s="22">
        <v>7.2604600925396598E-2</v>
      </c>
      <c r="G83" s="22">
        <v>-9.9160349869120701E-3</v>
      </c>
      <c r="H83" s="23">
        <v>-5.2894324475971601E-7</v>
      </c>
      <c r="I83" s="22">
        <v>5.4366777857084402E-2</v>
      </c>
      <c r="J83" s="22">
        <v>-3.0900066689865099E-2</v>
      </c>
      <c r="K83" s="22">
        <v>-0.123142183930913</v>
      </c>
      <c r="L83" s="22">
        <v>-6.3847497820956802E-4</v>
      </c>
      <c r="M83" s="22">
        <v>0</v>
      </c>
      <c r="N83" s="22">
        <v>0</v>
      </c>
      <c r="O83" s="22">
        <v>-2.24505473329639E-3</v>
      </c>
      <c r="P83" s="22">
        <v>0</v>
      </c>
      <c r="Q83" s="23">
        <v>-3.8722083250952701E-5</v>
      </c>
      <c r="R83" s="22">
        <v>0</v>
      </c>
      <c r="S83" s="22">
        <v>0</v>
      </c>
      <c r="T83" s="22">
        <v>6.9675057958562506E-2</v>
      </c>
      <c r="U83" s="22">
        <v>0</v>
      </c>
      <c r="V83" s="22">
        <v>0</v>
      </c>
      <c r="W83" s="22">
        <v>0</v>
      </c>
      <c r="X83" s="22">
        <v>0</v>
      </c>
      <c r="Y83" s="22">
        <v>0.12586569687320601</v>
      </c>
      <c r="Z83" s="22">
        <v>-7.0318089942733499E-3</v>
      </c>
      <c r="AA83" s="22">
        <v>3.8766877256346502E-3</v>
      </c>
      <c r="AB83" s="22">
        <v>4.61786252083928E-3</v>
      </c>
      <c r="AC83" s="22">
        <v>4.2552059054789997E-3</v>
      </c>
      <c r="AD83" s="23">
        <v>-6.3987502951778894E-5</v>
      </c>
      <c r="AE83" s="22">
        <v>1.29239761488042E-2</v>
      </c>
      <c r="AF83" s="22">
        <v>8.2939182070340595E-2</v>
      </c>
      <c r="AH83" s="22">
        <f>K83+Y83-Y83/100</f>
        <v>1.4648559735609449E-3</v>
      </c>
      <c r="AI83" s="22">
        <f>Y83/1010</f>
        <v>1.2461950185465941E-4</v>
      </c>
      <c r="AJ83" s="22">
        <f>Z83</f>
        <v>-7.0318089942733499E-3</v>
      </c>
      <c r="AK83" s="22">
        <f>AA83</f>
        <v>3.8766877256346502E-3</v>
      </c>
      <c r="AL83" s="22">
        <f>AB83</f>
        <v>4.61786252083928E-3</v>
      </c>
      <c r="AM83" s="22">
        <f>AC83</f>
        <v>4.2552059054789997E-3</v>
      </c>
      <c r="AN83" s="22">
        <f>AD83</f>
        <v>-6.3987502951778894E-5</v>
      </c>
      <c r="AR83" s="24">
        <f>A83</f>
        <v>46568</v>
      </c>
      <c r="AS83" s="22">
        <f>AF83*4+2</f>
        <v>2.3317567282813623</v>
      </c>
      <c r="AT83" s="22">
        <f>AH83</f>
        <v>1.4648559735609449E-3</v>
      </c>
      <c r="AU83" s="22">
        <f>SUM(AV83:BA83)</f>
        <v>5.7785791565824612E-3</v>
      </c>
      <c r="AV83" s="22">
        <f>AI83</f>
        <v>1.2461950185465941E-4</v>
      </c>
      <c r="AW83" s="22">
        <f>AJ83</f>
        <v>-7.0318089942733499E-3</v>
      </c>
      <c r="AX83" s="22">
        <f>AK83</f>
        <v>3.8766877256346502E-3</v>
      </c>
      <c r="AY83" s="22">
        <f>AL83</f>
        <v>4.61786252083928E-3</v>
      </c>
      <c r="AZ83" s="22">
        <f>AM83</f>
        <v>4.2552059054789997E-3</v>
      </c>
      <c r="BA83" s="22">
        <f>AN83</f>
        <v>-6.3987502951778894E-5</v>
      </c>
      <c r="BC83" s="24">
        <f>AR83</f>
        <v>46568</v>
      </c>
      <c r="BD83" s="22">
        <f>AT83</f>
        <v>1.4648559735609449E-3</v>
      </c>
      <c r="BE83" s="22">
        <f>AU83</f>
        <v>5.7785791565824612E-3</v>
      </c>
    </row>
    <row r="84" spans="1:57" x14ac:dyDescent="0.2">
      <c r="A84" s="24">
        <v>46660</v>
      </c>
      <c r="B84" s="22">
        <v>-3.2679978714700202E-3</v>
      </c>
      <c r="C84" s="22">
        <v>6.5729524036939302E-4</v>
      </c>
      <c r="D84" s="22">
        <v>-8.9256647546587201E-2</v>
      </c>
      <c r="E84" s="23">
        <v>-3.7266829622240002E-7</v>
      </c>
      <c r="F84" s="22">
        <v>7.2039666491807694E-2</v>
      </c>
      <c r="G84" s="22">
        <v>-9.9079464029094792E-3</v>
      </c>
      <c r="H84" s="23">
        <v>-3.9418175390437603E-7</v>
      </c>
      <c r="I84" s="22">
        <v>5.1756036309979998E-2</v>
      </c>
      <c r="J84" s="22">
        <v>-3.0280075045296902E-2</v>
      </c>
      <c r="K84" s="22">
        <v>-0.119583858681959</v>
      </c>
      <c r="L84" s="22">
        <v>-5.8683952024462995E-4</v>
      </c>
      <c r="M84" s="22">
        <v>0</v>
      </c>
      <c r="N84" s="22">
        <v>0</v>
      </c>
      <c r="O84" s="22">
        <v>-2.2792614682631798E-3</v>
      </c>
      <c r="P84" s="22">
        <v>0</v>
      </c>
      <c r="Q84" s="23">
        <v>-4.4683682465240698E-5</v>
      </c>
      <c r="R84" s="22">
        <v>0</v>
      </c>
      <c r="S84" s="22">
        <v>0</v>
      </c>
      <c r="T84" s="22">
        <v>5.6210914522236699E-2</v>
      </c>
      <c r="U84" s="22">
        <v>0</v>
      </c>
      <c r="V84" s="22">
        <v>0</v>
      </c>
      <c r="W84" s="22">
        <v>0</v>
      </c>
      <c r="X84" s="22">
        <v>0</v>
      </c>
      <c r="Y84" s="22">
        <v>0.122175272272206</v>
      </c>
      <c r="Z84" s="22">
        <v>-6.8229928212537498E-3</v>
      </c>
      <c r="AA84" s="22">
        <v>3.7626421985459402E-3</v>
      </c>
      <c r="AB84" s="22">
        <v>4.4823719436370901E-3</v>
      </c>
      <c r="AC84" s="22">
        <v>4.1303839365847096E-3</v>
      </c>
      <c r="AD84" s="23">
        <v>-5.3123940613186697E-5</v>
      </c>
      <c r="AE84" s="22">
        <v>1.27578732204591E-2</v>
      </c>
      <c r="AF84" s="22">
        <v>6.6988706619497407E-2</v>
      </c>
      <c r="AH84" s="22">
        <f>K84+Y84-Y84/100</f>
        <v>1.369660867524931E-3</v>
      </c>
      <c r="AI84" s="22">
        <f>Y84/1010</f>
        <v>1.2096561611109505E-4</v>
      </c>
      <c r="AJ84" s="22">
        <f>Z84</f>
        <v>-6.8229928212537498E-3</v>
      </c>
      <c r="AK84" s="22">
        <f>AA84</f>
        <v>3.7626421985459402E-3</v>
      </c>
      <c r="AL84" s="22">
        <f>AB84</f>
        <v>4.4823719436370901E-3</v>
      </c>
      <c r="AM84" s="22">
        <f>AC84</f>
        <v>4.1303839365847096E-3</v>
      </c>
      <c r="AN84" s="22">
        <f>AD84</f>
        <v>-5.3123940613186697E-5</v>
      </c>
      <c r="AR84" s="24">
        <f>A84</f>
        <v>46660</v>
      </c>
      <c r="AS84" s="22">
        <f>AF84*4+2</f>
        <v>2.2679548264779896</v>
      </c>
      <c r="AT84" s="22">
        <f>AH84</f>
        <v>1.369660867524931E-3</v>
      </c>
      <c r="AU84" s="22">
        <f>SUM(AV84:BA84)</f>
        <v>5.6202469330118984E-3</v>
      </c>
      <c r="AV84" s="22">
        <f>AI84</f>
        <v>1.2096561611109505E-4</v>
      </c>
      <c r="AW84" s="22">
        <f>AJ84</f>
        <v>-6.8229928212537498E-3</v>
      </c>
      <c r="AX84" s="22">
        <f>AK84</f>
        <v>3.7626421985459402E-3</v>
      </c>
      <c r="AY84" s="22">
        <f>AL84</f>
        <v>4.4823719436370901E-3</v>
      </c>
      <c r="AZ84" s="22">
        <f>AM84</f>
        <v>4.1303839365847096E-3</v>
      </c>
      <c r="BA84" s="22">
        <f>AN84</f>
        <v>-5.3123940613186697E-5</v>
      </c>
      <c r="BC84" s="24">
        <f>AR84</f>
        <v>46660</v>
      </c>
      <c r="BD84" s="22">
        <f>AT84</f>
        <v>1.369660867524931E-3</v>
      </c>
      <c r="BE84" s="22">
        <f>AU84</f>
        <v>5.6202469330118984E-3</v>
      </c>
    </row>
    <row r="85" spans="1:57" x14ac:dyDescent="0.2">
      <c r="A85" s="24">
        <v>46752</v>
      </c>
      <c r="B85" s="22">
        <v>-3.2337894297018699E-3</v>
      </c>
      <c r="C85" s="22">
        <v>6.19479868868566E-4</v>
      </c>
      <c r="D85" s="22">
        <v>-8.8443061688814301E-2</v>
      </c>
      <c r="E85" s="23">
        <v>-3.3213223282757501E-7</v>
      </c>
      <c r="F85" s="22">
        <v>7.1471673361478402E-2</v>
      </c>
      <c r="G85" s="22">
        <v>-9.8982634835542704E-3</v>
      </c>
      <c r="H85" s="23">
        <v>-2.8049198519397499E-7</v>
      </c>
      <c r="I85" s="22">
        <v>4.9269767228343697E-2</v>
      </c>
      <c r="J85" s="22">
        <v>-2.9672171060135501E-2</v>
      </c>
      <c r="K85" s="22">
        <v>-0.11611209654776</v>
      </c>
      <c r="L85" s="22">
        <v>-5.4046173515454E-4</v>
      </c>
      <c r="M85" s="22">
        <v>0</v>
      </c>
      <c r="N85" s="22">
        <v>0</v>
      </c>
      <c r="O85" s="22">
        <v>-2.3113923067086201E-3</v>
      </c>
      <c r="P85" s="22">
        <v>0</v>
      </c>
      <c r="Q85" s="23">
        <v>-4.9565460247258298E-5</v>
      </c>
      <c r="R85" s="22">
        <v>0</v>
      </c>
      <c r="S85" s="22">
        <v>0</v>
      </c>
      <c r="T85" s="22">
        <v>4.5349197824151498E-2</v>
      </c>
      <c r="U85" s="22">
        <v>0</v>
      </c>
      <c r="V85" s="22">
        <v>0</v>
      </c>
      <c r="W85" s="22">
        <v>0</v>
      </c>
      <c r="X85" s="22">
        <v>0</v>
      </c>
      <c r="Y85" s="22">
        <v>0.11857774071413101</v>
      </c>
      <c r="Z85" s="22">
        <v>-6.6191338470189499E-3</v>
      </c>
      <c r="AA85" s="22">
        <v>3.65182117789686E-3</v>
      </c>
      <c r="AB85" s="22">
        <v>4.3506357980893596E-3</v>
      </c>
      <c r="AC85" s="22">
        <v>4.0090400523773396E-3</v>
      </c>
      <c r="AD85" s="23">
        <v>-4.3230929203108498E-5</v>
      </c>
      <c r="AE85" s="22">
        <v>1.25937114013652E-2</v>
      </c>
      <c r="AF85" s="22">
        <v>5.38178469008165E-2</v>
      </c>
      <c r="AH85" s="22">
        <f>K85+Y85-Y85/100</f>
        <v>1.2798667592296932E-3</v>
      </c>
      <c r="AI85" s="22">
        <f>Y85/1010</f>
        <v>1.1740370367735743E-4</v>
      </c>
      <c r="AJ85" s="22">
        <f>Z85</f>
        <v>-6.6191338470189499E-3</v>
      </c>
      <c r="AK85" s="22">
        <f>AA85</f>
        <v>3.65182117789686E-3</v>
      </c>
      <c r="AL85" s="22">
        <f>AB85</f>
        <v>4.3506357980893596E-3</v>
      </c>
      <c r="AM85" s="22">
        <f>AC85</f>
        <v>4.0090400523773396E-3</v>
      </c>
      <c r="AN85" s="22">
        <f>AD85</f>
        <v>-4.3230929203108498E-5</v>
      </c>
      <c r="AR85" s="24">
        <f>A85</f>
        <v>46752</v>
      </c>
      <c r="AS85" s="22">
        <f>AF85*4+2</f>
        <v>2.2152713876032659</v>
      </c>
      <c r="AT85" s="22">
        <f>AH85</f>
        <v>1.2798667592296932E-3</v>
      </c>
      <c r="AU85" s="22">
        <f>SUM(AV85:BA85)</f>
        <v>5.4665359558188579E-3</v>
      </c>
      <c r="AV85" s="22">
        <f>AI85</f>
        <v>1.1740370367735743E-4</v>
      </c>
      <c r="AW85" s="22">
        <f>AJ85</f>
        <v>-6.6191338470189499E-3</v>
      </c>
      <c r="AX85" s="22">
        <f>AK85</f>
        <v>3.65182117789686E-3</v>
      </c>
      <c r="AY85" s="22">
        <f>AL85</f>
        <v>4.3506357980893596E-3</v>
      </c>
      <c r="AZ85" s="22">
        <f>AM85</f>
        <v>4.0090400523773396E-3</v>
      </c>
      <c r="BA85" s="22">
        <f>AN85</f>
        <v>-4.3230929203108498E-5</v>
      </c>
      <c r="BC85" s="24">
        <f>AR85</f>
        <v>46752</v>
      </c>
      <c r="BD85" s="22">
        <f>AT85</f>
        <v>1.2798667592296932E-3</v>
      </c>
      <c r="BE85" s="22">
        <f>AU85</f>
        <v>5.4665359558188579E-3</v>
      </c>
    </row>
    <row r="86" spans="1:57" x14ac:dyDescent="0.2">
      <c r="A86" s="24">
        <v>46843</v>
      </c>
      <c r="B86" s="22">
        <v>-3.1998216453832302E-3</v>
      </c>
      <c r="C86" s="22">
        <v>5.8524461341580205E-4</v>
      </c>
      <c r="D86" s="22">
        <v>-8.7633300762479605E-2</v>
      </c>
      <c r="E86" s="23">
        <v>-2.9588314021111701E-7</v>
      </c>
      <c r="F86" s="22">
        <v>7.0900747529778402E-2</v>
      </c>
      <c r="G86" s="22">
        <v>-9.8871752018392291E-3</v>
      </c>
      <c r="H86" s="23">
        <v>-1.84406712122608E-7</v>
      </c>
      <c r="I86" s="22">
        <v>4.6902230779877201E-2</v>
      </c>
      <c r="J86" s="22">
        <v>-2.9075944439205199E-2</v>
      </c>
      <c r="K86" s="22">
        <v>-0.112725727971985</v>
      </c>
      <c r="L86" s="22">
        <v>-4.9898496605749101E-4</v>
      </c>
      <c r="M86" s="22">
        <v>0</v>
      </c>
      <c r="N86" s="22">
        <v>0</v>
      </c>
      <c r="O86" s="22">
        <v>-2.3415178371899402E-3</v>
      </c>
      <c r="P86" s="22">
        <v>0</v>
      </c>
      <c r="Q86" s="23">
        <v>-5.35286378333665E-5</v>
      </c>
      <c r="R86" s="22">
        <v>0</v>
      </c>
      <c r="S86" s="22">
        <v>0</v>
      </c>
      <c r="T86" s="22">
        <v>3.6586690148010498E-2</v>
      </c>
      <c r="U86" s="22">
        <v>0</v>
      </c>
      <c r="V86" s="22">
        <v>0</v>
      </c>
      <c r="W86" s="22">
        <v>0</v>
      </c>
      <c r="X86" s="22">
        <v>0</v>
      </c>
      <c r="Y86" s="22">
        <v>0.115071781192654</v>
      </c>
      <c r="Z86" s="22">
        <v>-6.4202206695784803E-3</v>
      </c>
      <c r="AA86" s="22">
        <v>3.5441339290231901E-3</v>
      </c>
      <c r="AB86" s="22">
        <v>4.2225562352893303E-3</v>
      </c>
      <c r="AC86" s="22">
        <v>3.8910882637965801E-3</v>
      </c>
      <c r="AD86" s="23">
        <v>-3.4233990042764597E-5</v>
      </c>
      <c r="AE86" s="22">
        <v>1.24314659937008E-2</v>
      </c>
      <c r="AF86" s="22">
        <v>4.2906473983506097E-2</v>
      </c>
      <c r="AH86" s="22">
        <f>K86+Y86-Y86/100</f>
        <v>1.1953354087424577E-3</v>
      </c>
      <c r="AI86" s="22">
        <f>Y86/1010</f>
        <v>1.1393245662639011E-4</v>
      </c>
      <c r="AJ86" s="22">
        <f>Z86</f>
        <v>-6.4202206695784803E-3</v>
      </c>
      <c r="AK86" s="22">
        <f>AA86</f>
        <v>3.5441339290231901E-3</v>
      </c>
      <c r="AL86" s="22">
        <f>AB86</f>
        <v>4.2225562352893303E-3</v>
      </c>
      <c r="AM86" s="22">
        <f>AC86</f>
        <v>3.8910882637965801E-3</v>
      </c>
      <c r="AN86" s="22">
        <f>AD86</f>
        <v>-3.4233990042764597E-5</v>
      </c>
      <c r="AR86" s="24">
        <f>A86</f>
        <v>46843</v>
      </c>
      <c r="AS86" s="22">
        <f>AF86*4+2</f>
        <v>2.1716258959340244</v>
      </c>
      <c r="AT86" s="22">
        <f>AH86</f>
        <v>1.1953354087424577E-3</v>
      </c>
      <c r="AU86" s="22">
        <f>SUM(AV86:BA86)</f>
        <v>5.3172562251142461E-3</v>
      </c>
      <c r="AV86" s="22">
        <f>AI86</f>
        <v>1.1393245662639011E-4</v>
      </c>
      <c r="AW86" s="22">
        <f>AJ86</f>
        <v>-6.4202206695784803E-3</v>
      </c>
      <c r="AX86" s="22">
        <f>AK86</f>
        <v>3.5441339290231901E-3</v>
      </c>
      <c r="AY86" s="22">
        <f>AL86</f>
        <v>4.2225562352893303E-3</v>
      </c>
      <c r="AZ86" s="22">
        <f>AM86</f>
        <v>3.8910882637965801E-3</v>
      </c>
      <c r="BA86" s="22">
        <f>AN86</f>
        <v>-3.4233990042764597E-5</v>
      </c>
      <c r="BC86" s="24">
        <f>AR86</f>
        <v>46843</v>
      </c>
      <c r="BD86" s="22">
        <f>AT86</f>
        <v>1.1953354087424577E-3</v>
      </c>
      <c r="BE86" s="22">
        <f>AU86</f>
        <v>5.3172562251142461E-3</v>
      </c>
    </row>
    <row r="87" spans="1:57" x14ac:dyDescent="0.2">
      <c r="A87" s="24">
        <v>46934</v>
      </c>
      <c r="B87" s="22">
        <v>-3.1661158654938599E-3</v>
      </c>
      <c r="C87" s="22">
        <v>5.5400091718560396E-4</v>
      </c>
      <c r="D87" s="22">
        <v>-8.6827421088031501E-2</v>
      </c>
      <c r="E87" s="23">
        <v>-2.6361801630514402E-7</v>
      </c>
      <c r="F87" s="22">
        <v>7.0327044011064793E-2</v>
      </c>
      <c r="G87" s="22">
        <v>-9.8748534268056007E-3</v>
      </c>
      <c r="H87" s="23">
        <v>-1.03133634965502E-7</v>
      </c>
      <c r="I87" s="22">
        <v>4.4647848655565703E-2</v>
      </c>
      <c r="J87" s="22">
        <v>-2.8491079655545901E-2</v>
      </c>
      <c r="K87" s="22">
        <v>-0.109423544317943</v>
      </c>
      <c r="L87" s="22">
        <v>-4.6204268593363901E-4</v>
      </c>
      <c r="M87" s="22">
        <v>0</v>
      </c>
      <c r="N87" s="22">
        <v>0</v>
      </c>
      <c r="O87" s="22">
        <v>-2.3697070493322501E-3</v>
      </c>
      <c r="P87" s="22">
        <v>0</v>
      </c>
      <c r="Q87" s="23">
        <v>-5.6707005602341098E-5</v>
      </c>
      <c r="R87" s="22">
        <v>0</v>
      </c>
      <c r="S87" s="22">
        <v>0</v>
      </c>
      <c r="T87" s="22">
        <v>2.95175501851874E-2</v>
      </c>
      <c r="U87" s="22">
        <v>0</v>
      </c>
      <c r="V87" s="22">
        <v>0</v>
      </c>
      <c r="W87" s="22">
        <v>0</v>
      </c>
      <c r="X87" s="22">
        <v>0</v>
      </c>
      <c r="Y87" s="22">
        <v>0.111656067899312</v>
      </c>
      <c r="Z87" s="22">
        <v>-6.2262479864960696E-3</v>
      </c>
      <c r="AA87" s="22">
        <v>3.4394861859077201E-3</v>
      </c>
      <c r="AB87" s="22">
        <v>4.0980307912885598E-3</v>
      </c>
      <c r="AC87" s="22">
        <v>3.77643420848006E-3</v>
      </c>
      <c r="AD87" s="23">
        <v>-2.60797631712605E-5</v>
      </c>
      <c r="AE87" s="22">
        <v>1.22711126963714E-2</v>
      </c>
      <c r="AF87" s="22">
        <v>3.3834124841591803E-2</v>
      </c>
      <c r="AH87" s="22">
        <f>K87+Y87-Y87/100</f>
        <v>1.1159629023758748E-3</v>
      </c>
      <c r="AI87" s="22">
        <f>Y87/1010</f>
        <v>1.1055056227654653E-4</v>
      </c>
      <c r="AJ87" s="22">
        <f>Z87</f>
        <v>-6.2262479864960696E-3</v>
      </c>
      <c r="AK87" s="22">
        <f>AA87</f>
        <v>3.4394861859077201E-3</v>
      </c>
      <c r="AL87" s="22">
        <f>AB87</f>
        <v>4.0980307912885598E-3</v>
      </c>
      <c r="AM87" s="22">
        <f>AC87</f>
        <v>3.77643420848006E-3</v>
      </c>
      <c r="AN87" s="22">
        <f>AD87</f>
        <v>-2.60797631712605E-5</v>
      </c>
      <c r="AR87" s="24">
        <f>A87</f>
        <v>46934</v>
      </c>
      <c r="AS87" s="22">
        <f>AF87*4+2</f>
        <v>2.135336499366367</v>
      </c>
      <c r="AT87" s="22">
        <f>AH87</f>
        <v>1.1159629023758748E-3</v>
      </c>
      <c r="AU87" s="22">
        <f>SUM(AV87:BA87)</f>
        <v>5.1721739982855562E-3</v>
      </c>
      <c r="AV87" s="22">
        <f>AI87</f>
        <v>1.1055056227654653E-4</v>
      </c>
      <c r="AW87" s="22">
        <f>AJ87</f>
        <v>-6.2262479864960696E-3</v>
      </c>
      <c r="AX87" s="22">
        <f>AK87</f>
        <v>3.4394861859077201E-3</v>
      </c>
      <c r="AY87" s="22">
        <f>AL87</f>
        <v>4.0980307912885598E-3</v>
      </c>
      <c r="AZ87" s="22">
        <f>AM87</f>
        <v>3.77643420848006E-3</v>
      </c>
      <c r="BA87" s="22">
        <f>AN87</f>
        <v>-2.60797631712605E-5</v>
      </c>
      <c r="BC87" s="24">
        <f>AR87</f>
        <v>46934</v>
      </c>
      <c r="BD87" s="22">
        <f>AT87</f>
        <v>1.1159629023758748E-3</v>
      </c>
      <c r="BE87" s="22">
        <f>AU87</f>
        <v>5.1721739982855562E-3</v>
      </c>
    </row>
    <row r="88" spans="1:57" x14ac:dyDescent="0.2">
      <c r="A88" s="24">
        <v>47026</v>
      </c>
      <c r="B88" s="22">
        <v>-3.13268936431576E-3</v>
      </c>
      <c r="C88" s="22">
        <v>5.2527013363334798E-4</v>
      </c>
      <c r="D88" s="22">
        <v>-8.6025499662067906E-2</v>
      </c>
      <c r="E88" s="23">
        <v>-2.3502813029097001E-7</v>
      </c>
      <c r="F88" s="22">
        <v>6.9750760959186295E-2</v>
      </c>
      <c r="G88" s="22">
        <v>-9.8614537379248992E-3</v>
      </c>
      <c r="H88" s="23">
        <v>-3.4437563911637801E-8</v>
      </c>
      <c r="I88" s="22">
        <v>4.2501267280115003E-2</v>
      </c>
      <c r="J88" s="22">
        <v>-2.7917325338877499E-2</v>
      </c>
      <c r="K88" s="22">
        <v>-0.106204333863835</v>
      </c>
      <c r="L88" s="22">
        <v>-4.2926614879368297E-4</v>
      </c>
      <c r="M88" s="22">
        <v>0</v>
      </c>
      <c r="N88" s="22">
        <v>0</v>
      </c>
      <c r="O88" s="22">
        <v>-2.3960272922285402E-3</v>
      </c>
      <c r="P88" s="22">
        <v>0</v>
      </c>
      <c r="Q88" s="23">
        <v>-5.9211859193553001E-5</v>
      </c>
      <c r="R88" s="22">
        <v>0</v>
      </c>
      <c r="S88" s="22">
        <v>0</v>
      </c>
      <c r="T88" s="22">
        <v>2.38144449116406E-2</v>
      </c>
      <c r="U88" s="22">
        <v>0</v>
      </c>
      <c r="V88" s="22">
        <v>0</v>
      </c>
      <c r="W88" s="22">
        <v>0</v>
      </c>
      <c r="X88" s="22">
        <v>0</v>
      </c>
      <c r="Y88" s="22">
        <v>0.108329276430918</v>
      </c>
      <c r="Z88" s="22">
        <v>-6.0372099007444096E-3</v>
      </c>
      <c r="AA88" s="22">
        <v>3.3377841383685999E-3</v>
      </c>
      <c r="AB88" s="22">
        <v>3.9769569865510902E-3</v>
      </c>
      <c r="AC88" s="22">
        <v>3.6649810574162999E-3</v>
      </c>
      <c r="AD88" s="23">
        <v>-1.8726190931239701E-5</v>
      </c>
      <c r="AE88" s="22">
        <v>1.2112627595417501E-2</v>
      </c>
      <c r="AF88" s="22">
        <v>2.6260813602796401E-2</v>
      </c>
      <c r="AH88" s="22">
        <f>K88+Y88-Y88/100</f>
        <v>1.0416498027738163E-3</v>
      </c>
      <c r="AI88" s="22">
        <f>Y88/1010</f>
        <v>1.0725670933754257E-4</v>
      </c>
      <c r="AJ88" s="22">
        <f>Z88</f>
        <v>-6.0372099007444096E-3</v>
      </c>
      <c r="AK88" s="22">
        <f>AA88</f>
        <v>3.3377841383685999E-3</v>
      </c>
      <c r="AL88" s="22">
        <f>AB88</f>
        <v>3.9769569865510902E-3</v>
      </c>
      <c r="AM88" s="22">
        <f>AC88</f>
        <v>3.6649810574162999E-3</v>
      </c>
      <c r="AN88" s="22">
        <f>AD88</f>
        <v>-1.8726190931239701E-5</v>
      </c>
      <c r="AR88" s="24">
        <f>A88</f>
        <v>47026</v>
      </c>
      <c r="AS88" s="22">
        <f>AF88*4+2</f>
        <v>2.1050432544111857</v>
      </c>
      <c r="AT88" s="22">
        <f>AH88</f>
        <v>1.0416498027738163E-3</v>
      </c>
      <c r="AU88" s="22">
        <f>SUM(AV88:BA88)</f>
        <v>5.0310427999978834E-3</v>
      </c>
      <c r="AV88" s="22">
        <f>AI88</f>
        <v>1.0725670933754257E-4</v>
      </c>
      <c r="AW88" s="22">
        <f>AJ88</f>
        <v>-6.0372099007444096E-3</v>
      </c>
      <c r="AX88" s="22">
        <f>AK88</f>
        <v>3.3377841383685999E-3</v>
      </c>
      <c r="AY88" s="22">
        <f>AL88</f>
        <v>3.9769569865510902E-3</v>
      </c>
      <c r="AZ88" s="22">
        <f>AM88</f>
        <v>3.6649810574162999E-3</v>
      </c>
      <c r="BA88" s="22">
        <f>AN88</f>
        <v>-1.8726190931239701E-5</v>
      </c>
      <c r="BC88" s="24">
        <f>AR88</f>
        <v>47026</v>
      </c>
      <c r="BD88" s="22">
        <f>AT88</f>
        <v>1.0416498027738163E-3</v>
      </c>
      <c r="BE88" s="22">
        <f>AU88</f>
        <v>5.0310427999978834E-3</v>
      </c>
    </row>
    <row r="89" spans="1:57" x14ac:dyDescent="0.2">
      <c r="A89" s="24">
        <v>47118</v>
      </c>
      <c r="B89" s="22">
        <v>-3.09955601680567E-3</v>
      </c>
      <c r="C89" s="22">
        <v>4.9866667835018997E-4</v>
      </c>
      <c r="D89" s="22">
        <v>-8.5227633316886597E-2</v>
      </c>
      <c r="E89" s="23">
        <v>-2.09805417483721E-7</v>
      </c>
      <c r="F89" s="22">
        <v>6.9172143288143098E-2</v>
      </c>
      <c r="G89" s="22">
        <v>-9.8471162580993001E-3</v>
      </c>
      <c r="H89" s="23">
        <v>2.3483170963345401E-8</v>
      </c>
      <c r="I89" s="22">
        <v>4.04573729551716E-2</v>
      </c>
      <c r="J89" s="22">
        <v>-2.73544734488817E-2</v>
      </c>
      <c r="K89" s="22">
        <v>-0.103066897184611</v>
      </c>
      <c r="L89" s="22">
        <v>-4.0029064656277303E-4</v>
      </c>
      <c r="M89" s="22">
        <v>0</v>
      </c>
      <c r="N89" s="22">
        <v>0</v>
      </c>
      <c r="O89" s="22">
        <v>-2.4205442493707699E-3</v>
      </c>
      <c r="P89" s="22">
        <v>0</v>
      </c>
      <c r="Q89" s="23">
        <v>-6.1136244489112799E-5</v>
      </c>
      <c r="R89" s="22">
        <v>0</v>
      </c>
      <c r="S89" s="22">
        <v>0</v>
      </c>
      <c r="T89" s="22">
        <v>1.92133461801136E-2</v>
      </c>
      <c r="U89" s="22">
        <v>0</v>
      </c>
      <c r="V89" s="22">
        <v>0</v>
      </c>
      <c r="W89" s="22">
        <v>0</v>
      </c>
      <c r="X89" s="22">
        <v>0</v>
      </c>
      <c r="Y89" s="22">
        <v>0.10509008251065</v>
      </c>
      <c r="Z89" s="22">
        <v>-5.8530956068447697E-3</v>
      </c>
      <c r="AA89" s="22">
        <v>3.2389367745633202E-3</v>
      </c>
      <c r="AB89" s="22">
        <v>3.8592350297017501E-3</v>
      </c>
      <c r="AC89" s="22">
        <v>3.5566331296532599E-3</v>
      </c>
      <c r="AD89" s="23">
        <v>-1.2136411720042799E-5</v>
      </c>
      <c r="AE89" s="22">
        <v>1.19559871555763E-2</v>
      </c>
      <c r="AF89" s="22">
        <v>1.99115234990054E-2</v>
      </c>
      <c r="AH89" s="22">
        <f>K89+Y89-Y89/100</f>
        <v>9.7228450093249808E-4</v>
      </c>
      <c r="AI89" s="22">
        <f>Y89/1010</f>
        <v>1.0404958664420792E-4</v>
      </c>
      <c r="AJ89" s="22">
        <f>Z89</f>
        <v>-5.8530956068447697E-3</v>
      </c>
      <c r="AK89" s="22">
        <f>AA89</f>
        <v>3.2389367745633202E-3</v>
      </c>
      <c r="AL89" s="22">
        <f>AB89</f>
        <v>3.8592350297017501E-3</v>
      </c>
      <c r="AM89" s="22">
        <f>AC89</f>
        <v>3.5566331296532599E-3</v>
      </c>
      <c r="AN89" s="22">
        <f>AD89</f>
        <v>-1.2136411720042799E-5</v>
      </c>
      <c r="AR89" s="24">
        <f>A89</f>
        <v>47118</v>
      </c>
      <c r="AS89" s="22">
        <f>AF89*4+2</f>
        <v>2.0796460939960215</v>
      </c>
      <c r="AT89" s="22">
        <f>AH89</f>
        <v>9.7228450093249808E-4</v>
      </c>
      <c r="AU89" s="22">
        <f>SUM(AV89:BA89)</f>
        <v>4.8936225019977258E-3</v>
      </c>
      <c r="AV89" s="22">
        <f>AI89</f>
        <v>1.0404958664420792E-4</v>
      </c>
      <c r="AW89" s="22">
        <f>AJ89</f>
        <v>-5.8530956068447697E-3</v>
      </c>
      <c r="AX89" s="22">
        <f>AK89</f>
        <v>3.2389367745633202E-3</v>
      </c>
      <c r="AY89" s="22">
        <f>AL89</f>
        <v>3.8592350297017501E-3</v>
      </c>
      <c r="AZ89" s="22">
        <f>AM89</f>
        <v>3.5566331296532599E-3</v>
      </c>
      <c r="BA89" s="22">
        <f>AN89</f>
        <v>-1.2136411720042799E-5</v>
      </c>
      <c r="BC89" s="24">
        <f>AR89</f>
        <v>47118</v>
      </c>
      <c r="BD89" s="22">
        <f>AT89</f>
        <v>9.7228450093249808E-4</v>
      </c>
      <c r="BE89" s="22">
        <f>AU89</f>
        <v>4.8936225019977258E-3</v>
      </c>
    </row>
    <row r="90" spans="1:57" x14ac:dyDescent="0.2">
      <c r="A90" s="24">
        <v>47208</v>
      </c>
      <c r="B90" s="22">
        <v>-3.0667268208439602E-3</v>
      </c>
      <c r="C90" s="22">
        <v>4.7388259276637203E-4</v>
      </c>
      <c r="D90" s="22">
        <v>-8.4433936187033806E-2</v>
      </c>
      <c r="E90" s="23">
        <v>-1.87647586358252E-7</v>
      </c>
      <c r="F90" s="22">
        <v>6.8591480233037794E-2</v>
      </c>
      <c r="G90" s="22">
        <v>-9.83196651322959E-3</v>
      </c>
      <c r="H90" s="23">
        <v>7.2101347114994496E-8</v>
      </c>
      <c r="I90" s="22">
        <v>3.8511289510711998E-2</v>
      </c>
      <c r="J90" s="22">
        <v>-2.6802344818732601E-2</v>
      </c>
      <c r="K90" s="22">
        <v>-0.100010050482257</v>
      </c>
      <c r="L90" s="22">
        <v>-3.7476053884599698E-4</v>
      </c>
      <c r="M90" s="22">
        <v>0</v>
      </c>
      <c r="N90" s="22">
        <v>0</v>
      </c>
      <c r="O90" s="22">
        <v>-2.44332192288476E-3</v>
      </c>
      <c r="P90" s="22">
        <v>0</v>
      </c>
      <c r="Q90" s="23">
        <v>-6.25584986257976E-5</v>
      </c>
      <c r="R90" s="22">
        <v>0</v>
      </c>
      <c r="S90" s="22">
        <v>0</v>
      </c>
      <c r="T90" s="22">
        <v>1.5501277196161499E-2</v>
      </c>
      <c r="U90" s="22">
        <v>0</v>
      </c>
      <c r="V90" s="22">
        <v>0</v>
      </c>
      <c r="W90" s="22">
        <v>0</v>
      </c>
      <c r="X90" s="22">
        <v>0</v>
      </c>
      <c r="Y90" s="22">
        <v>0.1019371570665</v>
      </c>
      <c r="Z90" s="22">
        <v>-5.6738867330152704E-3</v>
      </c>
      <c r="AA90" s="22">
        <v>3.14285714508866E-3</v>
      </c>
      <c r="AB90" s="22">
        <v>3.7447692775360798E-3</v>
      </c>
      <c r="AC90" s="22">
        <v>3.4512979841583298E-3</v>
      </c>
      <c r="AD90" s="23">
        <v>-6.2751181917342004E-6</v>
      </c>
      <c r="AE90" s="22">
        <v>1.18011682114227E-2</v>
      </c>
      <c r="AF90" s="22">
        <v>1.4563686500657E-2</v>
      </c>
      <c r="AH90" s="22">
        <f>K90+Y90-Y90/100</f>
        <v>9.0773501357799898E-4</v>
      </c>
      <c r="AI90" s="22">
        <f>Y90/1010</f>
        <v>1.0092787828366337E-4</v>
      </c>
      <c r="AJ90" s="22">
        <f>Z90</f>
        <v>-5.6738867330152704E-3</v>
      </c>
      <c r="AK90" s="22">
        <f>AA90</f>
        <v>3.14285714508866E-3</v>
      </c>
      <c r="AL90" s="22">
        <f>AB90</f>
        <v>3.7447692775360798E-3</v>
      </c>
      <c r="AM90" s="22">
        <f>AC90</f>
        <v>3.4512979841583298E-3</v>
      </c>
      <c r="AN90" s="22">
        <f>AD90</f>
        <v>-6.2751181917342004E-6</v>
      </c>
      <c r="AR90" s="24">
        <f>A90</f>
        <v>47208</v>
      </c>
      <c r="AS90" s="22">
        <f>AF90*4+2</f>
        <v>2.0582547460026279</v>
      </c>
      <c r="AT90" s="22">
        <f>AH90</f>
        <v>9.0773501357799898E-4</v>
      </c>
      <c r="AU90" s="22">
        <f>SUM(AV90:BA90)</f>
        <v>4.7596904338597281E-3</v>
      </c>
      <c r="AV90" s="22">
        <f>AI90</f>
        <v>1.0092787828366337E-4</v>
      </c>
      <c r="AW90" s="22">
        <f>AJ90</f>
        <v>-5.6738867330152704E-3</v>
      </c>
      <c r="AX90" s="22">
        <f>AK90</f>
        <v>3.14285714508866E-3</v>
      </c>
      <c r="AY90" s="22">
        <f>AL90</f>
        <v>3.7447692775360798E-3</v>
      </c>
      <c r="AZ90" s="22">
        <f>AM90</f>
        <v>3.4512979841583298E-3</v>
      </c>
      <c r="BA90" s="22">
        <f>AN90</f>
        <v>-6.2751181917342004E-6</v>
      </c>
      <c r="BC90" s="24">
        <f>AR90</f>
        <v>47208</v>
      </c>
      <c r="BD90" s="22">
        <f>AT90</f>
        <v>9.0773501357799898E-4</v>
      </c>
      <c r="BE90" s="22">
        <f>AU90</f>
        <v>4.7596904338597281E-3</v>
      </c>
    </row>
    <row r="91" spans="1:57" x14ac:dyDescent="0.2">
      <c r="A91" s="24">
        <v>47299</v>
      </c>
      <c r="B91" s="22">
        <v>-3.0342103177205498E-3</v>
      </c>
      <c r="C91" s="22">
        <v>4.5067378393603898E-4</v>
      </c>
      <c r="D91" s="22">
        <v>-8.3644536342863895E-2</v>
      </c>
      <c r="E91" s="23">
        <v>-1.6826189330743001E-7</v>
      </c>
      <c r="F91" s="22">
        <v>6.8009099535637496E-2</v>
      </c>
      <c r="G91" s="22">
        <v>-9.8161163190502096E-3</v>
      </c>
      <c r="H91" s="23">
        <v>1.126428728071E-7</v>
      </c>
      <c r="I91" s="22">
        <v>3.66583699518363E-2</v>
      </c>
      <c r="J91" s="22">
        <v>-2.62607790247892E-2</v>
      </c>
      <c r="K91" s="22">
        <v>-9.7032622207959801E-2</v>
      </c>
      <c r="L91" s="22">
        <v>-3.5233320974104E-4</v>
      </c>
      <c r="M91" s="22">
        <v>0</v>
      </c>
      <c r="N91" s="22">
        <v>0</v>
      </c>
      <c r="O91" s="22">
        <v>-2.4644226256254E-3</v>
      </c>
      <c r="P91" s="22">
        <v>0</v>
      </c>
      <c r="Q91" s="23">
        <v>-6.3545137329867803E-5</v>
      </c>
      <c r="R91" s="22">
        <v>0</v>
      </c>
      <c r="S91" s="22">
        <v>0</v>
      </c>
      <c r="T91" s="22">
        <v>1.2506434534986699E-2</v>
      </c>
      <c r="U91" s="22">
        <v>0</v>
      </c>
      <c r="V91" s="22">
        <v>0</v>
      </c>
      <c r="W91" s="22">
        <v>0</v>
      </c>
      <c r="X91" s="22">
        <v>0</v>
      </c>
      <c r="Y91" s="22">
        <v>9.88691599685287E-2</v>
      </c>
      <c r="Z91" s="22">
        <v>-5.4995558482873099E-3</v>
      </c>
      <c r="AA91" s="22">
        <v>3.0494629226884801E-3</v>
      </c>
      <c r="AB91" s="22">
        <v>3.6334688825023702E-3</v>
      </c>
      <c r="AC91" s="22">
        <v>3.3488875036624599E-3</v>
      </c>
      <c r="AD91" s="23">
        <v>-1.10654627683004E-6</v>
      </c>
      <c r="AE91" s="22">
        <v>1.1648147958975799E-2</v>
      </c>
      <c r="AF91" s="22">
        <v>1.003707920737E-2</v>
      </c>
      <c r="AH91" s="22">
        <f>K91+Y91-Y91/100</f>
        <v>8.4784616088361174E-4</v>
      </c>
      <c r="AI91" s="22">
        <f>Y91/1010</f>
        <v>9.7890257394582874E-5</v>
      </c>
      <c r="AJ91" s="22">
        <f>Z91</f>
        <v>-5.4995558482873099E-3</v>
      </c>
      <c r="AK91" s="22">
        <f>AA91</f>
        <v>3.0494629226884801E-3</v>
      </c>
      <c r="AL91" s="22">
        <f>AB91</f>
        <v>3.6334688825023702E-3</v>
      </c>
      <c r="AM91" s="22">
        <f>AC91</f>
        <v>3.3488875036624599E-3</v>
      </c>
      <c r="AN91" s="22">
        <f>AD91</f>
        <v>-1.10654627683004E-6</v>
      </c>
      <c r="AR91" s="24">
        <f>A91</f>
        <v>47299</v>
      </c>
      <c r="AS91" s="22">
        <f>AF91*4+2</f>
        <v>2.0401483168294798</v>
      </c>
      <c r="AT91" s="22">
        <f>AH91</f>
        <v>8.4784616088361174E-4</v>
      </c>
      <c r="AU91" s="22">
        <f>SUM(AV91:BA91)</f>
        <v>4.629047171683753E-3</v>
      </c>
      <c r="AV91" s="22">
        <f>AI91</f>
        <v>9.7890257394582874E-5</v>
      </c>
      <c r="AW91" s="22">
        <f>AJ91</f>
        <v>-5.4995558482873099E-3</v>
      </c>
      <c r="AX91" s="22">
        <f>AK91</f>
        <v>3.0494629226884801E-3</v>
      </c>
      <c r="AY91" s="22">
        <f>AL91</f>
        <v>3.6334688825023702E-3</v>
      </c>
      <c r="AZ91" s="22">
        <f>AM91</f>
        <v>3.3488875036624599E-3</v>
      </c>
      <c r="BA91" s="22">
        <f>AN91</f>
        <v>-1.10654627683004E-6</v>
      </c>
      <c r="BC91" s="24">
        <f>AR91</f>
        <v>47299</v>
      </c>
      <c r="BD91" s="22">
        <f>AT91</f>
        <v>8.4784616088361174E-4</v>
      </c>
      <c r="BE91" s="22">
        <f>AU91</f>
        <v>4.629047171683753E-3</v>
      </c>
    </row>
    <row r="92" spans="1:57" x14ac:dyDescent="0.2">
      <c r="A92" s="24">
        <v>47391</v>
      </c>
      <c r="B92" s="22">
        <v>-3.0020129400565301E-3</v>
      </c>
      <c r="C92" s="22">
        <v>4.2884801665366002E-4</v>
      </c>
      <c r="D92" s="22">
        <v>-8.2859572118587604E-2</v>
      </c>
      <c r="E92" s="23">
        <v>-1.51368251266603E-7</v>
      </c>
      <c r="F92" s="22">
        <v>6.7425359943062896E-2</v>
      </c>
      <c r="G92" s="22">
        <v>-9.7996646890252601E-3</v>
      </c>
      <c r="H92" s="23">
        <v>1.46146472701502E-7</v>
      </c>
      <c r="I92" s="22">
        <v>3.4894186364220398E-2</v>
      </c>
      <c r="J92" s="22">
        <v>-2.5729627273440799E-2</v>
      </c>
      <c r="K92" s="22">
        <v>-9.4133446365185502E-2</v>
      </c>
      <c r="L92" s="22">
        <v>-3.3268209027603702E-4</v>
      </c>
      <c r="M92" s="22">
        <v>0</v>
      </c>
      <c r="N92" s="22">
        <v>0</v>
      </c>
      <c r="O92" s="22">
        <v>-2.4839069788007398E-3</v>
      </c>
      <c r="P92" s="22">
        <v>0</v>
      </c>
      <c r="Q92" s="23">
        <v>-6.4153167866898205E-5</v>
      </c>
      <c r="R92" s="22">
        <v>0</v>
      </c>
      <c r="S92" s="22">
        <v>0</v>
      </c>
      <c r="T92" s="22">
        <v>1.00902238715283E-2</v>
      </c>
      <c r="U92" s="22">
        <v>0</v>
      </c>
      <c r="V92" s="22">
        <v>0</v>
      </c>
      <c r="W92" s="22">
        <v>0</v>
      </c>
      <c r="X92" s="22">
        <v>0</v>
      </c>
      <c r="Y92" s="22">
        <v>9.5884733801865296E-2</v>
      </c>
      <c r="Z92" s="22">
        <v>-5.3300657926746899E-3</v>
      </c>
      <c r="AA92" s="22">
        <v>2.9586765126321502E-3</v>
      </c>
      <c r="AB92" s="22">
        <v>3.5252479251734999E-3</v>
      </c>
      <c r="AC92" s="22">
        <v>3.24931832182961E-3</v>
      </c>
      <c r="AD92" s="23">
        <v>3.40647088314938E-6</v>
      </c>
      <c r="AE92" s="22">
        <v>1.1496903948104899E-2</v>
      </c>
      <c r="AF92" s="22">
        <v>6.1856697456619198E-3</v>
      </c>
      <c r="AH92" s="22">
        <f>K92+Y92-Y92/100</f>
        <v>7.9244009866114072E-4</v>
      </c>
      <c r="AI92" s="22">
        <f>Y92/1010</f>
        <v>9.4935380001846828E-5</v>
      </c>
      <c r="AJ92" s="22">
        <f>Z92</f>
        <v>-5.3300657926746899E-3</v>
      </c>
      <c r="AK92" s="22">
        <f>AA92</f>
        <v>2.9586765126321502E-3</v>
      </c>
      <c r="AL92" s="22">
        <f>AB92</f>
        <v>3.5252479251734999E-3</v>
      </c>
      <c r="AM92" s="22">
        <f>AC92</f>
        <v>3.24931832182961E-3</v>
      </c>
      <c r="AN92" s="22">
        <f>AD92</f>
        <v>3.40647088314938E-6</v>
      </c>
      <c r="AR92" s="24">
        <f>A92</f>
        <v>47391</v>
      </c>
      <c r="AS92" s="22">
        <f>AF92*4+2</f>
        <v>2.0247426789826477</v>
      </c>
      <c r="AT92" s="22">
        <f>AH92</f>
        <v>7.9244009866114072E-4</v>
      </c>
      <c r="AU92" s="22">
        <f>SUM(AV92:BA92)</f>
        <v>4.5015188178455668E-3</v>
      </c>
      <c r="AV92" s="22">
        <f>AI92</f>
        <v>9.4935380001846828E-5</v>
      </c>
      <c r="AW92" s="22">
        <f>AJ92</f>
        <v>-5.3300657926746899E-3</v>
      </c>
      <c r="AX92" s="22">
        <f>AK92</f>
        <v>2.9586765126321502E-3</v>
      </c>
      <c r="AY92" s="22">
        <f>AL92</f>
        <v>3.5252479251734999E-3</v>
      </c>
      <c r="AZ92" s="22">
        <f>AM92</f>
        <v>3.24931832182961E-3</v>
      </c>
      <c r="BA92" s="22">
        <f>AN92</f>
        <v>3.40647088314938E-6</v>
      </c>
      <c r="BC92" s="24">
        <f>AR92</f>
        <v>47391</v>
      </c>
      <c r="BD92" s="22">
        <f>AT92</f>
        <v>7.9244009866114072E-4</v>
      </c>
      <c r="BE92" s="22">
        <f>AU92</f>
        <v>4.5015188178455668E-3</v>
      </c>
    </row>
    <row r="93" spans="1:57" x14ac:dyDescent="0.2">
      <c r="A93" s="24">
        <v>47483</v>
      </c>
      <c r="B93" s="22">
        <v>-2.9701393065240098E-3</v>
      </c>
      <c r="C93" s="22">
        <v>4.0825461171678501E-4</v>
      </c>
      <c r="D93" s="22">
        <v>-8.2079188463024505E-2</v>
      </c>
      <c r="E93" s="23">
        <v>-1.3670122811504299E-7</v>
      </c>
      <c r="F93" s="22">
        <v>6.6840643097942895E-2</v>
      </c>
      <c r="G93" s="22">
        <v>-9.7826987552118699E-3</v>
      </c>
      <c r="H93" s="23">
        <v>1.7350769709878401E-7</v>
      </c>
      <c r="I93" s="22">
        <v>3.3214519620883197E-2</v>
      </c>
      <c r="J93" s="22">
        <v>-2.52087474278739E-2</v>
      </c>
      <c r="K93" s="22">
        <v>-9.13113546320731E-2</v>
      </c>
      <c r="L93" s="22">
        <v>-3.15498873004749E-4</v>
      </c>
      <c r="M93" s="22">
        <v>0</v>
      </c>
      <c r="N93" s="22">
        <v>0</v>
      </c>
      <c r="O93" s="22">
        <v>-2.5018339153692801E-3</v>
      </c>
      <c r="P93" s="22">
        <v>0</v>
      </c>
      <c r="Q93" s="23">
        <v>-6.4431916846352494E-5</v>
      </c>
      <c r="R93" s="22">
        <v>0</v>
      </c>
      <c r="S93" s="22">
        <v>0</v>
      </c>
      <c r="T93" s="22">
        <v>8.1408378299840899E-3</v>
      </c>
      <c r="U93" s="22">
        <v>0</v>
      </c>
      <c r="V93" s="22">
        <v>0</v>
      </c>
      <c r="W93" s="22">
        <v>0</v>
      </c>
      <c r="X93" s="22">
        <v>0</v>
      </c>
      <c r="Y93" s="22">
        <v>9.2982498457727603E-2</v>
      </c>
      <c r="Z93" s="22">
        <v>-5.1653695844255899E-3</v>
      </c>
      <c r="AA93" s="22">
        <v>2.8704248834943102E-3</v>
      </c>
      <c r="AB93" s="22">
        <v>3.4200252287064298E-3</v>
      </c>
      <c r="AC93" s="22">
        <v>3.1525118344255501E-3</v>
      </c>
      <c r="AD93" s="23">
        <v>7.3027711211537301E-6</v>
      </c>
      <c r="AE93" s="22">
        <v>1.13474140739366E-2</v>
      </c>
      <c r="AF93" s="22">
        <v>2.8910389921366002E-3</v>
      </c>
      <c r="AH93" s="22">
        <f>K93+Y93-Y93/100</f>
        <v>7.41318841077227E-4</v>
      </c>
      <c r="AI93" s="22">
        <f>Y93/1010</f>
        <v>9.2061879661116435E-5</v>
      </c>
      <c r="AJ93" s="22">
        <f>Z93</f>
        <v>-5.1653695844255899E-3</v>
      </c>
      <c r="AK93" s="22">
        <f>AA93</f>
        <v>2.8704248834943102E-3</v>
      </c>
      <c r="AL93" s="22">
        <f>AB93</f>
        <v>3.4200252287064298E-3</v>
      </c>
      <c r="AM93" s="22">
        <f>AC93</f>
        <v>3.1525118344255501E-3</v>
      </c>
      <c r="AN93" s="22">
        <f>AD93</f>
        <v>7.3027711211537301E-6</v>
      </c>
      <c r="AR93" s="24">
        <f>A93</f>
        <v>47483</v>
      </c>
      <c r="AS93" s="22">
        <f>AF93*4+2</f>
        <v>2.0115641559685464</v>
      </c>
      <c r="AT93" s="22">
        <f>AH93</f>
        <v>7.41318841077227E-4</v>
      </c>
      <c r="AU93" s="22">
        <f>SUM(AV93:BA93)</f>
        <v>4.3769570129829705E-3</v>
      </c>
      <c r="AV93" s="22">
        <f>AI93</f>
        <v>9.2061879661116435E-5</v>
      </c>
      <c r="AW93" s="22">
        <f>AJ93</f>
        <v>-5.1653695844255899E-3</v>
      </c>
      <c r="AX93" s="22">
        <f>AK93</f>
        <v>2.8704248834943102E-3</v>
      </c>
      <c r="AY93" s="22">
        <f>AL93</f>
        <v>3.4200252287064298E-3</v>
      </c>
      <c r="AZ93" s="22">
        <f>AM93</f>
        <v>3.1525118344255501E-3</v>
      </c>
      <c r="BA93" s="22">
        <f>AN93</f>
        <v>7.3027711211537301E-6</v>
      </c>
      <c r="BC93" s="24">
        <f>AR93</f>
        <v>47483</v>
      </c>
      <c r="BD93" s="22">
        <f>AT93</f>
        <v>7.41318841077227E-4</v>
      </c>
      <c r="BE93" s="22">
        <f>AU93</f>
        <v>4.3769570129829705E-3</v>
      </c>
    </row>
    <row r="94" spans="1:57" x14ac:dyDescent="0.2">
      <c r="A94" s="24">
        <v>47573</v>
      </c>
      <c r="B94" s="22">
        <v>-2.9385924755320702E-3</v>
      </c>
      <c r="C94" s="22">
        <v>3.8877574000117899E-4</v>
      </c>
      <c r="D94" s="22">
        <v>-8.13035335111678E-2</v>
      </c>
      <c r="E94" s="23">
        <v>-1.24011645397104E-7</v>
      </c>
      <c r="F94" s="22">
        <v>6.6255345503085594E-2</v>
      </c>
      <c r="G94" s="22">
        <v>-9.7652946914661403E-3</v>
      </c>
      <c r="H94" s="23">
        <v>1.95509297640228E-7</v>
      </c>
      <c r="I94" s="22">
        <v>3.1615349416802503E-2</v>
      </c>
      <c r="J94" s="22">
        <v>-2.4698000567035999E-2</v>
      </c>
      <c r="K94" s="22">
        <v>-8.8565168621601506E-2</v>
      </c>
      <c r="L94" s="22">
        <v>-3.00495033611625E-4</v>
      </c>
      <c r="M94" s="22">
        <v>0</v>
      </c>
      <c r="N94" s="22">
        <v>0</v>
      </c>
      <c r="O94" s="22">
        <v>-2.51826068808913E-3</v>
      </c>
      <c r="P94" s="22">
        <v>0</v>
      </c>
      <c r="Q94" s="23">
        <v>-6.44244591674336E-5</v>
      </c>
      <c r="R94" s="22">
        <v>0</v>
      </c>
      <c r="S94" s="22">
        <v>0</v>
      </c>
      <c r="T94" s="22">
        <v>6.56807680405879E-3</v>
      </c>
      <c r="U94" s="22">
        <v>0</v>
      </c>
      <c r="V94" s="22">
        <v>0</v>
      </c>
      <c r="W94" s="22">
        <v>0</v>
      </c>
      <c r="X94" s="22">
        <v>0</v>
      </c>
      <c r="Y94" s="22">
        <v>9.0161046951986401E-2</v>
      </c>
      <c r="Z94" s="22">
        <v>-5.0054107272101602E-3</v>
      </c>
      <c r="AA94" s="22">
        <v>2.7846392378849602E-3</v>
      </c>
      <c r="AB94" s="22">
        <v>3.31772399193575E-3</v>
      </c>
      <c r="AC94" s="22">
        <v>3.05839395702278E-3</v>
      </c>
      <c r="AD94" s="23">
        <v>1.06227174390127E-5</v>
      </c>
      <c r="AE94" s="22">
        <v>1.11996565702821E-2</v>
      </c>
      <c r="AF94" s="23">
        <v>5.7071881132131298E-5</v>
      </c>
      <c r="AH94" s="22">
        <f>K94+Y94-Y94/100</f>
        <v>6.9426786086503099E-4</v>
      </c>
      <c r="AI94" s="22">
        <f>Y94/1010</f>
        <v>8.9268363318798413E-5</v>
      </c>
      <c r="AJ94" s="22">
        <f>Z94</f>
        <v>-5.0054107272101602E-3</v>
      </c>
      <c r="AK94" s="22">
        <f>AA94</f>
        <v>2.7846392378849602E-3</v>
      </c>
      <c r="AL94" s="22">
        <f>AB94</f>
        <v>3.31772399193575E-3</v>
      </c>
      <c r="AM94" s="22">
        <f>AC94</f>
        <v>3.05839395702278E-3</v>
      </c>
      <c r="AN94" s="22">
        <f>AD94</f>
        <v>1.06227174390127E-5</v>
      </c>
      <c r="AR94" s="24">
        <f>A94</f>
        <v>47573</v>
      </c>
      <c r="AS94" s="22">
        <f>AF94*4+2</f>
        <v>2.0002282875245285</v>
      </c>
      <c r="AT94" s="22">
        <f>AH94</f>
        <v>6.9426786086503099E-4</v>
      </c>
      <c r="AU94" s="22">
        <f>SUM(AV94:BA94)</f>
        <v>4.2552375403911418E-3</v>
      </c>
      <c r="AV94" s="22">
        <f>AI94</f>
        <v>8.9268363318798413E-5</v>
      </c>
      <c r="AW94" s="22">
        <f>AJ94</f>
        <v>-5.0054107272101602E-3</v>
      </c>
      <c r="AX94" s="22">
        <f>AK94</f>
        <v>2.7846392378849602E-3</v>
      </c>
      <c r="AY94" s="22">
        <f>AL94</f>
        <v>3.31772399193575E-3</v>
      </c>
      <c r="AZ94" s="22">
        <f>AM94</f>
        <v>3.05839395702278E-3</v>
      </c>
      <c r="BA94" s="22">
        <f>AN94</f>
        <v>1.06227174390127E-5</v>
      </c>
      <c r="BC94" s="24">
        <f>AR94</f>
        <v>47573</v>
      </c>
      <c r="BD94" s="22">
        <f>AT94</f>
        <v>6.9426786086503099E-4</v>
      </c>
      <c r="BE94" s="22">
        <f>AU94</f>
        <v>4.2552375403911418E-3</v>
      </c>
    </row>
    <row r="95" spans="1:57" x14ac:dyDescent="0.2">
      <c r="A95" s="24">
        <v>47664</v>
      </c>
      <c r="B95" s="22">
        <v>-2.9073741664942202E-3</v>
      </c>
      <c r="C95" s="22">
        <v>3.7031916182428398E-4</v>
      </c>
      <c r="D95" s="22">
        <v>-8.0532755492068703E-2</v>
      </c>
      <c r="E95" s="23">
        <v>-1.13067422091717E-7</v>
      </c>
      <c r="F95" s="22">
        <v>6.5669870980911094E-2</v>
      </c>
      <c r="G95" s="22">
        <v>-9.7475186292217408E-3</v>
      </c>
      <c r="H95" s="23">
        <v>2.12843165314779E-7</v>
      </c>
      <c r="I95" s="22">
        <v>3.0092844783857702E-2</v>
      </c>
      <c r="J95" s="22">
        <v>-2.4197248649870901E-2</v>
      </c>
      <c r="K95" s="22">
        <v>-8.5893693049088296E-2</v>
      </c>
      <c r="L95" s="22">
        <v>-2.8740276252214799E-4</v>
      </c>
      <c r="M95" s="22">
        <v>0</v>
      </c>
      <c r="N95" s="22">
        <v>0</v>
      </c>
      <c r="O95" s="22">
        <v>-2.53324288193024E-3</v>
      </c>
      <c r="P95" s="22">
        <v>0</v>
      </c>
      <c r="Q95" s="23">
        <v>-6.4168725499857903E-5</v>
      </c>
      <c r="R95" s="22">
        <v>0</v>
      </c>
      <c r="S95" s="22">
        <v>0</v>
      </c>
      <c r="T95" s="22">
        <v>5.2991718221928599E-3</v>
      </c>
      <c r="U95" s="22">
        <v>0</v>
      </c>
      <c r="V95" s="22">
        <v>0</v>
      </c>
      <c r="W95" s="22">
        <v>0</v>
      </c>
      <c r="X95" s="22">
        <v>0</v>
      </c>
      <c r="Y95" s="22">
        <v>8.7418942630757002E-2</v>
      </c>
      <c r="Z95" s="22">
        <v>-4.8501237883580199E-3</v>
      </c>
      <c r="AA95" s="22">
        <v>2.7012545997573399E-3</v>
      </c>
      <c r="AB95" s="22">
        <v>3.2182713312733902E-3</v>
      </c>
      <c r="AC95" s="22">
        <v>2.9668947423733198E-3</v>
      </c>
      <c r="AD95" s="23">
        <v>1.34078157909556E-5</v>
      </c>
      <c r="AE95" s="22">
        <v>1.1053610001376901E-2</v>
      </c>
      <c r="AF95" s="22">
        <v>-2.3943266832748798E-3</v>
      </c>
      <c r="AH95" s="22">
        <f>K95+Y95-Y95/100</f>
        <v>6.510601553611356E-4</v>
      </c>
      <c r="AI95" s="22">
        <f>Y95/1010</f>
        <v>8.6553408545303961E-5</v>
      </c>
      <c r="AJ95" s="22">
        <f>Z95</f>
        <v>-4.8501237883580199E-3</v>
      </c>
      <c r="AK95" s="22">
        <f>AA95</f>
        <v>2.7012545997573399E-3</v>
      </c>
      <c r="AL95" s="22">
        <f>AB95</f>
        <v>3.2182713312733902E-3</v>
      </c>
      <c r="AM95" s="22">
        <f>AC95</f>
        <v>2.9668947423733198E-3</v>
      </c>
      <c r="AN95" s="22">
        <f>AD95</f>
        <v>1.34078157909556E-5</v>
      </c>
      <c r="AR95" s="24">
        <f>A95</f>
        <v>47664</v>
      </c>
      <c r="AS95" s="22">
        <f>AF95*4+2</f>
        <v>1.9904226932669005</v>
      </c>
      <c r="AT95" s="22">
        <f>AH95</f>
        <v>6.510601553611356E-4</v>
      </c>
      <c r="AU95" s="22">
        <f>SUM(AV95:BA95)</f>
        <v>4.13625810938229E-3</v>
      </c>
      <c r="AV95" s="22">
        <f>AI95</f>
        <v>8.6553408545303961E-5</v>
      </c>
      <c r="AW95" s="22">
        <f>AJ95</f>
        <v>-4.8501237883580199E-3</v>
      </c>
      <c r="AX95" s="22">
        <f>AK95</f>
        <v>2.7012545997573399E-3</v>
      </c>
      <c r="AY95" s="22">
        <f>AL95</f>
        <v>3.2182713312733902E-3</v>
      </c>
      <c r="AZ95" s="22">
        <f>AM95</f>
        <v>2.9668947423733198E-3</v>
      </c>
      <c r="BA95" s="22">
        <f>AN95</f>
        <v>1.34078157909556E-5</v>
      </c>
      <c r="BC95" s="24">
        <f>AR95</f>
        <v>47664</v>
      </c>
      <c r="BD95" s="22">
        <f>AT95</f>
        <v>6.510601553611356E-4</v>
      </c>
      <c r="BE95" s="22">
        <f>AU95</f>
        <v>4.13625810938229E-3</v>
      </c>
    </row>
    <row r="96" spans="1:57" x14ac:dyDescent="0.2">
      <c r="A96" s="24">
        <v>47756</v>
      </c>
      <c r="B96" s="22">
        <v>-2.8764849543172401E-3</v>
      </c>
      <c r="C96" s="22">
        <v>3.5281225057026602E-4</v>
      </c>
      <c r="D96" s="22">
        <v>-7.9767000030561697E-2</v>
      </c>
      <c r="E96" s="23">
        <v>-1.03654196337288E-7</v>
      </c>
      <c r="F96" s="22">
        <v>6.5084623872069203E-2</v>
      </c>
      <c r="G96" s="22">
        <v>-9.7294275558046303E-3</v>
      </c>
      <c r="H96" s="23">
        <v>2.26125340674343E-7</v>
      </c>
      <c r="I96" s="22">
        <v>2.8643355107904601E-2</v>
      </c>
      <c r="J96" s="22">
        <v>-2.3706352979135901E-2</v>
      </c>
      <c r="K96" s="22">
        <v>-8.3295710213282498E-2</v>
      </c>
      <c r="L96" s="22">
        <v>-2.75975399632866E-4</v>
      </c>
      <c r="M96" s="22">
        <v>0</v>
      </c>
      <c r="N96" s="22">
        <v>0</v>
      </c>
      <c r="O96" s="22">
        <v>-2.5468344306389598E-3</v>
      </c>
      <c r="P96" s="22">
        <v>0</v>
      </c>
      <c r="Q96" s="23">
        <v>-6.3698356744801206E-5</v>
      </c>
      <c r="R96" s="22">
        <v>0</v>
      </c>
      <c r="S96" s="22">
        <v>0</v>
      </c>
      <c r="T96" s="22">
        <v>4.2754153546598001E-3</v>
      </c>
      <c r="U96" s="22">
        <v>0</v>
      </c>
      <c r="V96" s="22">
        <v>0</v>
      </c>
      <c r="W96" s="22">
        <v>0</v>
      </c>
      <c r="X96" s="22">
        <v>0</v>
      </c>
      <c r="Y96" s="22">
        <v>8.4754717769830401E-2</v>
      </c>
      <c r="Z96" s="22">
        <v>-4.6994351514450996E-3</v>
      </c>
      <c r="AA96" s="22">
        <v>2.6202093715621501E-3</v>
      </c>
      <c r="AB96" s="22">
        <v>3.1215977924325899E-3</v>
      </c>
      <c r="AC96" s="22">
        <v>2.8779479306573199E-3</v>
      </c>
      <c r="AD96" s="23">
        <v>1.57002181477849E-5</v>
      </c>
      <c r="AE96" s="22">
        <v>1.0909253255508801E-2</v>
      </c>
      <c r="AF96" s="22">
        <v>-4.52668931851807E-3</v>
      </c>
      <c r="AH96" s="22">
        <f>K96+Y96-Y96/100</f>
        <v>6.1146037884959924E-4</v>
      </c>
      <c r="AI96" s="22">
        <f>Y96/1010</f>
        <v>8.3915562148346927E-5</v>
      </c>
      <c r="AJ96" s="22">
        <f>Z96</f>
        <v>-4.6994351514450996E-3</v>
      </c>
      <c r="AK96" s="22">
        <f>AA96</f>
        <v>2.6202093715621501E-3</v>
      </c>
      <c r="AL96" s="22">
        <f>AB96</f>
        <v>3.1215977924325899E-3</v>
      </c>
      <c r="AM96" s="22">
        <f>AC96</f>
        <v>2.8779479306573199E-3</v>
      </c>
      <c r="AN96" s="22">
        <f>AD96</f>
        <v>1.57002181477849E-5</v>
      </c>
      <c r="AR96" s="24">
        <f>A96</f>
        <v>47756</v>
      </c>
      <c r="AS96" s="22">
        <f>AF96*4+2</f>
        <v>1.9818932427259277</v>
      </c>
      <c r="AT96" s="22">
        <f>AH96</f>
        <v>6.1146037884959924E-4</v>
      </c>
      <c r="AU96" s="22">
        <f>SUM(AV96:BA96)</f>
        <v>4.019935723503093E-3</v>
      </c>
      <c r="AV96" s="22">
        <f>AI96</f>
        <v>8.3915562148346927E-5</v>
      </c>
      <c r="AW96" s="22">
        <f>AJ96</f>
        <v>-4.6994351514450996E-3</v>
      </c>
      <c r="AX96" s="22">
        <f>AK96</f>
        <v>2.6202093715621501E-3</v>
      </c>
      <c r="AY96" s="22">
        <f>AL96</f>
        <v>3.1215977924325899E-3</v>
      </c>
      <c r="AZ96" s="22">
        <f>AM96</f>
        <v>2.8779479306573199E-3</v>
      </c>
      <c r="BA96" s="22">
        <f>AN96</f>
        <v>1.57002181477849E-5</v>
      </c>
      <c r="BC96" s="24">
        <f>AR96</f>
        <v>47756</v>
      </c>
      <c r="BD96" s="22">
        <f>AT96</f>
        <v>6.1146037884959924E-4</v>
      </c>
      <c r="BE96" s="22">
        <f>AU96</f>
        <v>4.019935723503093E-3</v>
      </c>
    </row>
    <row r="97" spans="1:57" x14ac:dyDescent="0.2">
      <c r="A97" s="24">
        <v>47848</v>
      </c>
      <c r="B97" s="22">
        <v>-2.8459244417855501E-3</v>
      </c>
      <c r="C97" s="22">
        <v>3.3619713459831502E-4</v>
      </c>
      <c r="D97" s="22">
        <v>-7.9006407862958206E-2</v>
      </c>
      <c r="E97" s="23">
        <v>-9.5575281022775003E-8</v>
      </c>
      <c r="F97" s="22">
        <v>6.4500003095724304E-2</v>
      </c>
      <c r="G97" s="22">
        <v>-9.7110701874236708E-3</v>
      </c>
      <c r="H97" s="23">
        <v>2.3590729369970999E-7</v>
      </c>
      <c r="I97" s="22">
        <v>2.72634016242667E-2</v>
      </c>
      <c r="J97" s="22">
        <v>-2.3225173245266999E-2</v>
      </c>
      <c r="K97" s="22">
        <v>-8.0769975955496898E-2</v>
      </c>
      <c r="L97" s="22">
        <v>-2.6598745640482498E-4</v>
      </c>
      <c r="M97" s="22">
        <v>0</v>
      </c>
      <c r="N97" s="22">
        <v>0</v>
      </c>
      <c r="O97" s="22">
        <v>-2.5590876366332598E-3</v>
      </c>
      <c r="P97" s="22">
        <v>0</v>
      </c>
      <c r="Q97" s="23">
        <v>-6.3043360998271599E-5</v>
      </c>
      <c r="R97" s="22">
        <v>0</v>
      </c>
      <c r="S97" s="22">
        <v>0</v>
      </c>
      <c r="T97" s="22">
        <v>3.4494436382148598E-3</v>
      </c>
      <c r="U97" s="22">
        <v>0</v>
      </c>
      <c r="V97" s="22">
        <v>0</v>
      </c>
      <c r="W97" s="22">
        <v>0</v>
      </c>
      <c r="X97" s="22">
        <v>0</v>
      </c>
      <c r="Y97" s="22">
        <v>8.2166873477995603E-2</v>
      </c>
      <c r="Z97" s="22">
        <v>-4.5532638744183399E-3</v>
      </c>
      <c r="AA97" s="22">
        <v>2.5414448956428901E-3</v>
      </c>
      <c r="AB97" s="22">
        <v>3.0276368691017899E-3</v>
      </c>
      <c r="AC97" s="22">
        <v>2.7914904825232499E-3</v>
      </c>
      <c r="AD97" s="23">
        <v>1.7542188324171001E-5</v>
      </c>
      <c r="AE97" s="22">
        <v>1.07665655380007E-2</v>
      </c>
      <c r="AF97" s="22">
        <v>-6.39177675545443E-3</v>
      </c>
      <c r="AH97" s="22">
        <f>K97+Y97-Y97/100</f>
        <v>5.7522878771874906E-4</v>
      </c>
      <c r="AI97" s="22">
        <f>Y97/1010</f>
        <v>8.1353340077223372E-5</v>
      </c>
      <c r="AJ97" s="22">
        <f>Z97</f>
        <v>-4.5532638744183399E-3</v>
      </c>
      <c r="AK97" s="22">
        <f>AA97</f>
        <v>2.5414448956428901E-3</v>
      </c>
      <c r="AL97" s="22">
        <f>AB97</f>
        <v>3.0276368691017899E-3</v>
      </c>
      <c r="AM97" s="22">
        <f>AC97</f>
        <v>2.7914904825232499E-3</v>
      </c>
      <c r="AN97" s="22">
        <f>AD97</f>
        <v>1.7542188324171001E-5</v>
      </c>
      <c r="AR97" s="24">
        <f>A97</f>
        <v>47848</v>
      </c>
      <c r="AS97" s="22">
        <f>AF97*4+2</f>
        <v>1.9744328929781823</v>
      </c>
      <c r="AT97" s="22">
        <f>AH97</f>
        <v>5.7522878771874906E-4</v>
      </c>
      <c r="AU97" s="22">
        <f>SUM(AV97:BA97)</f>
        <v>3.9062039012509845E-3</v>
      </c>
      <c r="AV97" s="22">
        <f>AI97</f>
        <v>8.1353340077223372E-5</v>
      </c>
      <c r="AW97" s="22">
        <f>AJ97</f>
        <v>-4.5532638744183399E-3</v>
      </c>
      <c r="AX97" s="22">
        <f>AK97</f>
        <v>2.5414448956428901E-3</v>
      </c>
      <c r="AY97" s="22">
        <f>AL97</f>
        <v>3.0276368691017899E-3</v>
      </c>
      <c r="AZ97" s="22">
        <f>AM97</f>
        <v>2.7914904825232499E-3</v>
      </c>
      <c r="BA97" s="22">
        <f>AN97</f>
        <v>1.7542188324171001E-5</v>
      </c>
      <c r="BC97" s="24">
        <f>AR97</f>
        <v>47848</v>
      </c>
      <c r="BD97" s="22">
        <f>AT97</f>
        <v>5.7522878771874906E-4</v>
      </c>
      <c r="BE97" s="22">
        <f>AU97</f>
        <v>3.9062039012509845E-3</v>
      </c>
    </row>
    <row r="98" spans="1:57" x14ac:dyDescent="0.2">
      <c r="A98" s="24">
        <v>47938</v>
      </c>
      <c r="B98" s="22">
        <v>-2.8156914119836702E-3</v>
      </c>
      <c r="C98" s="22">
        <v>3.2042680251365098E-4</v>
      </c>
      <c r="D98" s="22">
        <v>-7.8251112962401906E-2</v>
      </c>
      <c r="E98" s="23">
        <v>-8.8651574969844594E-8</v>
      </c>
      <c r="F98" s="22">
        <v>6.39163971162926E-2</v>
      </c>
      <c r="G98" s="22">
        <v>-9.6924878083437492E-3</v>
      </c>
      <c r="H98" s="23">
        <v>2.4268329568144498E-7</v>
      </c>
      <c r="I98" s="22">
        <v>2.5949669358871202E-2</v>
      </c>
      <c r="J98" s="22">
        <v>-2.2753566989475098E-2</v>
      </c>
      <c r="K98" s="22">
        <v>-7.8315217106517093E-2</v>
      </c>
      <c r="L98" s="22">
        <v>-2.5723429939450399E-4</v>
      </c>
      <c r="M98" s="22">
        <v>0</v>
      </c>
      <c r="N98" s="22">
        <v>0</v>
      </c>
      <c r="O98" s="22">
        <v>-2.5700531944949901E-3</v>
      </c>
      <c r="P98" s="22">
        <v>0</v>
      </c>
      <c r="Q98" s="23">
        <v>-6.2230619990444298E-5</v>
      </c>
      <c r="R98" s="22">
        <v>0</v>
      </c>
      <c r="S98" s="22">
        <v>0</v>
      </c>
      <c r="T98" s="22">
        <v>2.7830444341514402E-3</v>
      </c>
      <c r="U98" s="22">
        <v>0</v>
      </c>
      <c r="V98" s="22">
        <v>0</v>
      </c>
      <c r="W98" s="22">
        <v>0</v>
      </c>
      <c r="X98" s="22">
        <v>0</v>
      </c>
      <c r="Y98" s="22">
        <v>7.9653880759344903E-2</v>
      </c>
      <c r="Z98" s="22">
        <v>-4.4115226008889499E-3</v>
      </c>
      <c r="AA98" s="22">
        <v>2.4649050397451602E-3</v>
      </c>
      <c r="AB98" s="22">
        <v>2.9363245532376598E-3</v>
      </c>
      <c r="AC98" s="22">
        <v>2.7074621257616701E-3</v>
      </c>
      <c r="AD98" s="23">
        <v>1.89755805068969E-5</v>
      </c>
      <c r="AE98" s="22">
        <v>1.0625526364171901E-2</v>
      </c>
      <c r="AF98" s="22">
        <v>-8.0318303414150805E-3</v>
      </c>
      <c r="AH98" s="22">
        <f>K98+Y98-Y98/100</f>
        <v>5.4212484523436053E-4</v>
      </c>
      <c r="AI98" s="22">
        <f>Y98/1010</f>
        <v>7.8865228474598911E-5</v>
      </c>
      <c r="AJ98" s="22">
        <f>Z98</f>
        <v>-4.4115226008889499E-3</v>
      </c>
      <c r="AK98" s="22">
        <f>AA98</f>
        <v>2.4649050397451602E-3</v>
      </c>
      <c r="AL98" s="22">
        <f>AB98</f>
        <v>2.9363245532376598E-3</v>
      </c>
      <c r="AM98" s="22">
        <f>AC98</f>
        <v>2.7074621257616701E-3</v>
      </c>
      <c r="AN98" s="22">
        <f>AD98</f>
        <v>1.89755805068969E-5</v>
      </c>
      <c r="AR98" s="24">
        <f>A98</f>
        <v>47938</v>
      </c>
      <c r="AS98" s="22">
        <f>AF98*4+2</f>
        <v>1.9678726786343397</v>
      </c>
      <c r="AT98" s="22">
        <f>AH98</f>
        <v>5.4212484523436053E-4</v>
      </c>
      <c r="AU98" s="22">
        <f>SUM(AV98:BA98)</f>
        <v>3.7950099268370357E-3</v>
      </c>
      <c r="AV98" s="22">
        <f>AI98</f>
        <v>7.8865228474598911E-5</v>
      </c>
      <c r="AW98" s="22">
        <f>AJ98</f>
        <v>-4.4115226008889499E-3</v>
      </c>
      <c r="AX98" s="22">
        <f>AK98</f>
        <v>2.4649050397451602E-3</v>
      </c>
      <c r="AY98" s="22">
        <f>AL98</f>
        <v>2.9363245532376598E-3</v>
      </c>
      <c r="AZ98" s="22">
        <f>AM98</f>
        <v>2.7074621257616701E-3</v>
      </c>
      <c r="BA98" s="22">
        <f>AN98</f>
        <v>1.89755805068969E-5</v>
      </c>
      <c r="BC98" s="24">
        <f>AR98</f>
        <v>47938</v>
      </c>
      <c r="BD98" s="22">
        <f>AT98</f>
        <v>5.4212484523436053E-4</v>
      </c>
      <c r="BE98" s="22">
        <f>AU98</f>
        <v>3.7950099268370357E-3</v>
      </c>
    </row>
    <row r="99" spans="1:57" x14ac:dyDescent="0.2">
      <c r="A99" s="24">
        <v>48029</v>
      </c>
      <c r="B99" s="22">
        <v>-2.7857839640654798E-3</v>
      </c>
      <c r="C99" s="22">
        <v>3.05462023808544E-4</v>
      </c>
      <c r="D99" s="22">
        <v>-7.7501241053901104E-2</v>
      </c>
      <c r="E99" s="23">
        <v>-8.2720985616901999E-8</v>
      </c>
      <c r="F99" s="22">
        <v>6.3334179804352894E-2</v>
      </c>
      <c r="G99" s="22">
        <v>-9.6737150714343301E-3</v>
      </c>
      <c r="H99" s="23">
        <v>2.4689654765097599E-7</v>
      </c>
      <c r="I99" s="22">
        <v>2.4698999481853601E-2</v>
      </c>
      <c r="J99" s="22">
        <v>-2.2291389369810601E-2</v>
      </c>
      <c r="K99" s="22">
        <v>-7.5930130334011997E-2</v>
      </c>
      <c r="L99" s="22">
        <v>-2.4953156181339799E-4</v>
      </c>
      <c r="M99" s="22">
        <v>0</v>
      </c>
      <c r="N99" s="22">
        <v>0</v>
      </c>
      <c r="O99" s="22">
        <v>-2.57978021714899E-3</v>
      </c>
      <c r="P99" s="22">
        <v>0</v>
      </c>
      <c r="Q99" s="23">
        <v>-6.1284281283047098E-5</v>
      </c>
      <c r="R99" s="22">
        <v>0</v>
      </c>
      <c r="S99" s="22">
        <v>0</v>
      </c>
      <c r="T99" s="22">
        <v>2.24538856707923E-3</v>
      </c>
      <c r="U99" s="22">
        <v>0</v>
      </c>
      <c r="V99" s="22">
        <v>0</v>
      </c>
      <c r="W99" s="22">
        <v>0</v>
      </c>
      <c r="X99" s="22">
        <v>0</v>
      </c>
      <c r="Y99" s="22">
        <v>7.7214182564344605E-2</v>
      </c>
      <c r="Z99" s="22">
        <v>-4.2741184865802096E-3</v>
      </c>
      <c r="AA99" s="22">
        <v>2.3905358193187999E-3</v>
      </c>
      <c r="AB99" s="22">
        <v>2.8475989296117199E-3</v>
      </c>
      <c r="AC99" s="22">
        <v>2.6258049351524002E-3</v>
      </c>
      <c r="AD99" s="23">
        <v>2.0041362702727299E-5</v>
      </c>
      <c r="AE99" s="22">
        <v>1.04861155533875E-2</v>
      </c>
      <c r="AF99" s="22">
        <v>-9.4813903572577001E-3</v>
      </c>
      <c r="AH99" s="22">
        <f>K99+Y99-Y99/100</f>
        <v>5.1191040468916192E-4</v>
      </c>
      <c r="AI99" s="22">
        <f>Y99/1010</f>
        <v>7.6449685707271887E-5</v>
      </c>
      <c r="AJ99" s="22">
        <f>Z99</f>
        <v>-4.2741184865802096E-3</v>
      </c>
      <c r="AK99" s="22">
        <f>AA99</f>
        <v>2.3905358193187999E-3</v>
      </c>
      <c r="AL99" s="22">
        <f>AB99</f>
        <v>2.8475989296117199E-3</v>
      </c>
      <c r="AM99" s="22">
        <f>AC99</f>
        <v>2.6258049351524002E-3</v>
      </c>
      <c r="AN99" s="22">
        <f>AD99</f>
        <v>2.0041362702727299E-5</v>
      </c>
      <c r="AR99" s="24">
        <f>A99</f>
        <v>48029</v>
      </c>
      <c r="AS99" s="22">
        <f>AF99*4+2</f>
        <v>1.9620744385709692</v>
      </c>
      <c r="AT99" s="22">
        <f>AH99</f>
        <v>5.1191040468916192E-4</v>
      </c>
      <c r="AU99" s="22">
        <f>SUM(AV99:BA99)</f>
        <v>3.6863122459127092E-3</v>
      </c>
      <c r="AV99" s="22">
        <f>AI99</f>
        <v>7.6449685707271887E-5</v>
      </c>
      <c r="AW99" s="22">
        <f>AJ99</f>
        <v>-4.2741184865802096E-3</v>
      </c>
      <c r="AX99" s="22">
        <f>AK99</f>
        <v>2.3905358193187999E-3</v>
      </c>
      <c r="AY99" s="22">
        <f>AL99</f>
        <v>2.8475989296117199E-3</v>
      </c>
      <c r="AZ99" s="22">
        <f>AM99</f>
        <v>2.6258049351524002E-3</v>
      </c>
      <c r="BA99" s="22">
        <f>AN99</f>
        <v>2.0041362702727299E-5</v>
      </c>
      <c r="BC99" s="24">
        <f>AR99</f>
        <v>48029</v>
      </c>
      <c r="BD99" s="22">
        <f>AT99</f>
        <v>5.1191040468916192E-4</v>
      </c>
      <c r="BE99" s="22">
        <f>AU99</f>
        <v>3.6863122459127092E-3</v>
      </c>
    </row>
    <row r="100" spans="1:57" x14ac:dyDescent="0.2">
      <c r="A100" s="24">
        <v>48121</v>
      </c>
      <c r="B100" s="22">
        <v>-2.75619963335804E-3</v>
      </c>
      <c r="C100" s="22">
        <v>2.9126895570996599E-4</v>
      </c>
      <c r="D100" s="22">
        <v>-7.6756908487984804E-2</v>
      </c>
      <c r="E100" s="23">
        <v>-7.7637940520958102E-8</v>
      </c>
      <c r="F100" s="22">
        <v>6.2753707147788995E-2</v>
      </c>
      <c r="G100" s="22">
        <v>-9.6547807546642998E-3</v>
      </c>
      <c r="H100" s="23">
        <v>2.48944242997595E-7</v>
      </c>
      <c r="I100" s="22">
        <v>2.3508382041415001E-2</v>
      </c>
      <c r="J100" s="22">
        <v>-2.1838493143344601E-2</v>
      </c>
      <c r="K100" s="22">
        <v>-7.3613382247716894E-2</v>
      </c>
      <c r="L100" s="22">
        <v>-2.42714341269767E-4</v>
      </c>
      <c r="M100" s="22">
        <v>0</v>
      </c>
      <c r="N100" s="22">
        <v>0</v>
      </c>
      <c r="O100" s="22">
        <v>-2.5883162644735301E-3</v>
      </c>
      <c r="P100" s="22">
        <v>0</v>
      </c>
      <c r="Q100" s="23">
        <v>-6.0226065634605399E-5</v>
      </c>
      <c r="R100" s="22">
        <v>0</v>
      </c>
      <c r="S100" s="22">
        <v>0</v>
      </c>
      <c r="T100" s="22">
        <v>1.8116032836301599E-3</v>
      </c>
      <c r="U100" s="22">
        <v>0</v>
      </c>
      <c r="V100" s="22">
        <v>0</v>
      </c>
      <c r="W100" s="22">
        <v>0</v>
      </c>
      <c r="X100" s="22">
        <v>0</v>
      </c>
      <c r="Y100" s="22">
        <v>7.4846196647304603E-2</v>
      </c>
      <c r="Z100" s="22">
        <v>-4.1409541135739502E-3</v>
      </c>
      <c r="AA100" s="22">
        <v>2.3182850630965E-3</v>
      </c>
      <c r="AB100" s="22">
        <v>2.7613998213160602E-3</v>
      </c>
      <c r="AC100" s="22">
        <v>2.5464629555660401E-3</v>
      </c>
      <c r="AD100" s="23">
        <v>2.0779199538800598E-5</v>
      </c>
      <c r="AE100" s="22">
        <v>1.03483132223747E-2</v>
      </c>
      <c r="AF100" s="22">
        <v>-1.0768763968460601E-2</v>
      </c>
      <c r="AH100" s="22">
        <f>K100+Y100-Y100/100</f>
        <v>4.8435243311466291E-4</v>
      </c>
      <c r="AI100" s="22">
        <f>Y100/1010</f>
        <v>7.4105145195351086E-5</v>
      </c>
      <c r="AJ100" s="22">
        <f>Z100</f>
        <v>-4.1409541135739502E-3</v>
      </c>
      <c r="AK100" s="22">
        <f>AA100</f>
        <v>2.3182850630965E-3</v>
      </c>
      <c r="AL100" s="22">
        <f>AB100</f>
        <v>2.7613998213160602E-3</v>
      </c>
      <c r="AM100" s="22">
        <f>AC100</f>
        <v>2.5464629555660401E-3</v>
      </c>
      <c r="AN100" s="22">
        <f>AD100</f>
        <v>2.0779199538800598E-5</v>
      </c>
      <c r="AR100" s="24">
        <f>A100</f>
        <v>48121</v>
      </c>
      <c r="AS100" s="22">
        <f>AF100*4+2</f>
        <v>1.9569249441261576</v>
      </c>
      <c r="AT100" s="22">
        <f>AH100</f>
        <v>4.8435243311466291E-4</v>
      </c>
      <c r="AU100" s="22">
        <f>SUM(AV100:BA100)</f>
        <v>3.5800780711388019E-3</v>
      </c>
      <c r="AV100" s="22">
        <f>AI100</f>
        <v>7.4105145195351086E-5</v>
      </c>
      <c r="AW100" s="22">
        <f>AJ100</f>
        <v>-4.1409541135739502E-3</v>
      </c>
      <c r="AX100" s="22">
        <f>AK100</f>
        <v>2.3182850630965E-3</v>
      </c>
      <c r="AY100" s="22">
        <f>AL100</f>
        <v>2.7613998213160602E-3</v>
      </c>
      <c r="AZ100" s="22">
        <f>AM100</f>
        <v>2.5464629555660401E-3</v>
      </c>
      <c r="BA100" s="22">
        <f>AN100</f>
        <v>2.0779199538800598E-5</v>
      </c>
      <c r="BC100" s="24">
        <f>AR100</f>
        <v>48121</v>
      </c>
      <c r="BD100" s="22">
        <f>AT100</f>
        <v>4.8435243311466291E-4</v>
      </c>
      <c r="BE100" s="22">
        <f>AU100</f>
        <v>3.5800780711388019E-3</v>
      </c>
    </row>
    <row r="101" spans="1:57" x14ac:dyDescent="0.2">
      <c r="A101" s="24">
        <v>48213</v>
      </c>
      <c r="B101" s="22">
        <v>-2.7269354977987798E-3</v>
      </c>
      <c r="C101" s="22">
        <v>2.7781731783971199E-4</v>
      </c>
      <c r="D101" s="22">
        <v>-7.6018221439233494E-2</v>
      </c>
      <c r="E101" s="23">
        <v>-7.3272499179211002E-8</v>
      </c>
      <c r="F101" s="22">
        <v>6.2175314748835697E-2</v>
      </c>
      <c r="G101" s="22">
        <v>-9.6357084703457795E-3</v>
      </c>
      <c r="H101" s="23">
        <v>2.4918076491076098E-7</v>
      </c>
      <c r="I101" s="22">
        <v>2.2374949053505198E-2</v>
      </c>
      <c r="J101" s="22">
        <v>-2.13947288010163E-2</v>
      </c>
      <c r="K101" s="22">
        <v>-7.1363610589591994E-2</v>
      </c>
      <c r="L101" s="22">
        <v>-2.36636235162457E-4</v>
      </c>
      <c r="M101" s="22">
        <v>0</v>
      </c>
      <c r="N101" s="22">
        <v>0</v>
      </c>
      <c r="O101" s="22">
        <v>-2.5957073740867599E-3</v>
      </c>
      <c r="P101" s="22">
        <v>0</v>
      </c>
      <c r="Q101" s="23">
        <v>-5.9075511604777998E-5</v>
      </c>
      <c r="R101" s="22">
        <v>0</v>
      </c>
      <c r="S101" s="22">
        <v>0</v>
      </c>
      <c r="T101" s="22">
        <v>1.4616213338314299E-3</v>
      </c>
      <c r="U101" s="22">
        <v>0</v>
      </c>
      <c r="V101" s="22">
        <v>0</v>
      </c>
      <c r="W101" s="22">
        <v>0</v>
      </c>
      <c r="X101" s="22">
        <v>0</v>
      </c>
      <c r="Y101" s="22">
        <v>7.2548319054521707E-2</v>
      </c>
      <c r="Z101" s="22">
        <v>-4.0119283723716297E-3</v>
      </c>
      <c r="AA101" s="22">
        <v>2.2481021239029102E-3</v>
      </c>
      <c r="AB101" s="22">
        <v>2.6776684885154701E-3</v>
      </c>
      <c r="AC101" s="22">
        <v>2.46938187249412E-3</v>
      </c>
      <c r="AD101" s="23">
        <v>2.1227104607390799E-5</v>
      </c>
      <c r="AE101" s="22">
        <v>1.02120997795829E-2</v>
      </c>
      <c r="AF101" s="22">
        <v>-1.1917210438161499E-2</v>
      </c>
      <c r="AH101" s="22">
        <f>K101+Y101-Y101/100</f>
        <v>4.5922527438449533E-4</v>
      </c>
      <c r="AI101" s="22">
        <f>Y101/1010</f>
        <v>7.1830018865863077E-5</v>
      </c>
      <c r="AJ101" s="22">
        <f>Z101</f>
        <v>-4.0119283723716297E-3</v>
      </c>
      <c r="AK101" s="22">
        <f>AA101</f>
        <v>2.2481021239029102E-3</v>
      </c>
      <c r="AL101" s="22">
        <f>AB101</f>
        <v>2.6776684885154701E-3</v>
      </c>
      <c r="AM101" s="22">
        <f>AC101</f>
        <v>2.46938187249412E-3</v>
      </c>
      <c r="AN101" s="22">
        <f>AD101</f>
        <v>2.1227104607390799E-5</v>
      </c>
      <c r="AR101" s="24">
        <f>A101</f>
        <v>48213</v>
      </c>
      <c r="AS101" s="22">
        <f>AF101*4+2</f>
        <v>1.9523311582473539</v>
      </c>
      <c r="AT101" s="22">
        <f>AH101</f>
        <v>4.5922527438449533E-4</v>
      </c>
      <c r="AU101" s="22">
        <f>SUM(AV101:BA101)</f>
        <v>3.4762812360141244E-3</v>
      </c>
      <c r="AV101" s="22">
        <f>AI101</f>
        <v>7.1830018865863077E-5</v>
      </c>
      <c r="AW101" s="22">
        <f>AJ101</f>
        <v>-4.0119283723716297E-3</v>
      </c>
      <c r="AX101" s="22">
        <f>AK101</f>
        <v>2.2481021239029102E-3</v>
      </c>
      <c r="AY101" s="22">
        <f>AL101</f>
        <v>2.6776684885154701E-3</v>
      </c>
      <c r="AZ101" s="22">
        <f>AM101</f>
        <v>2.46938187249412E-3</v>
      </c>
      <c r="BA101" s="22">
        <f>AN101</f>
        <v>2.1227104607390799E-5</v>
      </c>
      <c r="BC101" s="24">
        <f>AR101</f>
        <v>48213</v>
      </c>
      <c r="BD101" s="22">
        <f>AT101</f>
        <v>4.5922527438449533E-4</v>
      </c>
      <c r="BE101" s="22">
        <f>AU101</f>
        <v>3.4762812360141244E-3</v>
      </c>
    </row>
    <row r="102" spans="1:57" x14ac:dyDescent="0.2">
      <c r="A102" s="24">
        <v>48304</v>
      </c>
      <c r="B102" s="22">
        <v>-2.6979882713051798E-3</v>
      </c>
      <c r="C102" s="22">
        <v>2.6507903354566699E-4</v>
      </c>
      <c r="D102" s="22">
        <v>-7.52852753908239E-2</v>
      </c>
      <c r="E102" s="23">
        <v>-6.9509509259546496E-8</v>
      </c>
      <c r="F102" s="22">
        <v>6.1599316028404502E-2</v>
      </c>
      <c r="G102" s="22">
        <v>-9.6165173250839509E-3</v>
      </c>
      <c r="H102" s="23">
        <v>2.4792132791162599E-7</v>
      </c>
      <c r="I102" s="22">
        <v>2.1295967921242099E-2</v>
      </c>
      <c r="J102" s="22">
        <v>-2.0959944806431201E-2</v>
      </c>
      <c r="K102" s="22">
        <v>-6.9179426327636795E-2</v>
      </c>
      <c r="L102" s="22">
        <v>-2.31168258513214E-4</v>
      </c>
      <c r="M102" s="22">
        <v>0</v>
      </c>
      <c r="N102" s="22">
        <v>0</v>
      </c>
      <c r="O102" s="22">
        <v>-2.60199809397621E-3</v>
      </c>
      <c r="P102" s="22">
        <v>0</v>
      </c>
      <c r="Q102" s="23">
        <v>-5.7850175028128997E-5</v>
      </c>
      <c r="R102" s="22">
        <v>0</v>
      </c>
      <c r="S102" s="22">
        <v>0</v>
      </c>
      <c r="T102" s="22">
        <v>1.1792524694520499E-3</v>
      </c>
      <c r="U102" s="22">
        <v>0</v>
      </c>
      <c r="V102" s="22">
        <v>0</v>
      </c>
      <c r="W102" s="22">
        <v>0</v>
      </c>
      <c r="X102" s="22">
        <v>0</v>
      </c>
      <c r="Y102" s="22">
        <v>7.0318928074897202E-2</v>
      </c>
      <c r="Z102" s="22">
        <v>-3.8869372980254698E-3</v>
      </c>
      <c r="AA102" s="22">
        <v>2.17993763425017E-3</v>
      </c>
      <c r="AB102" s="22">
        <v>2.5963473781587202E-3</v>
      </c>
      <c r="AC102" s="22">
        <v>2.39450873276148E-3</v>
      </c>
      <c r="AD102" s="23">
        <v>2.1421162288426299E-5</v>
      </c>
      <c r="AE102" s="22">
        <v>1.0077455918944199E-2</v>
      </c>
      <c r="AF102" s="22">
        <v>-1.2945898161675899E-2</v>
      </c>
      <c r="AH102" s="22">
        <f>K102+Y102-Y102/100</f>
        <v>4.3631246651143539E-4</v>
      </c>
      <c r="AI102" s="22">
        <f>Y102/1010</f>
        <v>6.9622701064254655E-5</v>
      </c>
      <c r="AJ102" s="22">
        <f>Z102</f>
        <v>-3.8869372980254698E-3</v>
      </c>
      <c r="AK102" s="22">
        <f>AA102</f>
        <v>2.17993763425017E-3</v>
      </c>
      <c r="AL102" s="22">
        <f>AB102</f>
        <v>2.5963473781587202E-3</v>
      </c>
      <c r="AM102" s="22">
        <f>AC102</f>
        <v>2.39450873276148E-3</v>
      </c>
      <c r="AN102" s="22">
        <f>AD102</f>
        <v>2.1421162288426299E-5</v>
      </c>
      <c r="AR102" s="24">
        <f>A102</f>
        <v>48304</v>
      </c>
      <c r="AS102" s="22">
        <f>AF102*4+2</f>
        <v>1.9482164073532964</v>
      </c>
      <c r="AT102" s="22">
        <f>AH102</f>
        <v>4.3631246651143539E-4</v>
      </c>
      <c r="AU102" s="22">
        <f>SUM(AV102:BA102)</f>
        <v>3.3749003104975813E-3</v>
      </c>
      <c r="AV102" s="22">
        <f>AI102</f>
        <v>6.9622701064254655E-5</v>
      </c>
      <c r="AW102" s="22">
        <f>AJ102</f>
        <v>-3.8869372980254698E-3</v>
      </c>
      <c r="AX102" s="22">
        <f>AK102</f>
        <v>2.17993763425017E-3</v>
      </c>
      <c r="AY102" s="22">
        <f>AL102</f>
        <v>2.5963473781587202E-3</v>
      </c>
      <c r="AZ102" s="22">
        <f>AM102</f>
        <v>2.39450873276148E-3</v>
      </c>
      <c r="BA102" s="22">
        <f>AN102</f>
        <v>2.1421162288426299E-5</v>
      </c>
      <c r="BC102" s="24">
        <f>AR102</f>
        <v>48304</v>
      </c>
      <c r="BD102" s="22">
        <f>AT102</f>
        <v>4.3631246651143539E-4</v>
      </c>
      <c r="BE102" s="22">
        <f>AU102</f>
        <v>3.3749003104975813E-3</v>
      </c>
    </row>
    <row r="103" spans="1:57" x14ac:dyDescent="0.2">
      <c r="A103" s="24">
        <v>48395</v>
      </c>
      <c r="B103" s="22">
        <v>-2.6693543862310598E-3</v>
      </c>
      <c r="C103" s="22">
        <v>2.5302724884213002E-4</v>
      </c>
      <c r="D103" s="22">
        <v>-7.4558154868087298E-2</v>
      </c>
      <c r="E103" s="23">
        <v>-6.6247629604276801E-8</v>
      </c>
      <c r="F103" s="22">
        <v>6.1026001057462503E-2</v>
      </c>
      <c r="G103" s="22">
        <v>-9.5972225290341592E-3</v>
      </c>
      <c r="H103" s="23">
        <v>2.4544499765966002E-7</v>
      </c>
      <c r="I103" s="22">
        <v>2.02688351657043E-2</v>
      </c>
      <c r="J103" s="22">
        <v>-2.0533987904358598E-2</v>
      </c>
      <c r="K103" s="22">
        <v>-6.7059416472392497E-2</v>
      </c>
      <c r="L103" s="22">
        <v>-2.2619768145215599E-4</v>
      </c>
      <c r="M103" s="22">
        <v>0</v>
      </c>
      <c r="N103" s="22">
        <v>0</v>
      </c>
      <c r="O103" s="22">
        <v>-2.60723151678243E-3</v>
      </c>
      <c r="P103" s="22">
        <v>0</v>
      </c>
      <c r="Q103" s="23">
        <v>-5.6565795325535998E-5</v>
      </c>
      <c r="R103" s="22">
        <v>0</v>
      </c>
      <c r="S103" s="22">
        <v>0</v>
      </c>
      <c r="T103" s="22">
        <v>9.5143436511513303E-4</v>
      </c>
      <c r="U103" s="22">
        <v>0</v>
      </c>
      <c r="V103" s="22">
        <v>0</v>
      </c>
      <c r="W103" s="22">
        <v>0</v>
      </c>
      <c r="X103" s="22">
        <v>0</v>
      </c>
      <c r="Y103" s="22">
        <v>6.8156388502282894E-2</v>
      </c>
      <c r="Z103" s="22">
        <v>-3.7658748508029301E-3</v>
      </c>
      <c r="AA103" s="22">
        <v>2.1137433031892501E-3</v>
      </c>
      <c r="AB103" s="22">
        <v>2.51737992253975E-3</v>
      </c>
      <c r="AC103" s="22">
        <v>2.3217917116680198E-3</v>
      </c>
      <c r="AD103" s="23">
        <v>2.1395317362227201E-5</v>
      </c>
      <c r="AE103" s="22">
        <v>9.9443626141226798E-3</v>
      </c>
      <c r="AF103" s="22">
        <v>-1.3870677553695599E-2</v>
      </c>
      <c r="AH103" s="22">
        <f>K103+Y103-Y103/100</f>
        <v>4.1540814486756839E-4</v>
      </c>
      <c r="AI103" s="22">
        <f>Y103/1010</f>
        <v>6.7481572774537516E-5</v>
      </c>
      <c r="AJ103" s="22">
        <f>Z103</f>
        <v>-3.7658748508029301E-3</v>
      </c>
      <c r="AK103" s="22">
        <f>AA103</f>
        <v>2.1137433031892501E-3</v>
      </c>
      <c r="AL103" s="22">
        <f>AB103</f>
        <v>2.51737992253975E-3</v>
      </c>
      <c r="AM103" s="22">
        <f>AC103</f>
        <v>2.3217917116680198E-3</v>
      </c>
      <c r="AN103" s="22">
        <f>AD103</f>
        <v>2.1395317362227201E-5</v>
      </c>
      <c r="AR103" s="24">
        <f>A103</f>
        <v>48395</v>
      </c>
      <c r="AS103" s="22">
        <f>AF103*4+2</f>
        <v>1.9445172897852177</v>
      </c>
      <c r="AT103" s="22">
        <f>AH103</f>
        <v>4.1540814486756839E-4</v>
      </c>
      <c r="AU103" s="22">
        <f>SUM(AV103:BA103)</f>
        <v>3.2759169767308544E-3</v>
      </c>
      <c r="AV103" s="22">
        <f>AI103</f>
        <v>6.7481572774537516E-5</v>
      </c>
      <c r="AW103" s="22">
        <f>AJ103</f>
        <v>-3.7658748508029301E-3</v>
      </c>
      <c r="AX103" s="22">
        <f>AK103</f>
        <v>2.1137433031892501E-3</v>
      </c>
      <c r="AY103" s="22">
        <f>AL103</f>
        <v>2.51737992253975E-3</v>
      </c>
      <c r="AZ103" s="22">
        <f>AM103</f>
        <v>2.3217917116680198E-3</v>
      </c>
      <c r="BA103" s="22">
        <f>AN103</f>
        <v>2.1395317362227201E-5</v>
      </c>
      <c r="BC103" s="24">
        <f>AR103</f>
        <v>48395</v>
      </c>
      <c r="BD103" s="22">
        <f>AT103</f>
        <v>4.1540814486756839E-4</v>
      </c>
      <c r="BE103" s="22">
        <f>AU103</f>
        <v>3.2759169767308544E-3</v>
      </c>
    </row>
    <row r="104" spans="1:57" x14ac:dyDescent="0.2">
      <c r="A104" s="24">
        <v>48487</v>
      </c>
      <c r="B104" s="22">
        <v>-2.64103006447635E-3</v>
      </c>
      <c r="C104" s="22">
        <v>2.4163565390811201E-4</v>
      </c>
      <c r="D104" s="22">
        <v>-7.3836933384374595E-2</v>
      </c>
      <c r="E104" s="23">
        <v>-6.3398308824957894E-8</v>
      </c>
      <c r="F104" s="22">
        <v>6.0455635933598303E-2</v>
      </c>
      <c r="G104" s="22">
        <v>-9.5778359543441296E-3</v>
      </c>
      <c r="H104" s="23">
        <v>2.4199744430575202E-7</v>
      </c>
      <c r="I104" s="22">
        <v>1.9291070447713301E-2</v>
      </c>
      <c r="J104" s="22">
        <v>-2.01167034703853E-2</v>
      </c>
      <c r="K104" s="22">
        <v>-6.5002147445447606E-2</v>
      </c>
      <c r="L104" s="22">
        <v>-2.2162682041804101E-4</v>
      </c>
      <c r="M104" s="22">
        <v>0</v>
      </c>
      <c r="N104" s="22">
        <v>0</v>
      </c>
      <c r="O104" s="22">
        <v>-2.6114493149487199E-3</v>
      </c>
      <c r="P104" s="22">
        <v>0</v>
      </c>
      <c r="Q104" s="23">
        <v>-5.5236439167050102E-5</v>
      </c>
      <c r="R104" s="22">
        <v>0</v>
      </c>
      <c r="S104" s="22">
        <v>0</v>
      </c>
      <c r="T104" s="22">
        <v>7.6762828475906899E-4</v>
      </c>
      <c r="U104" s="22">
        <v>0</v>
      </c>
      <c r="V104" s="22">
        <v>0</v>
      </c>
      <c r="W104" s="22">
        <v>0</v>
      </c>
      <c r="X104" s="22">
        <v>0</v>
      </c>
      <c r="Y104" s="22">
        <v>6.6059056074596598E-2</v>
      </c>
      <c r="Z104" s="22">
        <v>-3.6486336354446501E-3</v>
      </c>
      <c r="AA104" s="22">
        <v>2.0494717535734998E-3</v>
      </c>
      <c r="AB104" s="22">
        <v>2.4407103813794901E-3</v>
      </c>
      <c r="AC104" s="22">
        <v>2.2511799247393301E-3</v>
      </c>
      <c r="AD104" s="23">
        <v>2.1181227705113699E-5</v>
      </c>
      <c r="AE104" s="22">
        <v>9.8128011132736503E-3</v>
      </c>
      <c r="AF104" s="22">
        <v>-1.47047053126847E-2</v>
      </c>
      <c r="AH104" s="22">
        <f>K104+Y104-Y104/100</f>
        <v>3.9631806840302608E-4</v>
      </c>
      <c r="AI104" s="22">
        <f>Y104/1010</f>
        <v>6.5405006014452081E-5</v>
      </c>
      <c r="AJ104" s="22">
        <f>Z104</f>
        <v>-3.6486336354446501E-3</v>
      </c>
      <c r="AK104" s="22">
        <f>AA104</f>
        <v>2.0494717535734998E-3</v>
      </c>
      <c r="AL104" s="22">
        <f>AB104</f>
        <v>2.4407103813794901E-3</v>
      </c>
      <c r="AM104" s="22">
        <f>AC104</f>
        <v>2.2511799247393301E-3</v>
      </c>
      <c r="AN104" s="22">
        <f>AD104</f>
        <v>2.1181227705113699E-5</v>
      </c>
      <c r="AR104" s="24">
        <f>A104</f>
        <v>48487</v>
      </c>
      <c r="AS104" s="22">
        <f>AF104*4+2</f>
        <v>1.9411811787492612</v>
      </c>
      <c r="AT104" s="22">
        <f>AH104</f>
        <v>3.9631806840302608E-4</v>
      </c>
      <c r="AU104" s="22">
        <f>SUM(AV104:BA104)</f>
        <v>3.1793146579672357E-3</v>
      </c>
      <c r="AV104" s="22">
        <f>AI104</f>
        <v>6.5405006014452081E-5</v>
      </c>
      <c r="AW104" s="22">
        <f>AJ104</f>
        <v>-3.6486336354446501E-3</v>
      </c>
      <c r="AX104" s="22">
        <f>AK104</f>
        <v>2.0494717535734998E-3</v>
      </c>
      <c r="AY104" s="22">
        <f>AL104</f>
        <v>2.4407103813794901E-3</v>
      </c>
      <c r="AZ104" s="22">
        <f>AM104</f>
        <v>2.2511799247393301E-3</v>
      </c>
      <c r="BA104" s="22">
        <f>AN104</f>
        <v>2.1181227705113699E-5</v>
      </c>
      <c r="BC104" s="24">
        <f>AR104</f>
        <v>48487</v>
      </c>
      <c r="BD104" s="22">
        <f>AT104</f>
        <v>3.9631806840302608E-4</v>
      </c>
      <c r="BE104" s="22">
        <f>AU104</f>
        <v>3.1793146579672357E-3</v>
      </c>
    </row>
    <row r="105" spans="1:57" x14ac:dyDescent="0.2">
      <c r="A105" s="24">
        <v>48579</v>
      </c>
      <c r="B105" s="22">
        <v>-2.6130113794153799E-3</v>
      </c>
      <c r="C105" s="22">
        <v>2.3087804277288599E-4</v>
      </c>
      <c r="D105" s="22">
        <v>-7.3121673564646703E-2</v>
      </c>
      <c r="E105" s="23">
        <v>-6.0884852715048496E-8</v>
      </c>
      <c r="F105" s="22">
        <v>5.9888462621082703E-2</v>
      </c>
      <c r="G105" s="22">
        <v>-9.5583666432585892E-3</v>
      </c>
      <c r="H105" s="23">
        <v>2.37793340573944E-7</v>
      </c>
      <c r="I105" s="22">
        <v>1.8360310865261902E-2</v>
      </c>
      <c r="J105" s="22">
        <v>-1.9707935883395099E-2</v>
      </c>
      <c r="K105" s="22">
        <v>-6.3006168844026406E-2</v>
      </c>
      <c r="L105" s="22">
        <v>-2.1737180948555501E-4</v>
      </c>
      <c r="M105" s="22">
        <v>0</v>
      </c>
      <c r="N105" s="22">
        <v>0</v>
      </c>
      <c r="O105" s="22">
        <v>-2.6146917768032898E-3</v>
      </c>
      <c r="P105" s="22">
        <v>0</v>
      </c>
      <c r="Q105" s="23">
        <v>-5.3874627026218002E-5</v>
      </c>
      <c r="R105" s="22">
        <v>0</v>
      </c>
      <c r="S105" s="22">
        <v>0</v>
      </c>
      <c r="T105" s="22">
        <v>6.1933151644932795E-4</v>
      </c>
      <c r="U105" s="22">
        <v>0</v>
      </c>
      <c r="V105" s="22">
        <v>0</v>
      </c>
      <c r="W105" s="22">
        <v>0</v>
      </c>
      <c r="X105" s="22">
        <v>0</v>
      </c>
      <c r="Y105" s="22">
        <v>6.4025281973001294E-2</v>
      </c>
      <c r="Z105" s="22">
        <v>-3.5351055565846501E-3</v>
      </c>
      <c r="AA105" s="22">
        <v>1.9870763931617501E-3</v>
      </c>
      <c r="AB105" s="22">
        <v>2.3662837237203799E-3</v>
      </c>
      <c r="AC105" s="22">
        <v>2.1826232800670098E-3</v>
      </c>
      <c r="AD105" s="23">
        <v>2.0808173961661599E-5</v>
      </c>
      <c r="AE105" s="22">
        <v>9.68275293351528E-3</v>
      </c>
      <c r="AF105" s="22">
        <v>-1.54589487346479E-2</v>
      </c>
      <c r="AH105" s="22">
        <f>K105+Y105-Y105/100</f>
        <v>3.7886030924487544E-4</v>
      </c>
      <c r="AI105" s="22">
        <f>Y105/1010</f>
        <v>6.3391368290100297E-5</v>
      </c>
      <c r="AJ105" s="22">
        <f>Z105</f>
        <v>-3.5351055565846501E-3</v>
      </c>
      <c r="AK105" s="22">
        <f>AA105</f>
        <v>1.9870763931617501E-3</v>
      </c>
      <c r="AL105" s="22">
        <f>AB105</f>
        <v>2.3662837237203799E-3</v>
      </c>
      <c r="AM105" s="22">
        <f>AC105</f>
        <v>2.1826232800670098E-3</v>
      </c>
      <c r="AN105" s="22">
        <f>AD105</f>
        <v>2.0808173961661599E-5</v>
      </c>
      <c r="AR105" s="24">
        <f>A105</f>
        <v>48579</v>
      </c>
      <c r="AS105" s="22">
        <f>AF105*4+2</f>
        <v>1.9381642050614083</v>
      </c>
      <c r="AT105" s="22">
        <f>AH105</f>
        <v>3.7886030924487544E-4</v>
      </c>
      <c r="AU105" s="22">
        <f>SUM(AV105:BA105)</f>
        <v>3.0850773826162515E-3</v>
      </c>
      <c r="AV105" s="22">
        <f>AI105</f>
        <v>6.3391368290100297E-5</v>
      </c>
      <c r="AW105" s="22">
        <f>AJ105</f>
        <v>-3.5351055565846501E-3</v>
      </c>
      <c r="AX105" s="22">
        <f>AK105</f>
        <v>1.9870763931617501E-3</v>
      </c>
      <c r="AY105" s="22">
        <f>AL105</f>
        <v>2.3662837237203799E-3</v>
      </c>
      <c r="AZ105" s="22">
        <f>AM105</f>
        <v>2.1826232800670098E-3</v>
      </c>
      <c r="BA105" s="22">
        <f>AN105</f>
        <v>2.0808173961661599E-5</v>
      </c>
      <c r="BC105" s="24">
        <f>AR105</f>
        <v>48579</v>
      </c>
      <c r="BD105" s="22">
        <f>AT105</f>
        <v>3.7886030924487544E-4</v>
      </c>
      <c r="BE105" s="22">
        <f>AU105</f>
        <v>3.0850773826162515E-3</v>
      </c>
    </row>
    <row r="106" spans="1:57" x14ac:dyDescent="0.2">
      <c r="A106" s="24">
        <v>48669</v>
      </c>
      <c r="B106" s="22">
        <v>-2.58529430904319E-3</v>
      </c>
      <c r="C106" s="22">
        <v>2.2072805823114501E-4</v>
      </c>
      <c r="D106" s="22">
        <v>-7.2412427414592001E-2</v>
      </c>
      <c r="E106" s="23">
        <v>-5.8641314026885901E-8</v>
      </c>
      <c r="F106" s="22">
        <v>5.9324699181995101E-2</v>
      </c>
      <c r="G106" s="22">
        <v>-9.5388212670410796E-3</v>
      </c>
      <c r="H106" s="23">
        <v>2.33019026296688E-7</v>
      </c>
      <c r="I106" s="22">
        <v>1.74743055119774E-2</v>
      </c>
      <c r="J106" s="22">
        <v>-1.9307528904100001E-2</v>
      </c>
      <c r="K106" s="22">
        <v>-6.1070017461406501E-2</v>
      </c>
      <c r="L106" s="22">
        <v>-2.1336137527860899E-4</v>
      </c>
      <c r="M106" s="22">
        <v>0</v>
      </c>
      <c r="N106" s="22">
        <v>0</v>
      </c>
      <c r="O106" s="22">
        <v>-2.6169978437518E-3</v>
      </c>
      <c r="P106" s="22">
        <v>0</v>
      </c>
      <c r="Q106" s="23">
        <v>-5.2491448399027899E-5</v>
      </c>
      <c r="R106" s="22">
        <v>0</v>
      </c>
      <c r="S106" s="22">
        <v>0</v>
      </c>
      <c r="T106" s="22">
        <v>4.9968401354405501E-4</v>
      </c>
      <c r="U106" s="22">
        <v>0</v>
      </c>
      <c r="V106" s="22">
        <v>0</v>
      </c>
      <c r="W106" s="22">
        <v>0</v>
      </c>
      <c r="X106" s="22">
        <v>0</v>
      </c>
      <c r="Y106" s="22">
        <v>6.2053417282648099E-2</v>
      </c>
      <c r="Z106" s="22">
        <v>-3.4251824082565099E-3</v>
      </c>
      <c r="AA106" s="22">
        <v>1.9265113174071701E-3</v>
      </c>
      <c r="AB106" s="22">
        <v>2.2940455441489102E-3</v>
      </c>
      <c r="AC106" s="22">
        <v>2.1160723661539601E-3</v>
      </c>
      <c r="AD106" s="23">
        <v>2.0303019399037198E-5</v>
      </c>
      <c r="AE106" s="22">
        <v>9.5541998553549893E-3</v>
      </c>
      <c r="AF106" s="22">
        <v>-1.6142593211099201E-2</v>
      </c>
      <c r="AH106" s="22">
        <f>K106+Y106-Y106/100</f>
        <v>3.6286564841511747E-4</v>
      </c>
      <c r="AI106" s="22">
        <f>Y106/1010</f>
        <v>6.1439027012522867E-5</v>
      </c>
      <c r="AJ106" s="22">
        <f>Z106</f>
        <v>-3.4251824082565099E-3</v>
      </c>
      <c r="AK106" s="22">
        <f>AA106</f>
        <v>1.9265113174071701E-3</v>
      </c>
      <c r="AL106" s="22">
        <f>AB106</f>
        <v>2.2940455441489102E-3</v>
      </c>
      <c r="AM106" s="22">
        <f>AC106</f>
        <v>2.1160723661539601E-3</v>
      </c>
      <c r="AN106" s="22">
        <f>AD106</f>
        <v>2.0303019399037198E-5</v>
      </c>
      <c r="AR106" s="24">
        <f>A106</f>
        <v>48669</v>
      </c>
      <c r="AS106" s="22">
        <f>AF106*4+2</f>
        <v>1.9354296271556033</v>
      </c>
      <c r="AT106" s="22">
        <f>AH106</f>
        <v>3.6286564841511747E-4</v>
      </c>
      <c r="AU106" s="22">
        <f>SUM(AV106:BA106)</f>
        <v>2.9931888658650905E-3</v>
      </c>
      <c r="AV106" s="22">
        <f>AI106</f>
        <v>6.1439027012522867E-5</v>
      </c>
      <c r="AW106" s="22">
        <f>AJ106</f>
        <v>-3.4251824082565099E-3</v>
      </c>
      <c r="AX106" s="22">
        <f>AK106</f>
        <v>1.9265113174071701E-3</v>
      </c>
      <c r="AY106" s="22">
        <f>AL106</f>
        <v>2.2940455441489102E-3</v>
      </c>
      <c r="AZ106" s="22">
        <f>AM106</f>
        <v>2.1160723661539601E-3</v>
      </c>
      <c r="BA106" s="22">
        <f>AN106</f>
        <v>2.0303019399037198E-5</v>
      </c>
      <c r="BC106" s="24">
        <f>AR106</f>
        <v>48669</v>
      </c>
      <c r="BD106" s="22">
        <f>AT106</f>
        <v>3.6286564841511747E-4</v>
      </c>
      <c r="BE106" s="22">
        <f>AU106</f>
        <v>2.9931888658650905E-3</v>
      </c>
    </row>
    <row r="107" spans="1:57" x14ac:dyDescent="0.2">
      <c r="A107" s="24">
        <v>48760</v>
      </c>
      <c r="B107" s="22">
        <v>-2.5578747808729899E-3</v>
      </c>
      <c r="C107" s="22">
        <v>2.11159076224376E-4</v>
      </c>
      <c r="D107" s="22">
        <v>-7.1709236706718402E-2</v>
      </c>
      <c r="E107" s="23">
        <v>-5.6611471066503301E-8</v>
      </c>
      <c r="F107" s="22">
        <v>5.8764540326539098E-2</v>
      </c>
      <c r="G107" s="22">
        <v>-9.5192045374226097E-3</v>
      </c>
      <c r="H107" s="23">
        <v>2.2783517295010801E-7</v>
      </c>
      <c r="I107" s="22">
        <v>1.6630910282477901E-2</v>
      </c>
      <c r="J107" s="22">
        <v>-1.8915326049806499E-2</v>
      </c>
      <c r="K107" s="22">
        <v>-5.9192221441361999E-2</v>
      </c>
      <c r="L107" s="22">
        <v>-2.09535633977075E-4</v>
      </c>
      <c r="M107" s="22">
        <v>0</v>
      </c>
      <c r="N107" s="22">
        <v>0</v>
      </c>
      <c r="O107" s="22">
        <v>-2.6184051472588599E-3</v>
      </c>
      <c r="P107" s="22">
        <v>0</v>
      </c>
      <c r="Q107" s="23">
        <v>-5.1096668785000002E-5</v>
      </c>
      <c r="R107" s="22">
        <v>0</v>
      </c>
      <c r="S107" s="22">
        <v>0</v>
      </c>
      <c r="T107" s="22">
        <v>4.0315103559951301E-4</v>
      </c>
      <c r="U107" s="22">
        <v>0</v>
      </c>
      <c r="V107" s="22">
        <v>0</v>
      </c>
      <c r="W107" s="22">
        <v>0</v>
      </c>
      <c r="X107" s="22">
        <v>0</v>
      </c>
      <c r="Y107" s="22">
        <v>6.0141817334580197E-2</v>
      </c>
      <c r="Z107" s="22">
        <v>-3.31875639890677E-3</v>
      </c>
      <c r="AA107" s="22">
        <v>1.86773123880268E-3</v>
      </c>
      <c r="AB107" s="22">
        <v>2.2239420077951799E-3</v>
      </c>
      <c r="AC107" s="22">
        <v>2.0514783708902502E-3</v>
      </c>
      <c r="AD107" s="23">
        <v>1.9690212060829901E-5</v>
      </c>
      <c r="AE107" s="22">
        <v>9.4271239182042096E-3</v>
      </c>
      <c r="AF107" s="22">
        <v>-1.6763371585115601E-2</v>
      </c>
      <c r="AH107" s="22">
        <f>K107+Y107-Y107/100</f>
        <v>3.4817771987239636E-4</v>
      </c>
      <c r="AI107" s="22">
        <f>Y107/1010</f>
        <v>5.9546353796614058E-5</v>
      </c>
      <c r="AJ107" s="22">
        <f>Z107</f>
        <v>-3.31875639890677E-3</v>
      </c>
      <c r="AK107" s="22">
        <f>AA107</f>
        <v>1.86773123880268E-3</v>
      </c>
      <c r="AL107" s="22">
        <f>AB107</f>
        <v>2.2239420077951799E-3</v>
      </c>
      <c r="AM107" s="22">
        <f>AC107</f>
        <v>2.0514783708902502E-3</v>
      </c>
      <c r="AN107" s="22">
        <f>AD107</f>
        <v>1.9690212060829901E-5</v>
      </c>
      <c r="AR107" s="24">
        <f>A107</f>
        <v>48760</v>
      </c>
      <c r="AS107" s="22">
        <f>AF107*4+2</f>
        <v>1.9329465136595376</v>
      </c>
      <c r="AT107" s="22">
        <f>AH107</f>
        <v>3.4817771987239636E-4</v>
      </c>
      <c r="AU107" s="22">
        <f>SUM(AV107:BA107)</f>
        <v>2.9036317844387842E-3</v>
      </c>
      <c r="AV107" s="22">
        <f>AI107</f>
        <v>5.9546353796614058E-5</v>
      </c>
      <c r="AW107" s="22">
        <f>AJ107</f>
        <v>-3.31875639890677E-3</v>
      </c>
      <c r="AX107" s="22">
        <f>AK107</f>
        <v>1.86773123880268E-3</v>
      </c>
      <c r="AY107" s="22">
        <f>AL107</f>
        <v>2.2239420077951799E-3</v>
      </c>
      <c r="AZ107" s="22">
        <f>AM107</f>
        <v>2.0514783708902502E-3</v>
      </c>
      <c r="BA107" s="22">
        <f>AN107</f>
        <v>1.9690212060829901E-5</v>
      </c>
      <c r="BC107" s="24">
        <f>AR107</f>
        <v>48760</v>
      </c>
      <c r="BD107" s="22">
        <f>AT107</f>
        <v>3.4817771987239636E-4</v>
      </c>
      <c r="BE107" s="22">
        <f>AU107</f>
        <v>2.9036317844387842E-3</v>
      </c>
    </row>
    <row r="108" spans="1:57" x14ac:dyDescent="0.2">
      <c r="A108" s="24">
        <v>48852</v>
      </c>
      <c r="B108" s="22">
        <v>-2.5307487097503399E-3</v>
      </c>
      <c r="C108" s="22">
        <v>2.02144194116904E-4</v>
      </c>
      <c r="D108" s="22">
        <v>-7.1012133456715906E-2</v>
      </c>
      <c r="E108" s="23">
        <v>-5.4747939515209503E-8</v>
      </c>
      <c r="F108" s="22">
        <v>5.8208158220440703E-2</v>
      </c>
      <c r="G108" s="22">
        <v>-9.4995195728086994E-3</v>
      </c>
      <c r="H108" s="23">
        <v>2.22378560010838E-7</v>
      </c>
      <c r="I108" s="22">
        <v>1.5828082912050501E-2</v>
      </c>
      <c r="J108" s="22">
        <v>-1.8531170956048702E-2</v>
      </c>
      <c r="K108" s="22">
        <v>-5.7371304462172597E-2</v>
      </c>
      <c r="L108" s="22">
        <v>-2.05844925460496E-4</v>
      </c>
      <c r="M108" s="22">
        <v>0</v>
      </c>
      <c r="N108" s="22">
        <v>0</v>
      </c>
      <c r="O108" s="22">
        <v>-2.61895004645129E-3</v>
      </c>
      <c r="P108" s="22">
        <v>0</v>
      </c>
      <c r="Q108" s="23">
        <v>-4.9698829918121101E-5</v>
      </c>
      <c r="R108" s="22">
        <v>0</v>
      </c>
      <c r="S108" s="22">
        <v>0</v>
      </c>
      <c r="T108" s="22">
        <v>3.2526710533886601E-4</v>
      </c>
      <c r="U108" s="22">
        <v>0</v>
      </c>
      <c r="V108" s="22">
        <v>0</v>
      </c>
      <c r="W108" s="22">
        <v>0</v>
      </c>
      <c r="X108" s="22">
        <v>0</v>
      </c>
      <c r="Y108" s="22">
        <v>5.8288845860832099E-2</v>
      </c>
      <c r="Z108" s="22">
        <v>-3.2157206131144798E-3</v>
      </c>
      <c r="AA108" s="22">
        <v>1.81069143929679E-3</v>
      </c>
      <c r="AB108" s="22">
        <v>2.1559198204012999E-3</v>
      </c>
      <c r="AC108" s="22">
        <v>1.98879302748533E-3</v>
      </c>
      <c r="AD108" s="23">
        <v>1.8991823869107801E-5</v>
      </c>
      <c r="AE108" s="22">
        <v>9.3015074148938802E-3</v>
      </c>
      <c r="AF108" s="22">
        <v>-1.73278304342439E-2</v>
      </c>
      <c r="AH108" s="22">
        <f>K108+Y108-Y108/100</f>
        <v>3.3465294005118116E-4</v>
      </c>
      <c r="AI108" s="22">
        <f>Y108/1010</f>
        <v>5.7711728575081285E-5</v>
      </c>
      <c r="AJ108" s="22">
        <f>Z108</f>
        <v>-3.2157206131144798E-3</v>
      </c>
      <c r="AK108" s="22">
        <f>AA108</f>
        <v>1.81069143929679E-3</v>
      </c>
      <c r="AL108" s="22">
        <f>AB108</f>
        <v>2.1559198204012999E-3</v>
      </c>
      <c r="AM108" s="22">
        <f>AC108</f>
        <v>1.98879302748533E-3</v>
      </c>
      <c r="AN108" s="22">
        <f>AD108</f>
        <v>1.8991823869107801E-5</v>
      </c>
      <c r="AR108" s="24">
        <f>A108</f>
        <v>48852</v>
      </c>
      <c r="AS108" s="22">
        <f>AF108*4+2</f>
        <v>1.9306886782630244</v>
      </c>
      <c r="AT108" s="22">
        <f>AH108</f>
        <v>3.3465294005118116E-4</v>
      </c>
      <c r="AU108" s="22">
        <f>SUM(AV108:BA108)</f>
        <v>2.8163872265131291E-3</v>
      </c>
      <c r="AV108" s="22">
        <f>AI108</f>
        <v>5.7711728575081285E-5</v>
      </c>
      <c r="AW108" s="22">
        <f>AJ108</f>
        <v>-3.2157206131144798E-3</v>
      </c>
      <c r="AX108" s="22">
        <f>AK108</f>
        <v>1.81069143929679E-3</v>
      </c>
      <c r="AY108" s="22">
        <f>AL108</f>
        <v>2.1559198204012999E-3</v>
      </c>
      <c r="AZ108" s="22">
        <f>AM108</f>
        <v>1.98879302748533E-3</v>
      </c>
      <c r="BA108" s="22">
        <f>AN108</f>
        <v>1.8991823869107801E-5</v>
      </c>
      <c r="BC108" s="24">
        <f>AR108</f>
        <v>48852</v>
      </c>
      <c r="BD108" s="22">
        <f>AT108</f>
        <v>3.3465294005118116E-4</v>
      </c>
      <c r="BE108" s="22">
        <f>AU108</f>
        <v>2.8163872265131291E-3</v>
      </c>
    </row>
    <row r="109" spans="1:57" x14ac:dyDescent="0.2">
      <c r="A109" s="24">
        <v>48944</v>
      </c>
      <c r="B109" s="22">
        <v>-2.5039120291281401E-3</v>
      </c>
      <c r="C109" s="22">
        <v>1.9365629202461299E-4</v>
      </c>
      <c r="D109" s="22">
        <v>-7.0321140467388604E-2</v>
      </c>
      <c r="E109" s="23">
        <v>-5.3011284251169802E-8</v>
      </c>
      <c r="F109" s="22">
        <v>5.7655703492232001E-2</v>
      </c>
      <c r="G109" s="22">
        <v>-9.4797682211988903E-3</v>
      </c>
      <c r="H109" s="23">
        <v>2.1676500594480701E-7</v>
      </c>
      <c r="I109" s="22">
        <v>1.50638782409284E-2</v>
      </c>
      <c r="J109" s="22">
        <v>-1.8154907719991599E-2</v>
      </c>
      <c r="K109" s="22">
        <v>-5.5605789862789301E-2</v>
      </c>
      <c r="L109" s="22">
        <v>-2.0224869641261001E-4</v>
      </c>
      <c r="M109" s="22">
        <v>0</v>
      </c>
      <c r="N109" s="22">
        <v>0</v>
      </c>
      <c r="O109" s="22">
        <v>-2.6186676655770499E-3</v>
      </c>
      <c r="P109" s="22">
        <v>0</v>
      </c>
      <c r="Q109" s="23">
        <v>-4.8305345590193797E-5</v>
      </c>
      <c r="R109" s="22">
        <v>0</v>
      </c>
      <c r="S109" s="22">
        <v>0</v>
      </c>
      <c r="T109" s="22">
        <v>2.6242943318432999E-4</v>
      </c>
      <c r="U109" s="22">
        <v>0</v>
      </c>
      <c r="V109" s="22">
        <v>0</v>
      </c>
      <c r="W109" s="22">
        <v>0</v>
      </c>
      <c r="X109" s="22">
        <v>0</v>
      </c>
      <c r="Y109" s="22">
        <v>5.6492878914959903E-2</v>
      </c>
      <c r="Z109" s="22">
        <v>-3.1159694126481302E-3</v>
      </c>
      <c r="AA109" s="22">
        <v>1.7553477415388401E-3</v>
      </c>
      <c r="AB109" s="22">
        <v>2.08992621868464E-3</v>
      </c>
      <c r="AC109" s="22">
        <v>1.92796858329291E-3</v>
      </c>
      <c r="AD109" s="23">
        <v>1.8227619325017401E-5</v>
      </c>
      <c r="AE109" s="22">
        <v>9.1773328870781105E-3</v>
      </c>
      <c r="AF109" s="22">
        <v>-1.78415454422431E-2</v>
      </c>
      <c r="AH109" s="22">
        <f>K109+Y109-Y109/100</f>
        <v>3.2216026302100281E-4</v>
      </c>
      <c r="AI109" s="22">
        <f>Y109/1010</f>
        <v>5.5933543480158319E-5</v>
      </c>
      <c r="AJ109" s="22">
        <f>Z109</f>
        <v>-3.1159694126481302E-3</v>
      </c>
      <c r="AK109" s="22">
        <f>AA109</f>
        <v>1.7553477415388401E-3</v>
      </c>
      <c r="AL109" s="22">
        <f>AB109</f>
        <v>2.08992621868464E-3</v>
      </c>
      <c r="AM109" s="22">
        <f>AC109</f>
        <v>1.92796858329291E-3</v>
      </c>
      <c r="AN109" s="22">
        <f>AD109</f>
        <v>1.8227619325017401E-5</v>
      </c>
      <c r="AR109" s="24">
        <f>A109</f>
        <v>48944</v>
      </c>
      <c r="AS109" s="22">
        <f>AF109*4+2</f>
        <v>1.9286338182310276</v>
      </c>
      <c r="AT109" s="22">
        <f>AH109</f>
        <v>3.2216026302100281E-4</v>
      </c>
      <c r="AU109" s="22">
        <f>SUM(AV109:BA109)</f>
        <v>2.7314342936734359E-3</v>
      </c>
      <c r="AV109" s="22">
        <f>AI109</f>
        <v>5.5933543480158319E-5</v>
      </c>
      <c r="AW109" s="22">
        <f>AJ109</f>
        <v>-3.1159694126481302E-3</v>
      </c>
      <c r="AX109" s="22">
        <f>AK109</f>
        <v>1.7553477415388401E-3</v>
      </c>
      <c r="AY109" s="22">
        <f>AL109</f>
        <v>2.08992621868464E-3</v>
      </c>
      <c r="AZ109" s="22">
        <f>AM109</f>
        <v>1.92796858329291E-3</v>
      </c>
      <c r="BA109" s="22">
        <f>AN109</f>
        <v>1.8227619325017401E-5</v>
      </c>
      <c r="BC109" s="24">
        <f>AR109</f>
        <v>48944</v>
      </c>
      <c r="BD109" s="22">
        <f>AT109</f>
        <v>3.2216026302100281E-4</v>
      </c>
      <c r="BE109" s="22">
        <f>AU109</f>
        <v>2.7314342936734359E-3</v>
      </c>
    </row>
    <row r="110" spans="1:57" x14ac:dyDescent="0.2">
      <c r="A110" s="24">
        <v>49034</v>
      </c>
      <c r="B110" s="22">
        <v>-2.4773607168460101E-3</v>
      </c>
      <c r="C110" s="22">
        <v>1.85668144192518E-4</v>
      </c>
      <c r="D110" s="22">
        <v>-6.96362719198928E-2</v>
      </c>
      <c r="E110" s="23">
        <v>-5.1368997944223298E-8</v>
      </c>
      <c r="F110" s="22">
        <v>5.7107306389281298E-2</v>
      </c>
      <c r="G110" s="22">
        <v>-9.4599513436044395E-3</v>
      </c>
      <c r="H110" s="23">
        <v>2.11090789292711E-7</v>
      </c>
      <c r="I110" s="22">
        <v>1.43364436907766E-2</v>
      </c>
      <c r="J110" s="22">
        <v>-1.7786381221229702E-2</v>
      </c>
      <c r="K110" s="22">
        <v>-5.3894204639803801E-2</v>
      </c>
      <c r="L110" s="22">
        <v>-1.98714441146385E-4</v>
      </c>
      <c r="M110" s="22">
        <v>0</v>
      </c>
      <c r="N110" s="22">
        <v>0</v>
      </c>
      <c r="O110" s="22">
        <v>-2.6175919313087201E-3</v>
      </c>
      <c r="P110" s="22">
        <v>0</v>
      </c>
      <c r="Q110" s="23">
        <v>-4.6922593188725098E-5</v>
      </c>
      <c r="R110" s="22">
        <v>0</v>
      </c>
      <c r="S110" s="22">
        <v>0</v>
      </c>
      <c r="T110" s="22">
        <v>2.1173125241968899E-4</v>
      </c>
      <c r="U110" s="22">
        <v>0</v>
      </c>
      <c r="V110" s="22">
        <v>0</v>
      </c>
      <c r="W110" s="22">
        <v>0</v>
      </c>
      <c r="X110" s="22">
        <v>0</v>
      </c>
      <c r="Y110" s="22">
        <v>5.47523085158374E-2</v>
      </c>
      <c r="Z110" s="22">
        <v>-3.0193987803683801E-3</v>
      </c>
      <c r="AA110" s="22">
        <v>1.7016564963334699E-3</v>
      </c>
      <c r="AB110" s="22">
        <v>2.0259089767549199E-3</v>
      </c>
      <c r="AC110" s="22">
        <v>1.8689577860664299E-3</v>
      </c>
      <c r="AD110" s="23">
        <v>1.7415147435251299E-5</v>
      </c>
      <c r="AE110" s="22">
        <v>9.0545831205490705E-3</v>
      </c>
      <c r="AF110" s="22">
        <v>-1.8309295674812098E-2</v>
      </c>
      <c r="AH110" s="22">
        <f>K110+Y110-Y110/100</f>
        <v>3.1058079087522476E-4</v>
      </c>
      <c r="AI110" s="22">
        <f>Y110/1010</f>
        <v>5.421020645132416E-5</v>
      </c>
      <c r="AJ110" s="22">
        <f>Z110</f>
        <v>-3.0193987803683801E-3</v>
      </c>
      <c r="AK110" s="22">
        <f>AA110</f>
        <v>1.7016564963334699E-3</v>
      </c>
      <c r="AL110" s="22">
        <f>AB110</f>
        <v>2.0259089767549199E-3</v>
      </c>
      <c r="AM110" s="22">
        <f>AC110</f>
        <v>1.8689577860664299E-3</v>
      </c>
      <c r="AN110" s="22">
        <f>AD110</f>
        <v>1.7415147435251299E-5</v>
      </c>
      <c r="AR110" s="24">
        <f>A110</f>
        <v>49034</v>
      </c>
      <c r="AS110" s="22">
        <f>AF110*4+2</f>
        <v>1.9267628173007516</v>
      </c>
      <c r="AT110" s="22">
        <f>AH110</f>
        <v>3.1058079087522476E-4</v>
      </c>
      <c r="AU110" s="22">
        <f>SUM(AV110:BA110)</f>
        <v>2.6487498326730153E-3</v>
      </c>
      <c r="AV110" s="22">
        <f>AI110</f>
        <v>5.421020645132416E-5</v>
      </c>
      <c r="AW110" s="22">
        <f>AJ110</f>
        <v>-3.0193987803683801E-3</v>
      </c>
      <c r="AX110" s="22">
        <f>AK110</f>
        <v>1.7016564963334699E-3</v>
      </c>
      <c r="AY110" s="22">
        <f>AL110</f>
        <v>2.0259089767549199E-3</v>
      </c>
      <c r="AZ110" s="22">
        <f>AM110</f>
        <v>1.8689577860664299E-3</v>
      </c>
      <c r="BA110" s="22">
        <f>AN110</f>
        <v>1.7415147435251299E-5</v>
      </c>
      <c r="BC110" s="24">
        <f>AR110</f>
        <v>49034</v>
      </c>
      <c r="BD110" s="22">
        <f>AT110</f>
        <v>3.1058079087522476E-4</v>
      </c>
      <c r="BE110" s="22">
        <f>AU110</f>
        <v>2.6487498326730153E-3</v>
      </c>
    </row>
    <row r="111" spans="1:57" x14ac:dyDescent="0.2">
      <c r="A111" s="24">
        <v>49125</v>
      </c>
      <c r="B111" s="22">
        <v>-2.4510908152586201E-3</v>
      </c>
      <c r="C111" s="22">
        <v>1.7815256017073E-4</v>
      </c>
      <c r="D111" s="22">
        <v>-6.8957533994640205E-2</v>
      </c>
      <c r="E111" s="23">
        <v>-4.9794657286383802E-8</v>
      </c>
      <c r="F111" s="22">
        <v>5.6563078040250403E-2</v>
      </c>
      <c r="G111" s="22">
        <v>-9.4400690591189794E-3</v>
      </c>
      <c r="H111" s="23">
        <v>2.0543531320527101E-7</v>
      </c>
      <c r="I111" s="22">
        <v>1.3644014944214E-2</v>
      </c>
      <c r="J111" s="22">
        <v>-1.74254374172844E-2</v>
      </c>
      <c r="K111" s="22">
        <v>-5.2235083258300702E-2</v>
      </c>
      <c r="L111" s="22">
        <v>-1.9521670657773801E-4</v>
      </c>
      <c r="M111" s="22">
        <v>0</v>
      </c>
      <c r="N111" s="22">
        <v>0</v>
      </c>
      <c r="O111" s="22">
        <v>-2.6157556096584301E-3</v>
      </c>
      <c r="P111" s="22">
        <v>0</v>
      </c>
      <c r="Q111" s="23">
        <v>-4.5556001626589897E-5</v>
      </c>
      <c r="R111" s="22">
        <v>0</v>
      </c>
      <c r="S111" s="22">
        <v>0</v>
      </c>
      <c r="T111" s="22">
        <v>1.7082735315199199E-4</v>
      </c>
      <c r="U111" s="22">
        <v>0</v>
      </c>
      <c r="V111" s="22">
        <v>0</v>
      </c>
      <c r="W111" s="22">
        <v>0</v>
      </c>
      <c r="X111" s="22">
        <v>0</v>
      </c>
      <c r="Y111" s="22">
        <v>5.30655459927587E-2</v>
      </c>
      <c r="Z111" s="22">
        <v>-2.92590661052916E-3</v>
      </c>
      <c r="AA111" s="22">
        <v>1.64957458244074E-3</v>
      </c>
      <c r="AB111" s="22">
        <v>1.9638164248991698E-3</v>
      </c>
      <c r="AC111" s="22">
        <v>1.81171388671241E-3</v>
      </c>
      <c r="AD111" s="23">
        <v>1.65698524678958E-5</v>
      </c>
      <c r="AE111" s="22">
        <v>8.9332411405962306E-3</v>
      </c>
      <c r="AF111" s="22">
        <v>-1.8735204682363001E-2</v>
      </c>
      <c r="AH111" s="22">
        <f>K111+Y111-Y111/100</f>
        <v>2.9980727453041145E-4</v>
      </c>
      <c r="AI111" s="22">
        <f>Y111/1010</f>
        <v>5.2540144547285845E-5</v>
      </c>
      <c r="AJ111" s="22">
        <f>Z111</f>
        <v>-2.92590661052916E-3</v>
      </c>
      <c r="AK111" s="22">
        <f>AA111</f>
        <v>1.64957458244074E-3</v>
      </c>
      <c r="AL111" s="22">
        <f>AB111</f>
        <v>1.9638164248991698E-3</v>
      </c>
      <c r="AM111" s="22">
        <f>AC111</f>
        <v>1.81171388671241E-3</v>
      </c>
      <c r="AN111" s="22">
        <f>AD111</f>
        <v>1.65698524678958E-5</v>
      </c>
      <c r="AR111" s="24">
        <f>A111</f>
        <v>49125</v>
      </c>
      <c r="AS111" s="22">
        <f>AF111*4+2</f>
        <v>1.925059181270548</v>
      </c>
      <c r="AT111" s="22">
        <f>AH111</f>
        <v>2.9980727453041145E-4</v>
      </c>
      <c r="AU111" s="22">
        <f>SUM(AV111:BA111)</f>
        <v>2.5683082805383417E-3</v>
      </c>
      <c r="AV111" s="22">
        <f>AI111</f>
        <v>5.2540144547285845E-5</v>
      </c>
      <c r="AW111" s="22">
        <f>AJ111</f>
        <v>-2.92590661052916E-3</v>
      </c>
      <c r="AX111" s="22">
        <f>AK111</f>
        <v>1.64957458244074E-3</v>
      </c>
      <c r="AY111" s="22">
        <f>AL111</f>
        <v>1.9638164248991698E-3</v>
      </c>
      <c r="AZ111" s="22">
        <f>AM111</f>
        <v>1.81171388671241E-3</v>
      </c>
      <c r="BA111" s="22">
        <f>AN111</f>
        <v>1.65698524678958E-5</v>
      </c>
      <c r="BC111" s="24">
        <f>AR111</f>
        <v>49125</v>
      </c>
      <c r="BD111" s="22">
        <f>AT111</f>
        <v>2.9980727453041145E-4</v>
      </c>
      <c r="BE111" s="22">
        <f>AU111</f>
        <v>2.5683082805383417E-3</v>
      </c>
    </row>
    <row r="112" spans="1:57" x14ac:dyDescent="0.2">
      <c r="A112" s="24">
        <v>49217</v>
      </c>
      <c r="B112" s="22">
        <v>-2.4250984473006502E-3</v>
      </c>
      <c r="C112" s="22">
        <v>1.71082541977618E-4</v>
      </c>
      <c r="D112" s="22">
        <v>-6.8284925507167096E-2</v>
      </c>
      <c r="E112" s="23">
        <v>-4.8267301266946501E-8</v>
      </c>
      <c r="F112" s="22">
        <v>5.6023111783942703E-2</v>
      </c>
      <c r="G112" s="22">
        <v>-9.4201209559496794E-3</v>
      </c>
      <c r="H112" s="23">
        <v>1.9986279298223E-7</v>
      </c>
      <c r="I112" s="22">
        <v>1.2984911819557901E-2</v>
      </c>
      <c r="J112" s="22">
        <v>-1.7071923611999801E-2</v>
      </c>
      <c r="K112" s="22">
        <v>-5.0626971232858801E-2</v>
      </c>
      <c r="L112" s="22">
        <v>-1.9173616537804201E-4</v>
      </c>
      <c r="M112" s="22">
        <v>0</v>
      </c>
      <c r="N112" s="22">
        <v>0</v>
      </c>
      <c r="O112" s="22">
        <v>-2.6131903426596099E-3</v>
      </c>
      <c r="P112" s="22">
        <v>0</v>
      </c>
      <c r="Q112" s="23">
        <v>-4.42101355524471E-5</v>
      </c>
      <c r="R112" s="22">
        <v>0</v>
      </c>
      <c r="S112" s="22">
        <v>0</v>
      </c>
      <c r="T112" s="22">
        <v>1.37825594404006E-4</v>
      </c>
      <c r="U112" s="22">
        <v>0</v>
      </c>
      <c r="V112" s="22">
        <v>0</v>
      </c>
      <c r="W112" s="22">
        <v>0</v>
      </c>
      <c r="X112" s="22">
        <v>0</v>
      </c>
      <c r="Y112" s="22">
        <v>5.1431025009929202E-2</v>
      </c>
      <c r="Z112" s="22">
        <v>-2.8353929488855699E-3</v>
      </c>
      <c r="AA112" s="22">
        <v>1.5990594161019399E-3</v>
      </c>
      <c r="AB112" s="22">
        <v>1.90359747873625E-3</v>
      </c>
      <c r="AC112" s="22">
        <v>1.7561906519913901E-3</v>
      </c>
      <c r="AD112" s="23">
        <v>1.57051978089128E-5</v>
      </c>
      <c r="AE112" s="22">
        <v>8.8132902077653306E-3</v>
      </c>
      <c r="AF112" s="22">
        <v>-1.9122854821906898E-2</v>
      </c>
      <c r="AH112" s="22">
        <f>K112+Y112-Y112/100</f>
        <v>2.897435269711081E-4</v>
      </c>
      <c r="AI112" s="22">
        <f>Y112/1010</f>
        <v>5.0921806940523959E-5</v>
      </c>
      <c r="AJ112" s="22">
        <f>Z112</f>
        <v>-2.8353929488855699E-3</v>
      </c>
      <c r="AK112" s="22">
        <f>AA112</f>
        <v>1.5990594161019399E-3</v>
      </c>
      <c r="AL112" s="22">
        <f>AB112</f>
        <v>1.90359747873625E-3</v>
      </c>
      <c r="AM112" s="22">
        <f>AC112</f>
        <v>1.7561906519913901E-3</v>
      </c>
      <c r="AN112" s="22">
        <f>AD112</f>
        <v>1.57051978089128E-5</v>
      </c>
      <c r="AR112" s="24">
        <f>A112</f>
        <v>49217</v>
      </c>
      <c r="AS112" s="22">
        <f>AF112*4+2</f>
        <v>1.9235085807123724</v>
      </c>
      <c r="AT112" s="22">
        <f>AH112</f>
        <v>2.897435269711081E-4</v>
      </c>
      <c r="AU112" s="22">
        <f>SUM(AV112:BA112)</f>
        <v>2.4900816026934471E-3</v>
      </c>
      <c r="AV112" s="22">
        <f>AI112</f>
        <v>5.0921806940523959E-5</v>
      </c>
      <c r="AW112" s="22">
        <f>AJ112</f>
        <v>-2.8353929488855699E-3</v>
      </c>
      <c r="AX112" s="22">
        <f>AK112</f>
        <v>1.5990594161019399E-3</v>
      </c>
      <c r="AY112" s="22">
        <f>AL112</f>
        <v>1.90359747873625E-3</v>
      </c>
      <c r="AZ112" s="22">
        <f>AM112</f>
        <v>1.7561906519913901E-3</v>
      </c>
      <c r="BA112" s="22">
        <f>AN112</f>
        <v>1.57051978089128E-5</v>
      </c>
      <c r="BC112" s="24">
        <f>AR112</f>
        <v>49217</v>
      </c>
      <c r="BD112" s="22">
        <f>AT112</f>
        <v>2.897435269711081E-4</v>
      </c>
      <c r="BE112" s="22">
        <f>AU112</f>
        <v>2.4900816026934471E-3</v>
      </c>
    </row>
    <row r="113" spans="1:57" x14ac:dyDescent="0.2">
      <c r="A113" s="24">
        <v>49309</v>
      </c>
      <c r="B113" s="22">
        <v>-2.3993798284549501E-3</v>
      </c>
      <c r="C113" s="22">
        <v>1.64431444682477E-4</v>
      </c>
      <c r="D113" s="22">
        <v>-6.7618438546679302E-2</v>
      </c>
      <c r="E113" s="23">
        <v>-4.6770720629751803E-8</v>
      </c>
      <c r="F113" s="22">
        <v>5.5487484532878897E-2</v>
      </c>
      <c r="G113" s="22">
        <v>-9.4001062708626293E-3</v>
      </c>
      <c r="H113" s="23">
        <v>1.94423854793512E-7</v>
      </c>
      <c r="I113" s="22">
        <v>1.23575343293325E-2</v>
      </c>
      <c r="J113" s="22">
        <v>-1.6725688696728101E-2</v>
      </c>
      <c r="K113" s="22">
        <v>-4.9068428446519201E-2</v>
      </c>
      <c r="L113" s="22">
        <v>-1.8825876019201699E-4</v>
      </c>
      <c r="M113" s="22">
        <v>0</v>
      </c>
      <c r="N113" s="22">
        <v>0</v>
      </c>
      <c r="O113" s="22">
        <v>-2.6099266843604401E-3</v>
      </c>
      <c r="P113" s="22">
        <v>0</v>
      </c>
      <c r="Q113" s="23">
        <v>-4.2888776075056202E-5</v>
      </c>
      <c r="R113" s="22">
        <v>0</v>
      </c>
      <c r="S113" s="22">
        <v>0</v>
      </c>
      <c r="T113" s="22">
        <v>1.11199376107151E-4</v>
      </c>
      <c r="U113" s="22">
        <v>0</v>
      </c>
      <c r="V113" s="22">
        <v>0</v>
      </c>
      <c r="W113" s="22">
        <v>0</v>
      </c>
      <c r="X113" s="22">
        <v>0</v>
      </c>
      <c r="Y113" s="22">
        <v>4.9847204266462102E-2</v>
      </c>
      <c r="Z113" s="22">
        <v>-2.74776018792666E-3</v>
      </c>
      <c r="AA113" s="22">
        <v>1.5500689685365901E-3</v>
      </c>
      <c r="AB113" s="22">
        <v>1.84520167367807E-3</v>
      </c>
      <c r="AC113" s="22">
        <v>1.7023423875661601E-3</v>
      </c>
      <c r="AD113" s="23">
        <v>1.48327989224483E-5</v>
      </c>
      <c r="AE113" s="22">
        <v>8.6947138132842296E-3</v>
      </c>
      <c r="AF113" s="22">
        <v>-1.9475379958566699E-2</v>
      </c>
      <c r="AH113" s="22">
        <f>K113+Y113-Y113/100</f>
        <v>2.8030377727827969E-4</v>
      </c>
      <c r="AI113" s="22">
        <f>Y113/1010</f>
        <v>4.9353667590556539E-5</v>
      </c>
      <c r="AJ113" s="22">
        <f>Z113</f>
        <v>-2.74776018792666E-3</v>
      </c>
      <c r="AK113" s="22">
        <f>AA113</f>
        <v>1.5500689685365901E-3</v>
      </c>
      <c r="AL113" s="22">
        <f>AB113</f>
        <v>1.84520167367807E-3</v>
      </c>
      <c r="AM113" s="22">
        <f>AC113</f>
        <v>1.7023423875661601E-3</v>
      </c>
      <c r="AN113" s="22">
        <f>AD113</f>
        <v>1.48327989224483E-5</v>
      </c>
      <c r="AR113" s="24">
        <f>A113</f>
        <v>49309</v>
      </c>
      <c r="AS113" s="22">
        <f>AF113*4+2</f>
        <v>1.9220984801657333</v>
      </c>
      <c r="AT113" s="22">
        <f>AH113</f>
        <v>2.8030377727827969E-4</v>
      </c>
      <c r="AU113" s="22">
        <f>SUM(AV113:BA113)</f>
        <v>2.4140393083671649E-3</v>
      </c>
      <c r="AV113" s="22">
        <f>AI113</f>
        <v>4.9353667590556539E-5</v>
      </c>
      <c r="AW113" s="22">
        <f>AJ113</f>
        <v>-2.74776018792666E-3</v>
      </c>
      <c r="AX113" s="22">
        <f>AK113</f>
        <v>1.5500689685365901E-3</v>
      </c>
      <c r="AY113" s="22">
        <f>AL113</f>
        <v>1.84520167367807E-3</v>
      </c>
      <c r="AZ113" s="22">
        <f>AM113</f>
        <v>1.7023423875661601E-3</v>
      </c>
      <c r="BA113" s="22">
        <f>AN113</f>
        <v>1.48327989224483E-5</v>
      </c>
      <c r="BC113" s="24">
        <f>AR113</f>
        <v>49309</v>
      </c>
      <c r="BD113" s="22">
        <f>AT113</f>
        <v>2.8030377727827969E-4</v>
      </c>
      <c r="BE113" s="22">
        <f>AU113</f>
        <v>2.4140393083671649E-3</v>
      </c>
    </row>
    <row r="114" spans="1:57" x14ac:dyDescent="0.2">
      <c r="A114" s="24">
        <v>49399</v>
      </c>
      <c r="B114" s="22">
        <v>-2.37393127509033E-3</v>
      </c>
      <c r="C114" s="22">
        <v>1.58173133457673E-4</v>
      </c>
      <c r="D114" s="22">
        <v>-6.6958059106414503E-2</v>
      </c>
      <c r="E114" s="23">
        <v>-4.52924808769239E-8</v>
      </c>
      <c r="F114" s="22">
        <v>5.49562581452889E-2</v>
      </c>
      <c r="G114" s="22">
        <v>-9.3800240395513993E-3</v>
      </c>
      <c r="H114" s="23">
        <v>1.8915766730742599E-7</v>
      </c>
      <c r="I114" s="22">
        <v>1.1760358917900501E-2</v>
      </c>
      <c r="J114" s="22">
        <v>-1.6386583363936499E-2</v>
      </c>
      <c r="K114" s="22">
        <v>-4.75580321859903E-2</v>
      </c>
      <c r="L114" s="22">
        <v>-1.8477491905422001E-4</v>
      </c>
      <c r="M114" s="22">
        <v>0</v>
      </c>
      <c r="N114" s="22">
        <v>0</v>
      </c>
      <c r="O114" s="22">
        <v>-2.6059941359068898E-3</v>
      </c>
      <c r="P114" s="22">
        <v>0</v>
      </c>
      <c r="Q114" s="23">
        <v>-4.1594997934879502E-5</v>
      </c>
      <c r="R114" s="22">
        <v>0</v>
      </c>
      <c r="S114" s="22">
        <v>0</v>
      </c>
      <c r="T114" s="23">
        <v>8.9717019657875596E-5</v>
      </c>
      <c r="U114" s="22">
        <v>0</v>
      </c>
      <c r="V114" s="22">
        <v>0</v>
      </c>
      <c r="W114" s="22">
        <v>0</v>
      </c>
      <c r="X114" s="22">
        <v>0</v>
      </c>
      <c r="Y114" s="22">
        <v>4.8312569868036399E-2</v>
      </c>
      <c r="Z114" s="22">
        <v>-2.6629132198863199E-3</v>
      </c>
      <c r="AA114" s="22">
        <v>1.5025617881247999E-3</v>
      </c>
      <c r="AB114" s="22">
        <v>1.78857920518638E-3</v>
      </c>
      <c r="AC114" s="22">
        <v>1.65012396649011E-3</v>
      </c>
      <c r="AD114" s="23">
        <v>1.39625621509154E-5</v>
      </c>
      <c r="AE114" s="22">
        <v>8.5774956749329299E-3</v>
      </c>
      <c r="AF114" s="22">
        <v>-1.9795540711386998E-2</v>
      </c>
      <c r="AH114" s="22">
        <f>K114+Y114-Y114/100</f>
        <v>2.7141198336573573E-4</v>
      </c>
      <c r="AI114" s="22">
        <f>Y114/1010</f>
        <v>4.7834227592115248E-5</v>
      </c>
      <c r="AJ114" s="22">
        <f>Z114</f>
        <v>-2.6629132198863199E-3</v>
      </c>
      <c r="AK114" s="22">
        <f>AA114</f>
        <v>1.5025617881247999E-3</v>
      </c>
      <c r="AL114" s="22">
        <f>AB114</f>
        <v>1.78857920518638E-3</v>
      </c>
      <c r="AM114" s="22">
        <f>AC114</f>
        <v>1.65012396649011E-3</v>
      </c>
      <c r="AN114" s="22">
        <f>AD114</f>
        <v>1.39625621509154E-5</v>
      </c>
      <c r="AR114" s="24">
        <f>A114</f>
        <v>49399</v>
      </c>
      <c r="AS114" s="22">
        <f>AF114*4+2</f>
        <v>1.920817837154452</v>
      </c>
      <c r="AT114" s="22">
        <f>AH114</f>
        <v>2.7141198336573573E-4</v>
      </c>
      <c r="AU114" s="22">
        <f>SUM(AV114:BA114)</f>
        <v>2.3401485296580008E-3</v>
      </c>
      <c r="AV114" s="22">
        <f>AI114</f>
        <v>4.7834227592115248E-5</v>
      </c>
      <c r="AW114" s="22">
        <f>AJ114</f>
        <v>-2.6629132198863199E-3</v>
      </c>
      <c r="AX114" s="22">
        <f>AK114</f>
        <v>1.5025617881247999E-3</v>
      </c>
      <c r="AY114" s="22">
        <f>AL114</f>
        <v>1.78857920518638E-3</v>
      </c>
      <c r="AZ114" s="22">
        <f>AM114</f>
        <v>1.65012396649011E-3</v>
      </c>
      <c r="BA114" s="22">
        <f>AN114</f>
        <v>1.39625621509154E-5</v>
      </c>
      <c r="BC114" s="24">
        <f>AR114</f>
        <v>49399</v>
      </c>
      <c r="BD114" s="22">
        <f>AT114</f>
        <v>2.7141198336573573E-4</v>
      </c>
      <c r="BE114" s="22">
        <f>AU114</f>
        <v>2.3401485296580008E-3</v>
      </c>
    </row>
    <row r="115" spans="1:57" x14ac:dyDescent="0.2">
      <c r="A115" s="24">
        <v>49490</v>
      </c>
      <c r="B115" s="22">
        <v>-2.3487492103346701E-3</v>
      </c>
      <c r="C115" s="22">
        <v>1.5228212904006E-4</v>
      </c>
      <c r="D115" s="22">
        <v>-6.6303767697983795E-2</v>
      </c>
      <c r="E115" s="23">
        <v>-4.3823833451028798E-8</v>
      </c>
      <c r="F115" s="22">
        <v>5.4429480781070697E-2</v>
      </c>
      <c r="G115" s="22">
        <v>-9.3598732211708207E-3</v>
      </c>
      <c r="H115" s="23">
        <v>1.84092918686928E-7</v>
      </c>
      <c r="I115" s="22">
        <v>1.1191934867227299E-2</v>
      </c>
      <c r="J115" s="22">
        <v>-1.6054460293557501E-2</v>
      </c>
      <c r="K115" s="22">
        <v>-4.6094379880023899E-2</v>
      </c>
      <c r="L115" s="22">
        <v>-1.81278842159571E-4</v>
      </c>
      <c r="M115" s="22">
        <v>0</v>
      </c>
      <c r="N115" s="22">
        <v>0</v>
      </c>
      <c r="O115" s="22">
        <v>-2.6014211804148402E-3</v>
      </c>
      <c r="P115" s="22">
        <v>0</v>
      </c>
      <c r="Q115" s="23">
        <v>-4.0331242423530202E-5</v>
      </c>
      <c r="R115" s="22">
        <v>0</v>
      </c>
      <c r="S115" s="22">
        <v>0</v>
      </c>
      <c r="T115" s="23">
        <v>7.2384792670909803E-5</v>
      </c>
      <c r="U115" s="22">
        <v>0</v>
      </c>
      <c r="V115" s="22">
        <v>0</v>
      </c>
      <c r="W115" s="22">
        <v>0</v>
      </c>
      <c r="X115" s="22">
        <v>0</v>
      </c>
      <c r="Y115" s="22">
        <v>4.6825637374703299E-2</v>
      </c>
      <c r="Z115" s="22">
        <v>-2.5807595527948999E-3</v>
      </c>
      <c r="AA115" s="22">
        <v>1.45649702651962E-3</v>
      </c>
      <c r="AB115" s="22">
        <v>1.7336809703394299E-3</v>
      </c>
      <c r="AC115" s="22">
        <v>1.59949086193655E-3</v>
      </c>
      <c r="AD115" s="23">
        <v>1.3102825513477899E-5</v>
      </c>
      <c r="AE115" s="22">
        <v>8.4616197330911191E-3</v>
      </c>
      <c r="AF115" s="22">
        <v>-2.0085785602863501E-2</v>
      </c>
      <c r="AH115" s="22">
        <f>K115+Y115-Y115/100</f>
        <v>2.6300112093236765E-4</v>
      </c>
      <c r="AI115" s="22">
        <f>Y115/1010</f>
        <v>4.6362017202676533E-5</v>
      </c>
      <c r="AJ115" s="22">
        <f>Z115</f>
        <v>-2.5807595527948999E-3</v>
      </c>
      <c r="AK115" s="22">
        <f>AA115</f>
        <v>1.45649702651962E-3</v>
      </c>
      <c r="AL115" s="22">
        <f>AB115</f>
        <v>1.7336809703394299E-3</v>
      </c>
      <c r="AM115" s="22">
        <f>AC115</f>
        <v>1.59949086193655E-3</v>
      </c>
      <c r="AN115" s="22">
        <f>AD115</f>
        <v>1.3102825513477899E-5</v>
      </c>
      <c r="AR115" s="24">
        <f>A115</f>
        <v>49490</v>
      </c>
      <c r="AS115" s="22">
        <f>AF115*4+2</f>
        <v>1.919656857588546</v>
      </c>
      <c r="AT115" s="22">
        <f>AH115</f>
        <v>2.6300112093236765E-4</v>
      </c>
      <c r="AU115" s="22">
        <f>SUM(AV115:BA115)</f>
        <v>2.2683741487168549E-3</v>
      </c>
      <c r="AV115" s="22">
        <f>AI115</f>
        <v>4.6362017202676533E-5</v>
      </c>
      <c r="AW115" s="22">
        <f>AJ115</f>
        <v>-2.5807595527948999E-3</v>
      </c>
      <c r="AX115" s="22">
        <f>AK115</f>
        <v>1.45649702651962E-3</v>
      </c>
      <c r="AY115" s="22">
        <f>AL115</f>
        <v>1.7336809703394299E-3</v>
      </c>
      <c r="AZ115" s="22">
        <f>AM115</f>
        <v>1.59949086193655E-3</v>
      </c>
      <c r="BA115" s="22">
        <f>AN115</f>
        <v>1.3102825513477899E-5</v>
      </c>
      <c r="BC115" s="24">
        <f>AR115</f>
        <v>49490</v>
      </c>
      <c r="BD115" s="22">
        <f>AT115</f>
        <v>2.6300112093236765E-4</v>
      </c>
      <c r="BE115" s="22">
        <f>AU115</f>
        <v>2.2683741487168549E-3</v>
      </c>
    </row>
    <row r="116" spans="1:57" x14ac:dyDescent="0.2">
      <c r="A116" s="24">
        <v>49582</v>
      </c>
      <c r="B116" s="22">
        <v>-2.32383016693926E-3</v>
      </c>
      <c r="C116" s="22">
        <v>1.4673373938123199E-4</v>
      </c>
      <c r="D116" s="22">
        <v>-6.5655539943132404E-2</v>
      </c>
      <c r="E116" s="23">
        <v>-4.2358605512049501E-8</v>
      </c>
      <c r="F116" s="22">
        <v>5.3907188224444597E-2</v>
      </c>
      <c r="G116" s="22">
        <v>-9.3396527998002004E-3</v>
      </c>
      <c r="H116" s="23">
        <v>1.7925003703567199E-7</v>
      </c>
      <c r="I116" s="22">
        <v>1.0650880866336299E-2</v>
      </c>
      <c r="J116" s="22">
        <v>-1.5729174313849899E-2</v>
      </c>
      <c r="K116" s="22">
        <v>-4.4676091535000802E-2</v>
      </c>
      <c r="L116" s="22">
        <v>-1.7776785823375699E-4</v>
      </c>
      <c r="M116" s="22">
        <v>0</v>
      </c>
      <c r="N116" s="22">
        <v>0</v>
      </c>
      <c r="O116" s="22">
        <v>-2.5962353167763201E-3</v>
      </c>
      <c r="P116" s="22">
        <v>0</v>
      </c>
      <c r="Q116" s="23">
        <v>-3.9099386617280602E-5</v>
      </c>
      <c r="R116" s="22">
        <v>0</v>
      </c>
      <c r="S116" s="22">
        <v>0</v>
      </c>
      <c r="T116" s="23">
        <v>5.8400940083913597E-5</v>
      </c>
      <c r="U116" s="22">
        <v>0</v>
      </c>
      <c r="V116" s="22">
        <v>0</v>
      </c>
      <c r="W116" s="22">
        <v>0</v>
      </c>
      <c r="X116" s="22">
        <v>0</v>
      </c>
      <c r="Y116" s="22">
        <v>4.5384953536631301E-2</v>
      </c>
      <c r="Z116" s="22">
        <v>-2.50120939293552E-3</v>
      </c>
      <c r="AA116" s="22">
        <v>1.41183446640269E-3</v>
      </c>
      <c r="AB116" s="22">
        <v>1.6804586104202099E-3</v>
      </c>
      <c r="AC116" s="22">
        <v>1.55039918308119E-3</v>
      </c>
      <c r="AD116" s="23">
        <v>1.2260499482330501E-5</v>
      </c>
      <c r="AE116" s="22">
        <v>8.3470701467414001E-3</v>
      </c>
      <c r="AF116" s="22">
        <v>-2.0348300825623299E-2</v>
      </c>
      <c r="AH116" s="22">
        <f>K116+Y116-Y116/100</f>
        <v>2.5501246626418589E-4</v>
      </c>
      <c r="AI116" s="22">
        <f>Y116/1010</f>
        <v>4.4935597561021087E-5</v>
      </c>
      <c r="AJ116" s="22">
        <f>Z116</f>
        <v>-2.50120939293552E-3</v>
      </c>
      <c r="AK116" s="22">
        <f>AA116</f>
        <v>1.41183446640269E-3</v>
      </c>
      <c r="AL116" s="22">
        <f>AB116</f>
        <v>1.6804586104202099E-3</v>
      </c>
      <c r="AM116" s="22">
        <f>AC116</f>
        <v>1.55039918308119E-3</v>
      </c>
      <c r="AN116" s="22">
        <f>AD116</f>
        <v>1.2260499482330501E-5</v>
      </c>
      <c r="AR116" s="24">
        <f>A116</f>
        <v>49582</v>
      </c>
      <c r="AS116" s="22">
        <f>AF116*4+2</f>
        <v>1.9186067966975069</v>
      </c>
      <c r="AT116" s="22">
        <f>AH116</f>
        <v>2.5501246626418589E-4</v>
      </c>
      <c r="AU116" s="22">
        <f>SUM(AV116:BA116)</f>
        <v>2.1986789640119214E-3</v>
      </c>
      <c r="AV116" s="22">
        <f>AI116</f>
        <v>4.4935597561021087E-5</v>
      </c>
      <c r="AW116" s="22">
        <f>AJ116</f>
        <v>-2.50120939293552E-3</v>
      </c>
      <c r="AX116" s="22">
        <f>AK116</f>
        <v>1.41183446640269E-3</v>
      </c>
      <c r="AY116" s="22">
        <f>AL116</f>
        <v>1.6804586104202099E-3</v>
      </c>
      <c r="AZ116" s="22">
        <f>AM116</f>
        <v>1.55039918308119E-3</v>
      </c>
      <c r="BA116" s="22">
        <f>AN116</f>
        <v>1.2260499482330501E-5</v>
      </c>
      <c r="BC116" s="24">
        <f>AR116</f>
        <v>49582</v>
      </c>
      <c r="BD116" s="22">
        <f>AT116</f>
        <v>2.5501246626418589E-4</v>
      </c>
      <c r="BE116" s="22">
        <f>AU116</f>
        <v>2.1986789640119214E-3</v>
      </c>
    </row>
    <row r="117" spans="1:57" x14ac:dyDescent="0.2">
      <c r="A117" s="24">
        <v>49674</v>
      </c>
      <c r="B117" s="22">
        <v>-2.2991707883446202E-3</v>
      </c>
      <c r="C117" s="22">
        <v>1.4150417286806701E-4</v>
      </c>
      <c r="D117" s="22">
        <v>-6.5013347136910704E-2</v>
      </c>
      <c r="E117" s="23">
        <v>-4.0893288755228201E-8</v>
      </c>
      <c r="F117" s="22">
        <v>5.3389405158954503E-2</v>
      </c>
      <c r="G117" s="22">
        <v>-9.3193618650566599E-3</v>
      </c>
      <c r="H117" s="23">
        <v>1.74641634487215E-7</v>
      </c>
      <c r="I117" s="22">
        <v>1.01358817353292E-2</v>
      </c>
      <c r="J117" s="22">
        <v>-1.5410582536801099E-2</v>
      </c>
      <c r="K117" s="22">
        <v>-4.33018118683237E-2</v>
      </c>
      <c r="L117" s="22">
        <v>-1.74241848249767E-4</v>
      </c>
      <c r="M117" s="22">
        <v>0</v>
      </c>
      <c r="N117" s="22">
        <v>0</v>
      </c>
      <c r="O117" s="22">
        <v>-2.5904630922668399E-3</v>
      </c>
      <c r="P117" s="22">
        <v>0</v>
      </c>
      <c r="Q117" s="23">
        <v>-3.7900808480539799E-5</v>
      </c>
      <c r="R117" s="22">
        <v>0</v>
      </c>
      <c r="S117" s="22">
        <v>0</v>
      </c>
      <c r="T117" s="23">
        <v>4.7118596735451402E-5</v>
      </c>
      <c r="U117" s="22">
        <v>0</v>
      </c>
      <c r="V117" s="22">
        <v>0</v>
      </c>
      <c r="W117" s="22">
        <v>0</v>
      </c>
      <c r="X117" s="22">
        <v>0</v>
      </c>
      <c r="Y117" s="22">
        <v>4.3989097727869998E-2</v>
      </c>
      <c r="Z117" s="22">
        <v>-2.4241756977350002E-3</v>
      </c>
      <c r="AA117" s="22">
        <v>1.3685345499503301E-3</v>
      </c>
      <c r="AB117" s="22">
        <v>1.62886455277178E-3</v>
      </c>
      <c r="AC117" s="22">
        <v>1.5028057104293699E-3</v>
      </c>
      <c r="AD117" s="23">
        <v>1.1441205005624501E-5</v>
      </c>
      <c r="AE117" s="22">
        <v>8.2338312891616604E-3</v>
      </c>
      <c r="AF117" s="22">
        <v>-2.0585050813748298E-2</v>
      </c>
      <c r="AH117" s="22">
        <f>K117+Y117-Y117/100</f>
        <v>2.4739488226759802E-4</v>
      </c>
      <c r="AI117" s="22">
        <f>Y117/1010</f>
        <v>4.3553562106801976E-5</v>
      </c>
      <c r="AJ117" s="22">
        <f>Z117</f>
        <v>-2.4241756977350002E-3</v>
      </c>
      <c r="AK117" s="22">
        <f>AA117</f>
        <v>1.3685345499503301E-3</v>
      </c>
      <c r="AL117" s="22">
        <f>AB117</f>
        <v>1.62886455277178E-3</v>
      </c>
      <c r="AM117" s="22">
        <f>AC117</f>
        <v>1.5028057104293699E-3</v>
      </c>
      <c r="AN117" s="22">
        <f>AD117</f>
        <v>1.1441205005624501E-5</v>
      </c>
      <c r="AR117" s="24">
        <f>A117</f>
        <v>49674</v>
      </c>
      <c r="AS117" s="22">
        <f>AF117*4+2</f>
        <v>1.9176597967450069</v>
      </c>
      <c r="AT117" s="22">
        <f>AH117</f>
        <v>2.4739488226759802E-4</v>
      </c>
      <c r="AU117" s="22">
        <f>SUM(AV117:BA117)</f>
        <v>2.1310238825289064E-3</v>
      </c>
      <c r="AV117" s="22">
        <f>AI117</f>
        <v>4.3553562106801976E-5</v>
      </c>
      <c r="AW117" s="22">
        <f>AJ117</f>
        <v>-2.4241756977350002E-3</v>
      </c>
      <c r="AX117" s="22">
        <f>AK117</f>
        <v>1.3685345499503301E-3</v>
      </c>
      <c r="AY117" s="22">
        <f>AL117</f>
        <v>1.62886455277178E-3</v>
      </c>
      <c r="AZ117" s="22">
        <f>AM117</f>
        <v>1.5028057104293699E-3</v>
      </c>
      <c r="BA117" s="22">
        <f>AN117</f>
        <v>1.1441205005624501E-5</v>
      </c>
      <c r="BC117" s="24">
        <f>AR117</f>
        <v>49674</v>
      </c>
      <c r="BD117" s="22">
        <f>AT117</f>
        <v>2.4739488226759802E-4</v>
      </c>
      <c r="BE117" s="22">
        <f>AU117</f>
        <v>2.1310238825289064E-3</v>
      </c>
    </row>
    <row r="118" spans="1:57" x14ac:dyDescent="0.2">
      <c r="A118" s="24">
        <v>49765</v>
      </c>
      <c r="B118" s="22">
        <v>-2.2747678280476899E-3</v>
      </c>
      <c r="C118" s="22">
        <v>1.3657063413496901E-4</v>
      </c>
      <c r="D118" s="22">
        <v>-6.4377156780082101E-2</v>
      </c>
      <c r="E118" s="23">
        <v>-3.9426106823725597E-8</v>
      </c>
      <c r="F118" s="22">
        <v>5.2876146383407097E-2</v>
      </c>
      <c r="G118" s="22">
        <v>-9.2989996746228806E-3</v>
      </c>
      <c r="H118" s="23">
        <v>1.7027428356186599E-7</v>
      </c>
      <c r="I118" s="22">
        <v>9.6456852987536392E-3</v>
      </c>
      <c r="J118" s="22">
        <v>-1.5098544470826199E-2</v>
      </c>
      <c r="K118" s="22">
        <v>-4.1970212145936402E-2</v>
      </c>
      <c r="L118" s="22">
        <v>-1.70702733393035E-4</v>
      </c>
      <c r="M118" s="22">
        <v>0</v>
      </c>
      <c r="N118" s="22">
        <v>0</v>
      </c>
      <c r="O118" s="22">
        <v>-2.5841301350082399E-3</v>
      </c>
      <c r="P118" s="22">
        <v>0</v>
      </c>
      <c r="Q118" s="23">
        <v>-3.6736447306395803E-5</v>
      </c>
      <c r="R118" s="22">
        <v>0</v>
      </c>
      <c r="S118" s="22">
        <v>0</v>
      </c>
      <c r="T118" s="23">
        <v>3.8015863701445997E-5</v>
      </c>
      <c r="U118" s="22">
        <v>0</v>
      </c>
      <c r="V118" s="22">
        <v>0</v>
      </c>
      <c r="W118" s="22">
        <v>0</v>
      </c>
      <c r="X118" s="22">
        <v>0</v>
      </c>
      <c r="Y118" s="22">
        <v>4.2636683096408598E-2</v>
      </c>
      <c r="Z118" s="22">
        <v>-2.3495742027090901E-3</v>
      </c>
      <c r="AA118" s="22">
        <v>1.3265584071664399E-3</v>
      </c>
      <c r="AB118" s="22">
        <v>1.5788520505211001E-3</v>
      </c>
      <c r="AC118" s="22">
        <v>1.45666793229803E-3</v>
      </c>
      <c r="AD118" s="23">
        <v>1.06494077334318E-5</v>
      </c>
      <c r="AE118" s="22">
        <v>8.1218877447719606E-3</v>
      </c>
      <c r="AF118" s="22">
        <v>-2.07978113842433E-2</v>
      </c>
      <c r="AH118" s="22">
        <f>K118+Y118-Y118/100</f>
        <v>2.4010411950811037E-4</v>
      </c>
      <c r="AI118" s="22">
        <f>Y118/1010</f>
        <v>4.2214537719216436E-5</v>
      </c>
      <c r="AJ118" s="22">
        <f>Z118</f>
        <v>-2.3495742027090901E-3</v>
      </c>
      <c r="AK118" s="22">
        <f>AA118</f>
        <v>1.3265584071664399E-3</v>
      </c>
      <c r="AL118" s="22">
        <f>AB118</f>
        <v>1.5788520505211001E-3</v>
      </c>
      <c r="AM118" s="22">
        <f>AC118</f>
        <v>1.45666793229803E-3</v>
      </c>
      <c r="AN118" s="22">
        <f>AD118</f>
        <v>1.06494077334318E-5</v>
      </c>
      <c r="AR118" s="24">
        <f>A118</f>
        <v>49765</v>
      </c>
      <c r="AS118" s="22">
        <f>AF118*4+2</f>
        <v>1.9168087544630268</v>
      </c>
      <c r="AT118" s="22">
        <f>AH118</f>
        <v>2.4010411950811037E-4</v>
      </c>
      <c r="AU118" s="22">
        <f>SUM(AV118:BA118)</f>
        <v>2.0653681327291282E-3</v>
      </c>
      <c r="AV118" s="22">
        <f>AI118</f>
        <v>4.2214537719216436E-5</v>
      </c>
      <c r="AW118" s="22">
        <f>AJ118</f>
        <v>-2.3495742027090901E-3</v>
      </c>
      <c r="AX118" s="22">
        <f>AK118</f>
        <v>1.3265584071664399E-3</v>
      </c>
      <c r="AY118" s="22">
        <f>AL118</f>
        <v>1.5788520505211001E-3</v>
      </c>
      <c r="AZ118" s="22">
        <f>AM118</f>
        <v>1.45666793229803E-3</v>
      </c>
      <c r="BA118" s="22">
        <f>AN118</f>
        <v>1.06494077334318E-5</v>
      </c>
      <c r="BC118" s="24">
        <f>AR118</f>
        <v>49765</v>
      </c>
      <c r="BD118" s="22">
        <f>AT118</f>
        <v>2.4010411950811037E-4</v>
      </c>
      <c r="BE118" s="22">
        <f>AU118</f>
        <v>2.0653681327291282E-3</v>
      </c>
    </row>
    <row r="119" spans="1:57" x14ac:dyDescent="0.2">
      <c r="A119" s="24">
        <v>49856</v>
      </c>
      <c r="B119" s="22">
        <v>-2.2506181472814399E-3</v>
      </c>
      <c r="C119" s="22">
        <v>1.3191139902613E-4</v>
      </c>
      <c r="D119" s="22">
        <v>-6.3746933076791398E-2</v>
      </c>
      <c r="E119" s="23">
        <v>-3.7956926490778602E-8</v>
      </c>
      <c r="F119" s="22">
        <v>5.23674179596866E-2</v>
      </c>
      <c r="G119" s="22">
        <v>-9.2785657009986002E-3</v>
      </c>
      <c r="H119" s="23">
        <v>1.6614940534509499E-7</v>
      </c>
      <c r="I119" s="22">
        <v>9.1790994013018993E-3</v>
      </c>
      <c r="J119" s="22">
        <v>-1.47929221111953E-2</v>
      </c>
      <c r="K119" s="22">
        <v>-4.0679991732583902E-2</v>
      </c>
      <c r="L119" s="22">
        <v>-1.6715402421096901E-4</v>
      </c>
      <c r="M119" s="22">
        <v>0</v>
      </c>
      <c r="N119" s="22">
        <v>0</v>
      </c>
      <c r="O119" s="22">
        <v>-2.57726118487733E-3</v>
      </c>
      <c r="P119" s="22">
        <v>0</v>
      </c>
      <c r="Q119" s="23">
        <v>-3.5606860571135699E-5</v>
      </c>
      <c r="R119" s="22">
        <v>0</v>
      </c>
      <c r="S119" s="22">
        <v>0</v>
      </c>
      <c r="T119" s="23">
        <v>3.0671667050618997E-5</v>
      </c>
      <c r="U119" s="22">
        <v>0</v>
      </c>
      <c r="V119" s="22">
        <v>0</v>
      </c>
      <c r="W119" s="22">
        <v>0</v>
      </c>
      <c r="X119" s="22">
        <v>0</v>
      </c>
      <c r="Y119" s="22">
        <v>4.13263574474243E-2</v>
      </c>
      <c r="Z119" s="22">
        <v>-2.2773234257589198E-3</v>
      </c>
      <c r="AA119" s="22">
        <v>1.28586788297191E-3</v>
      </c>
      <c r="AB119" s="22">
        <v>1.53037522026E-3</v>
      </c>
      <c r="AC119" s="22">
        <v>1.4119440785442801E-3</v>
      </c>
      <c r="AD119" s="23">
        <v>9.8885463595266203E-6</v>
      </c>
      <c r="AE119" s="22">
        <v>8.0112243050045606E-3</v>
      </c>
      <c r="AF119" s="22">
        <v>-2.0988196875859601E-2</v>
      </c>
      <c r="AH119" s="22">
        <f>K119+Y119-Y119/100</f>
        <v>2.3310214036615512E-4</v>
      </c>
      <c r="AI119" s="22">
        <f>Y119/1010</f>
        <v>4.091718559150921E-5</v>
      </c>
      <c r="AJ119" s="22">
        <f>Z119</f>
        <v>-2.2773234257589198E-3</v>
      </c>
      <c r="AK119" s="22">
        <f>AA119</f>
        <v>1.28586788297191E-3</v>
      </c>
      <c r="AL119" s="22">
        <f>AB119</f>
        <v>1.53037522026E-3</v>
      </c>
      <c r="AM119" s="22">
        <f>AC119</f>
        <v>1.4119440785442801E-3</v>
      </c>
      <c r="AN119" s="22">
        <f>AD119</f>
        <v>9.8885463595266203E-6</v>
      </c>
      <c r="AR119" s="24">
        <f>A119</f>
        <v>49856</v>
      </c>
      <c r="AS119" s="22">
        <f>AF119*4+2</f>
        <v>1.9160472124965615</v>
      </c>
      <c r="AT119" s="22">
        <f>AH119</f>
        <v>2.3310214036615512E-4</v>
      </c>
      <c r="AU119" s="22">
        <f>SUM(AV119:BA119)</f>
        <v>2.0016694879683061E-3</v>
      </c>
      <c r="AV119" s="22">
        <f>AI119</f>
        <v>4.091718559150921E-5</v>
      </c>
      <c r="AW119" s="22">
        <f>AJ119</f>
        <v>-2.2773234257589198E-3</v>
      </c>
      <c r="AX119" s="22">
        <f>AK119</f>
        <v>1.28586788297191E-3</v>
      </c>
      <c r="AY119" s="22">
        <f>AL119</f>
        <v>1.53037522026E-3</v>
      </c>
      <c r="AZ119" s="22">
        <f>AM119</f>
        <v>1.4119440785442801E-3</v>
      </c>
      <c r="BA119" s="22">
        <f>AN119</f>
        <v>9.8885463595266203E-6</v>
      </c>
      <c r="BC119" s="24">
        <f>AR119</f>
        <v>49856</v>
      </c>
      <c r="BD119" s="22">
        <f>AT119</f>
        <v>2.3310214036615512E-4</v>
      </c>
      <c r="BE119" s="22">
        <f>AU119</f>
        <v>2.0016694879683061E-3</v>
      </c>
    </row>
    <row r="120" spans="1:57" x14ac:dyDescent="0.2">
      <c r="A120" s="24">
        <v>49948</v>
      </c>
      <c r="B120" s="22">
        <v>-2.22671871200619E-3</v>
      </c>
      <c r="C120" s="22">
        <v>1.27505872038469E-4</v>
      </c>
      <c r="D120" s="22">
        <v>-6.3122637396495401E-2</v>
      </c>
      <c r="E120" s="23">
        <v>-3.64868579794119E-8</v>
      </c>
      <c r="F120" s="22">
        <v>5.1863218288339397E-2</v>
      </c>
      <c r="G120" s="22">
        <v>-9.25805966440762E-3</v>
      </c>
      <c r="H120" s="23">
        <v>1.6226415766595799E-7</v>
      </c>
      <c r="I120" s="22">
        <v>8.7349890603771706E-3</v>
      </c>
      <c r="J120" s="22">
        <v>-1.44935800107326E-2</v>
      </c>
      <c r="K120" s="22">
        <v>-3.94298793687686E-2</v>
      </c>
      <c r="L120" s="22">
        <v>-1.63600426672516E-4</v>
      </c>
      <c r="M120" s="22">
        <v>0</v>
      </c>
      <c r="N120" s="22">
        <v>0</v>
      </c>
      <c r="O120" s="22">
        <v>-2.56988012379277E-3</v>
      </c>
      <c r="P120" s="22">
        <v>0</v>
      </c>
      <c r="Q120" s="23">
        <v>-3.4512275770559597E-5</v>
      </c>
      <c r="R120" s="22">
        <v>0</v>
      </c>
      <c r="S120" s="22">
        <v>0</v>
      </c>
      <c r="T120" s="23">
        <v>2.4746278781684302E-5</v>
      </c>
      <c r="U120" s="22">
        <v>0</v>
      </c>
      <c r="V120" s="22">
        <v>0</v>
      </c>
      <c r="W120" s="22">
        <v>0</v>
      </c>
      <c r="X120" s="22">
        <v>0</v>
      </c>
      <c r="Y120" s="22">
        <v>4.0056803879417999E-2</v>
      </c>
      <c r="Z120" s="22">
        <v>-2.20734465241623E-3</v>
      </c>
      <c r="AA120" s="22">
        <v>1.24642556174059E-3</v>
      </c>
      <c r="AB120" s="22">
        <v>1.4833890756404901E-3</v>
      </c>
      <c r="AC120" s="22">
        <v>1.3685931532725301E-3</v>
      </c>
      <c r="AD120" s="23">
        <v>9.1611546348957501E-6</v>
      </c>
      <c r="AE120" s="22">
        <v>7.9018259649066194E-3</v>
      </c>
      <c r="AF120" s="22">
        <v>-2.1157682430894501E-2</v>
      </c>
      <c r="AH120" s="22">
        <f>K120+Y120-Y120/100</f>
        <v>2.2635647185521873E-4</v>
      </c>
      <c r="AI120" s="22">
        <f>Y120/1010</f>
        <v>3.9660201860809897E-5</v>
      </c>
      <c r="AJ120" s="22">
        <f>Z120</f>
        <v>-2.20734465241623E-3</v>
      </c>
      <c r="AK120" s="22">
        <f>AA120</f>
        <v>1.24642556174059E-3</v>
      </c>
      <c r="AL120" s="22">
        <f>AB120</f>
        <v>1.4833890756404901E-3</v>
      </c>
      <c r="AM120" s="22">
        <f>AC120</f>
        <v>1.3685931532725301E-3</v>
      </c>
      <c r="AN120" s="22">
        <f>AD120</f>
        <v>9.1611546348957501E-6</v>
      </c>
      <c r="AR120" s="24">
        <f>A120</f>
        <v>49948</v>
      </c>
      <c r="AS120" s="22">
        <f>AF120*4+2</f>
        <v>1.915369270276422</v>
      </c>
      <c r="AT120" s="22">
        <f>AH120</f>
        <v>2.2635647185521873E-4</v>
      </c>
      <c r="AU120" s="22">
        <f>SUM(AV120:BA120)</f>
        <v>1.9398844947330857E-3</v>
      </c>
      <c r="AV120" s="22">
        <f>AI120</f>
        <v>3.9660201860809897E-5</v>
      </c>
      <c r="AW120" s="22">
        <f>AJ120</f>
        <v>-2.20734465241623E-3</v>
      </c>
      <c r="AX120" s="22">
        <f>AK120</f>
        <v>1.24642556174059E-3</v>
      </c>
      <c r="AY120" s="22">
        <f>AL120</f>
        <v>1.4833890756404901E-3</v>
      </c>
      <c r="AZ120" s="22">
        <f>AM120</f>
        <v>1.3685931532725301E-3</v>
      </c>
      <c r="BA120" s="22">
        <f>AN120</f>
        <v>9.1611546348957501E-6</v>
      </c>
      <c r="BC120" s="24">
        <f>AR120</f>
        <v>49948</v>
      </c>
      <c r="BD120" s="22">
        <f>AT120</f>
        <v>2.2635647185521873E-4</v>
      </c>
      <c r="BE120" s="22">
        <f>AU120</f>
        <v>1.9398844947330857E-3</v>
      </c>
    </row>
    <row r="121" spans="1:57" x14ac:dyDescent="0.2">
      <c r="A121" s="24">
        <v>50040</v>
      </c>
      <c r="B121" s="22">
        <v>-2.2030665885353E-3</v>
      </c>
      <c r="C121" s="22">
        <v>1.2333462475755299E-4</v>
      </c>
      <c r="D121" s="22">
        <v>-6.2504228699722303E-2</v>
      </c>
      <c r="E121" s="23">
        <v>-3.5017944099990901E-8</v>
      </c>
      <c r="F121" s="22">
        <v>5.1363539106952197E-2</v>
      </c>
      <c r="G121" s="22">
        <v>-9.2374815540696709E-3</v>
      </c>
      <c r="H121" s="23">
        <v>1.5861241209336101E-7</v>
      </c>
      <c r="I121" s="22">
        <v>8.3122737490448594E-3</v>
      </c>
      <c r="J121" s="22">
        <v>-1.42003853320193E-2</v>
      </c>
      <c r="K121" s="22">
        <v>-3.8218634189268699E-2</v>
      </c>
      <c r="L121" s="22">
        <v>-1.60047501296389E-4</v>
      </c>
      <c r="M121" s="22">
        <v>0</v>
      </c>
      <c r="N121" s="22">
        <v>0</v>
      </c>
      <c r="O121" s="22">
        <v>-2.56201000485845E-3</v>
      </c>
      <c r="P121" s="22">
        <v>0</v>
      </c>
      <c r="Q121" s="23">
        <v>-3.3452638414921403E-5</v>
      </c>
      <c r="R121" s="22">
        <v>0</v>
      </c>
      <c r="S121" s="22">
        <v>0</v>
      </c>
      <c r="T121" s="23">
        <v>1.99656027488615E-5</v>
      </c>
      <c r="U121" s="22">
        <v>0</v>
      </c>
      <c r="V121" s="22">
        <v>0</v>
      </c>
      <c r="W121" s="22">
        <v>0</v>
      </c>
      <c r="X121" s="22">
        <v>0</v>
      </c>
      <c r="Y121" s="22">
        <v>3.8826741194552997E-2</v>
      </c>
      <c r="Z121" s="22">
        <v>-2.1395619043462701E-3</v>
      </c>
      <c r="AA121" s="22">
        <v>1.20819479039191E-3</v>
      </c>
      <c r="AB121" s="22">
        <v>1.4378495574618401E-3</v>
      </c>
      <c r="AC121" s="22">
        <v>1.32657496343391E-3</v>
      </c>
      <c r="AD121" s="23">
        <v>8.4689756540967597E-6</v>
      </c>
      <c r="AE121" s="22">
        <v>7.7936779195431002E-3</v>
      </c>
      <c r="AF121" s="22">
        <v>-2.1307622351929199E-2</v>
      </c>
      <c r="AH121" s="22">
        <f>K121+Y121-Y121/100</f>
        <v>2.1983959333876743E-4</v>
      </c>
      <c r="AI121" s="22">
        <f>Y121/1010</f>
        <v>3.844231801440891E-5</v>
      </c>
      <c r="AJ121" s="22">
        <f>Z121</f>
        <v>-2.1395619043462701E-3</v>
      </c>
      <c r="AK121" s="22">
        <f>AA121</f>
        <v>1.20819479039191E-3</v>
      </c>
      <c r="AL121" s="22">
        <f>AB121</f>
        <v>1.4378495574618401E-3</v>
      </c>
      <c r="AM121" s="22">
        <f>AC121</f>
        <v>1.32657496343391E-3</v>
      </c>
      <c r="AN121" s="22">
        <f>AD121</f>
        <v>8.4689756540967597E-6</v>
      </c>
      <c r="AR121" s="24">
        <f>A121</f>
        <v>50040</v>
      </c>
      <c r="AS121" s="22">
        <f>AF121*4+2</f>
        <v>1.9147695105922833</v>
      </c>
      <c r="AT121" s="22">
        <f>AH121</f>
        <v>2.1983959333876743E-4</v>
      </c>
      <c r="AU121" s="22">
        <f>SUM(AV121:BA121)</f>
        <v>1.8799687006098955E-3</v>
      </c>
      <c r="AV121" s="22">
        <f>AI121</f>
        <v>3.844231801440891E-5</v>
      </c>
      <c r="AW121" s="22">
        <f>AJ121</f>
        <v>-2.1395619043462701E-3</v>
      </c>
      <c r="AX121" s="22">
        <f>AK121</f>
        <v>1.20819479039191E-3</v>
      </c>
      <c r="AY121" s="22">
        <f>AL121</f>
        <v>1.4378495574618401E-3</v>
      </c>
      <c r="AZ121" s="22">
        <f>AM121</f>
        <v>1.32657496343391E-3</v>
      </c>
      <c r="BA121" s="22">
        <f>AN121</f>
        <v>8.4689756540967597E-6</v>
      </c>
      <c r="BC121" s="24">
        <f>AR121</f>
        <v>50040</v>
      </c>
      <c r="BD121" s="22">
        <f>AT121</f>
        <v>2.1983959333876743E-4</v>
      </c>
      <c r="BE121" s="22">
        <f>AU121</f>
        <v>1.8799687006098955E-3</v>
      </c>
    </row>
    <row r="122" spans="1:57" x14ac:dyDescent="0.2">
      <c r="A122" s="24">
        <v>50130</v>
      </c>
      <c r="B122" s="22">
        <v>-2.1796589389833001E-3</v>
      </c>
      <c r="C122" s="22">
        <v>1.19379417884424E-4</v>
      </c>
      <c r="D122" s="22">
        <v>-6.1891663927016102E-2</v>
      </c>
      <c r="E122" s="23">
        <v>-3.3552893796695498E-8</v>
      </c>
      <c r="F122" s="22">
        <v>5.0868366410372602E-2</v>
      </c>
      <c r="G122" s="22">
        <v>-9.2168316394469693E-3</v>
      </c>
      <c r="H122" s="23">
        <v>1.55185286843106E-7</v>
      </c>
      <c r="I122" s="22">
        <v>7.9099248039504692E-3</v>
      </c>
      <c r="J122" s="22">
        <v>-1.39132078829984E-2</v>
      </c>
      <c r="K122" s="22">
        <v>-3.7045046500649902E-2</v>
      </c>
      <c r="L122" s="22">
        <v>-1.5650137158429401E-4</v>
      </c>
      <c r="M122" s="22">
        <v>0</v>
      </c>
      <c r="N122" s="22">
        <v>0</v>
      </c>
      <c r="O122" s="22">
        <v>-2.5536730808850502E-3</v>
      </c>
      <c r="P122" s="22">
        <v>0</v>
      </c>
      <c r="Q122" s="23">
        <v>-3.2427655904943002E-5</v>
      </c>
      <c r="R122" s="22">
        <v>0</v>
      </c>
      <c r="S122" s="22">
        <v>0</v>
      </c>
      <c r="T122" s="23">
        <v>1.61084944494405E-5</v>
      </c>
      <c r="U122" s="22">
        <v>0</v>
      </c>
      <c r="V122" s="22">
        <v>0</v>
      </c>
      <c r="W122" s="22">
        <v>0</v>
      </c>
      <c r="X122" s="22">
        <v>0</v>
      </c>
      <c r="Y122" s="22">
        <v>3.76349241014928E-2</v>
      </c>
      <c r="Z122" s="22">
        <v>-2.0739018942395001E-3</v>
      </c>
      <c r="AA122" s="22">
        <v>1.17113969801962E-3</v>
      </c>
      <c r="AB122" s="22">
        <v>1.39371355989403E-3</v>
      </c>
      <c r="AC122" s="22">
        <v>1.28585014560478E-3</v>
      </c>
      <c r="AD122" s="23">
        <v>7.8130689917799095E-6</v>
      </c>
      <c r="AE122" s="22">
        <v>7.6867655605994401E-3</v>
      </c>
      <c r="AF122" s="22">
        <v>-2.1439265278133599E-2</v>
      </c>
      <c r="AH122" s="22">
        <f>K122+Y122-Y122/100</f>
        <v>2.135283598279708E-4</v>
      </c>
      <c r="AI122" s="22">
        <f>Y122/1010</f>
        <v>3.7262301090586928E-5</v>
      </c>
      <c r="AJ122" s="22">
        <f>Z122</f>
        <v>-2.0739018942395001E-3</v>
      </c>
      <c r="AK122" s="22">
        <f>AA122</f>
        <v>1.17113969801962E-3</v>
      </c>
      <c r="AL122" s="22">
        <f>AB122</f>
        <v>1.39371355989403E-3</v>
      </c>
      <c r="AM122" s="22">
        <f>AC122</f>
        <v>1.28585014560478E-3</v>
      </c>
      <c r="AN122" s="22">
        <f>AD122</f>
        <v>7.8130689917799095E-6</v>
      </c>
      <c r="AR122" s="24">
        <f>A122</f>
        <v>50130</v>
      </c>
      <c r="AS122" s="22">
        <f>AF122*4+2</f>
        <v>1.9142429388874656</v>
      </c>
      <c r="AT122" s="22">
        <f>AH122</f>
        <v>2.135283598279708E-4</v>
      </c>
      <c r="AU122" s="22">
        <f>SUM(AV122:BA122)</f>
        <v>1.8218768793612969E-3</v>
      </c>
      <c r="AV122" s="22">
        <f>AI122</f>
        <v>3.7262301090586928E-5</v>
      </c>
      <c r="AW122" s="22">
        <f>AJ122</f>
        <v>-2.0739018942395001E-3</v>
      </c>
      <c r="AX122" s="22">
        <f>AK122</f>
        <v>1.17113969801962E-3</v>
      </c>
      <c r="AY122" s="22">
        <f>AL122</f>
        <v>1.39371355989403E-3</v>
      </c>
      <c r="AZ122" s="22">
        <f>AM122</f>
        <v>1.28585014560478E-3</v>
      </c>
      <c r="BA122" s="22">
        <f>AN122</f>
        <v>7.8130689917799095E-6</v>
      </c>
      <c r="BC122" s="24">
        <f>AR122</f>
        <v>50130</v>
      </c>
      <c r="BD122" s="22">
        <f>AT122</f>
        <v>2.135283598279708E-4</v>
      </c>
      <c r="BE122" s="22">
        <f>AU122</f>
        <v>1.8218768793612969E-3</v>
      </c>
    </row>
    <row r="123" spans="1:57" x14ac:dyDescent="0.2">
      <c r="A123" s="24">
        <v>50221</v>
      </c>
      <c r="B123" s="22">
        <v>-2.1564930160034002E-3</v>
      </c>
      <c r="C123" s="22">
        <v>1.15623207674886E-4</v>
      </c>
      <c r="D123" s="22">
        <v>-6.1284898352331703E-2</v>
      </c>
      <c r="E123" s="23">
        <v>-3.2094815693994801E-8</v>
      </c>
      <c r="F123" s="22">
        <v>5.0377681292257302E-2</v>
      </c>
      <c r="G123" s="22">
        <v>-9.1961104731752494E-3</v>
      </c>
      <c r="H123" s="23">
        <v>1.5197203495631499E-7</v>
      </c>
      <c r="I123" s="22">
        <v>7.5269629538965398E-3</v>
      </c>
      <c r="J123" s="22">
        <v>-1.3631920137824299E-2</v>
      </c>
      <c r="K123" s="22">
        <v>-3.5907938335755202E-2</v>
      </c>
      <c r="L123" s="22">
        <v>-1.5296847672985301E-4</v>
      </c>
      <c r="M123" s="22">
        <v>0</v>
      </c>
      <c r="N123" s="22">
        <v>0</v>
      </c>
      <c r="O123" s="22">
        <v>-2.5448908315683898E-3</v>
      </c>
      <c r="P123" s="22">
        <v>0</v>
      </c>
      <c r="Q123" s="23">
        <v>-3.1436836844811399E-5</v>
      </c>
      <c r="R123" s="22">
        <v>0</v>
      </c>
      <c r="S123" s="22">
        <v>0</v>
      </c>
      <c r="T123" s="23">
        <v>1.2996531961739701E-5</v>
      </c>
      <c r="U123" s="22">
        <v>0</v>
      </c>
      <c r="V123" s="22">
        <v>0</v>
      </c>
      <c r="W123" s="22">
        <v>0</v>
      </c>
      <c r="X123" s="22">
        <v>0</v>
      </c>
      <c r="Y123" s="22">
        <v>3.64801432346517E-2</v>
      </c>
      <c r="Z123" s="22">
        <v>-2.01029396991181E-3</v>
      </c>
      <c r="AA123" s="22">
        <v>1.13522521327791E-3</v>
      </c>
      <c r="AB123" s="22">
        <v>1.35093895223814E-3</v>
      </c>
      <c r="AC123" s="22">
        <v>1.24638018819123E-3</v>
      </c>
      <c r="AD123" s="23">
        <v>7.1939088686079302E-6</v>
      </c>
      <c r="AE123" s="22">
        <v>7.5810744729176696E-3</v>
      </c>
      <c r="AF123" s="22">
        <v>-2.1553766786563899E-2</v>
      </c>
      <c r="AH123" s="22">
        <f>K123+Y123-Y123/100</f>
        <v>2.0740346654998169E-4</v>
      </c>
      <c r="AI123" s="22">
        <f>Y123/1010</f>
        <v>3.6118953697674952E-5</v>
      </c>
      <c r="AJ123" s="22">
        <f>Z123</f>
        <v>-2.01029396991181E-3</v>
      </c>
      <c r="AK123" s="22">
        <f>AA123</f>
        <v>1.13522521327791E-3</v>
      </c>
      <c r="AL123" s="22">
        <f>AB123</f>
        <v>1.35093895223814E-3</v>
      </c>
      <c r="AM123" s="22">
        <f>AC123</f>
        <v>1.24638018819123E-3</v>
      </c>
      <c r="AN123" s="22">
        <f>AD123</f>
        <v>7.1939088686079302E-6</v>
      </c>
      <c r="AR123" s="24">
        <f>A123</f>
        <v>50221</v>
      </c>
      <c r="AS123" s="22">
        <f>AF123*4+2</f>
        <v>1.9137849328537444</v>
      </c>
      <c r="AT123" s="22">
        <f>AH123</f>
        <v>2.0740346654998169E-4</v>
      </c>
      <c r="AU123" s="22">
        <f>SUM(AV123:BA123)</f>
        <v>1.765563246361753E-3</v>
      </c>
      <c r="AV123" s="22">
        <f>AI123</f>
        <v>3.6118953697674952E-5</v>
      </c>
      <c r="AW123" s="22">
        <f>AJ123</f>
        <v>-2.01029396991181E-3</v>
      </c>
      <c r="AX123" s="22">
        <f>AK123</f>
        <v>1.13522521327791E-3</v>
      </c>
      <c r="AY123" s="22">
        <f>AL123</f>
        <v>1.35093895223814E-3</v>
      </c>
      <c r="AZ123" s="22">
        <f>AM123</f>
        <v>1.24638018819123E-3</v>
      </c>
      <c r="BA123" s="22">
        <f>AN123</f>
        <v>7.1939088686079302E-6</v>
      </c>
      <c r="BC123" s="24">
        <f>AR123</f>
        <v>50221</v>
      </c>
      <c r="BD123" s="22">
        <f>AT123</f>
        <v>2.0740346654998169E-4</v>
      </c>
      <c r="BE123" s="22">
        <f>AU123</f>
        <v>1.765563246361753E-3</v>
      </c>
    </row>
    <row r="124" spans="1:57" x14ac:dyDescent="0.2">
      <c r="A124" s="24">
        <v>50313</v>
      </c>
      <c r="B124" s="22">
        <v>-2.1335661571808499E-3</v>
      </c>
      <c r="C124" s="22">
        <v>1.1205013885629E-4</v>
      </c>
      <c r="D124" s="22">
        <v>-6.0683885900858402E-2</v>
      </c>
      <c r="E124" s="23">
        <v>-3.0647262505567497E-8</v>
      </c>
      <c r="F124" s="22">
        <v>4.989146070975E-2</v>
      </c>
      <c r="G124" s="22">
        <v>-9.1753188873999695E-3</v>
      </c>
      <c r="H124" s="23">
        <v>1.4896039957079599E-7</v>
      </c>
      <c r="I124" s="22">
        <v>7.1624559620397897E-3</v>
      </c>
      <c r="J124" s="22">
        <v>-1.33563972442574E-2</v>
      </c>
      <c r="K124" s="22">
        <v>-3.4806163804057502E-2</v>
      </c>
      <c r="L124" s="22">
        <v>-1.49455365583417E-4</v>
      </c>
      <c r="M124" s="22">
        <v>0</v>
      </c>
      <c r="N124" s="22">
        <v>0</v>
      </c>
      <c r="O124" s="22">
        <v>-2.5356839899681699E-3</v>
      </c>
      <c r="P124" s="22">
        <v>0</v>
      </c>
      <c r="Q124" s="23">
        <v>-3.0479527057813901E-5</v>
      </c>
      <c r="R124" s="22">
        <v>0</v>
      </c>
      <c r="S124" s="22">
        <v>0</v>
      </c>
      <c r="T124" s="23">
        <v>1.0485762280687499E-5</v>
      </c>
      <c r="U124" s="22">
        <v>0</v>
      </c>
      <c r="V124" s="22">
        <v>0</v>
      </c>
      <c r="W124" s="22">
        <v>0</v>
      </c>
      <c r="X124" s="22">
        <v>0</v>
      </c>
      <c r="Y124" s="22">
        <v>3.5361225007313202E-2</v>
      </c>
      <c r="Z124" s="22">
        <v>-1.94867004854604E-3</v>
      </c>
      <c r="AA124" s="22">
        <v>1.1004170775708001E-3</v>
      </c>
      <c r="AB124" s="22">
        <v>1.30948459606816E-3</v>
      </c>
      <c r="AC124" s="22">
        <v>1.20812745039167E-3</v>
      </c>
      <c r="AD124" s="23">
        <v>6.6114746344325596E-6</v>
      </c>
      <c r="AE124" s="22">
        <v>7.4765904315210402E-3</v>
      </c>
      <c r="AF124" s="22">
        <v>-2.1652199904731401E-2</v>
      </c>
      <c r="AH124" s="22">
        <f>K124+Y124-Y124/100</f>
        <v>2.014489531825675E-4</v>
      </c>
      <c r="AI124" s="22">
        <f>Y124/1010</f>
        <v>3.5011113868626931E-5</v>
      </c>
      <c r="AJ124" s="22">
        <f>Z124</f>
        <v>-1.94867004854604E-3</v>
      </c>
      <c r="AK124" s="22">
        <f>AA124</f>
        <v>1.1004170775708001E-3</v>
      </c>
      <c r="AL124" s="22">
        <f>AB124</f>
        <v>1.30948459606816E-3</v>
      </c>
      <c r="AM124" s="22">
        <f>AC124</f>
        <v>1.20812745039167E-3</v>
      </c>
      <c r="AN124" s="22">
        <f>AD124</f>
        <v>6.6114746344325596E-6</v>
      </c>
      <c r="AR124" s="24">
        <f>A124</f>
        <v>50313</v>
      </c>
      <c r="AS124" s="22">
        <f>AF124*4+2</f>
        <v>1.9133912003810745</v>
      </c>
      <c r="AT124" s="22">
        <f>AH124</f>
        <v>2.014489531825675E-4</v>
      </c>
      <c r="AU124" s="22">
        <f>SUM(AV124:BA124)</f>
        <v>1.7109816639876495E-3</v>
      </c>
      <c r="AV124" s="22">
        <f>AI124</f>
        <v>3.5011113868626931E-5</v>
      </c>
      <c r="AW124" s="22">
        <f>AJ124</f>
        <v>-1.94867004854604E-3</v>
      </c>
      <c r="AX124" s="22">
        <f>AK124</f>
        <v>1.1004170775708001E-3</v>
      </c>
      <c r="AY124" s="22">
        <f>AL124</f>
        <v>1.30948459606816E-3</v>
      </c>
      <c r="AZ124" s="22">
        <f>AM124</f>
        <v>1.20812745039167E-3</v>
      </c>
      <c r="BA124" s="22">
        <f>AN124</f>
        <v>6.6114746344325596E-6</v>
      </c>
      <c r="BC124" s="24">
        <f>AR124</f>
        <v>50313</v>
      </c>
      <c r="BD124" s="22">
        <f>AT124</f>
        <v>2.014489531825675E-4</v>
      </c>
      <c r="BE124" s="22">
        <f>AU124</f>
        <v>1.7109816639876495E-3</v>
      </c>
    </row>
    <row r="125" spans="1:57" x14ac:dyDescent="0.2">
      <c r="A125" s="24">
        <v>50405</v>
      </c>
      <c r="B125" s="22">
        <v>-2.1108757795818001E-3</v>
      </c>
      <c r="C125" s="22">
        <v>1.0864552530964701E-4</v>
      </c>
      <c r="D125" s="22">
        <v>-6.0088579433992199E-2</v>
      </c>
      <c r="E125" s="23">
        <v>-2.9213831354013501E-8</v>
      </c>
      <c r="F125" s="22">
        <v>4.9409678172329601E-2</v>
      </c>
      <c r="G125" s="22">
        <v>-9.1544579844060597E-3</v>
      </c>
      <c r="H125" s="23">
        <v>1.4613732446377901E-7</v>
      </c>
      <c r="I125" s="22">
        <v>6.8155163785776898E-3</v>
      </c>
      <c r="J125" s="22">
        <v>-1.3086517019322799E-2</v>
      </c>
      <c r="K125" s="22">
        <v>-3.3738609257261097E-2</v>
      </c>
      <c r="L125" s="22">
        <v>-1.45968526765738E-4</v>
      </c>
      <c r="M125" s="22">
        <v>0</v>
      </c>
      <c r="N125" s="22">
        <v>0</v>
      </c>
      <c r="O125" s="22">
        <v>-2.5260725680542602E-3</v>
      </c>
      <c r="P125" s="22">
        <v>0</v>
      </c>
      <c r="Q125" s="23">
        <v>-2.9554941438636401E-5</v>
      </c>
      <c r="R125" s="22">
        <v>0</v>
      </c>
      <c r="S125" s="22">
        <v>0</v>
      </c>
      <c r="T125" s="23">
        <v>8.4600423555514192E-6</v>
      </c>
      <c r="U125" s="22">
        <v>0</v>
      </c>
      <c r="V125" s="22">
        <v>0</v>
      </c>
      <c r="W125" s="22">
        <v>0</v>
      </c>
      <c r="X125" s="22">
        <v>0</v>
      </c>
      <c r="Y125" s="22">
        <v>3.4277031319285202E-2</v>
      </c>
      <c r="Z125" s="22">
        <v>-1.8889645445607701E-3</v>
      </c>
      <c r="AA125" s="22">
        <v>1.0666818563098699E-3</v>
      </c>
      <c r="AB125" s="22">
        <v>1.2693103587091399E-3</v>
      </c>
      <c r="AC125" s="22">
        <v>1.17105517749571E-3</v>
      </c>
      <c r="AD125" s="23">
        <v>6.0653331690474403E-6</v>
      </c>
      <c r="AE125" s="22">
        <v>7.3732993981723196E-3</v>
      </c>
      <c r="AF125" s="22">
        <v>-2.1735563927860399E-2</v>
      </c>
      <c r="AH125" s="22">
        <f>K125+Y125-Y125/100</f>
        <v>1.9565174883125278E-4</v>
      </c>
      <c r="AI125" s="22">
        <f>Y125/1010</f>
        <v>3.3937654771569508E-5</v>
      </c>
      <c r="AJ125" s="22">
        <f>Z125</f>
        <v>-1.8889645445607701E-3</v>
      </c>
      <c r="AK125" s="22">
        <f>AA125</f>
        <v>1.0666818563098699E-3</v>
      </c>
      <c r="AL125" s="22">
        <f>AB125</f>
        <v>1.2693103587091399E-3</v>
      </c>
      <c r="AM125" s="22">
        <f>AC125</f>
        <v>1.17105517749571E-3</v>
      </c>
      <c r="AN125" s="22">
        <f>AD125</f>
        <v>6.0653331690474403E-6</v>
      </c>
      <c r="AR125" s="24">
        <f>A125</f>
        <v>50405</v>
      </c>
      <c r="AS125" s="22">
        <f>AF125*4+2</f>
        <v>1.9130577442885583</v>
      </c>
      <c r="AT125" s="22">
        <f>AH125</f>
        <v>1.9565174883125278E-4</v>
      </c>
      <c r="AU125" s="22">
        <f>SUM(AV125:BA125)</f>
        <v>1.6580858358945668E-3</v>
      </c>
      <c r="AV125" s="22">
        <f>AI125</f>
        <v>3.3937654771569508E-5</v>
      </c>
      <c r="AW125" s="22">
        <f>AJ125</f>
        <v>-1.8889645445607701E-3</v>
      </c>
      <c r="AX125" s="22">
        <f>AK125</f>
        <v>1.0666818563098699E-3</v>
      </c>
      <c r="AY125" s="22">
        <f>AL125</f>
        <v>1.2693103587091399E-3</v>
      </c>
      <c r="AZ125" s="22">
        <f>AM125</f>
        <v>1.17105517749571E-3</v>
      </c>
      <c r="BA125" s="22">
        <f>AN125</f>
        <v>6.0653331690474403E-6</v>
      </c>
      <c r="BC125" s="24">
        <f>AR125</f>
        <v>50405</v>
      </c>
      <c r="BD125" s="22">
        <f>AT125</f>
        <v>1.9565174883125278E-4</v>
      </c>
      <c r="BE125" s="22">
        <f>AU125</f>
        <v>1.6580858358945668E-3</v>
      </c>
    </row>
    <row r="126" spans="1:57" x14ac:dyDescent="0.2">
      <c r="A126" s="24">
        <v>50495</v>
      </c>
      <c r="B126" s="22">
        <v>-2.0884193740133799E-3</v>
      </c>
      <c r="C126" s="22">
        <v>1.05395820693132E-4</v>
      </c>
      <c r="D126" s="22">
        <v>-5.9498931002122099E-2</v>
      </c>
      <c r="E126" s="23">
        <v>-2.7798074953011502E-8</v>
      </c>
      <c r="F126" s="22">
        <v>4.8932304358739701E-2</v>
      </c>
      <c r="G126" s="22">
        <v>-9.1335291228178406E-3</v>
      </c>
      <c r="H126" s="23">
        <v>1.4348913168760101E-7</v>
      </c>
      <c r="I126" s="22">
        <v>6.48529939810682E-3</v>
      </c>
      <c r="J126" s="22">
        <v>-1.2822159935110799E-2</v>
      </c>
      <c r="K126" s="22">
        <v>-3.2704193288934903E-2</v>
      </c>
      <c r="L126" s="22">
        <v>-1.4251425159983401E-4</v>
      </c>
      <c r="M126" s="22">
        <v>0</v>
      </c>
      <c r="N126" s="22">
        <v>0</v>
      </c>
      <c r="O126" s="22">
        <v>-2.51607588120927E-3</v>
      </c>
      <c r="P126" s="22">
        <v>0</v>
      </c>
      <c r="Q126" s="23">
        <v>-2.8662192297357299E-5</v>
      </c>
      <c r="R126" s="22">
        <v>0</v>
      </c>
      <c r="S126" s="22">
        <v>0</v>
      </c>
      <c r="T126" s="23">
        <v>6.8256665208821198E-6</v>
      </c>
      <c r="U126" s="22">
        <v>0</v>
      </c>
      <c r="V126" s="22">
        <v>0</v>
      </c>
      <c r="W126" s="22">
        <v>0</v>
      </c>
      <c r="X126" s="22">
        <v>0</v>
      </c>
      <c r="Y126" s="22">
        <v>3.3226459138457898E-2</v>
      </c>
      <c r="Z126" s="22">
        <v>-1.8311142920168699E-3</v>
      </c>
      <c r="AA126" s="22">
        <v>1.0339869460862499E-3</v>
      </c>
      <c r="AB126" s="22">
        <v>1.2303771220745199E-3</v>
      </c>
      <c r="AC126" s="22">
        <v>1.1351275120086101E-3</v>
      </c>
      <c r="AD126" s="23">
        <v>5.5547125343835504E-6</v>
      </c>
      <c r="AE126" s="22">
        <v>7.2711875183761798E-3</v>
      </c>
      <c r="AF126" s="22">
        <v>-2.18047918558061E-2</v>
      </c>
      <c r="AH126" s="22">
        <f>K126+Y126-Y126/100</f>
        <v>1.9000125813841556E-4</v>
      </c>
      <c r="AI126" s="22">
        <f>Y126/1010</f>
        <v>3.2897484295502871E-5</v>
      </c>
      <c r="AJ126" s="22">
        <f>Z126</f>
        <v>-1.8311142920168699E-3</v>
      </c>
      <c r="AK126" s="22">
        <f>AA126</f>
        <v>1.0339869460862499E-3</v>
      </c>
      <c r="AL126" s="22">
        <f>AB126</f>
        <v>1.2303771220745199E-3</v>
      </c>
      <c r="AM126" s="22">
        <f>AC126</f>
        <v>1.1351275120086101E-3</v>
      </c>
      <c r="AN126" s="22">
        <f>AD126</f>
        <v>5.5547125343835504E-6</v>
      </c>
      <c r="AR126" s="24">
        <f>A126</f>
        <v>50495</v>
      </c>
      <c r="AS126" s="22">
        <f>AF126*4+2</f>
        <v>1.9127808325767757</v>
      </c>
      <c r="AT126" s="22">
        <f>AH126</f>
        <v>1.9000125813841556E-4</v>
      </c>
      <c r="AU126" s="22">
        <f>SUM(AV126:BA126)</f>
        <v>1.6068294849823964E-3</v>
      </c>
      <c r="AV126" s="22">
        <f>AI126</f>
        <v>3.2897484295502871E-5</v>
      </c>
      <c r="AW126" s="22">
        <f>AJ126</f>
        <v>-1.8311142920168699E-3</v>
      </c>
      <c r="AX126" s="22">
        <f>AK126</f>
        <v>1.0339869460862499E-3</v>
      </c>
      <c r="AY126" s="22">
        <f>AL126</f>
        <v>1.2303771220745199E-3</v>
      </c>
      <c r="AZ126" s="22">
        <f>AM126</f>
        <v>1.1351275120086101E-3</v>
      </c>
      <c r="BA126" s="22">
        <f>AN126</f>
        <v>5.5547125343835504E-6</v>
      </c>
      <c r="BC126" s="24">
        <f>AR126</f>
        <v>50495</v>
      </c>
      <c r="BD126" s="22">
        <f>AT126</f>
        <v>1.9000125813841556E-4</v>
      </c>
      <c r="BE126" s="22">
        <f>AU126</f>
        <v>1.6068294849823964E-3</v>
      </c>
    </row>
    <row r="127" spans="1:57" x14ac:dyDescent="0.2">
      <c r="A127" s="24">
        <v>50586</v>
      </c>
      <c r="B127" s="22">
        <v>-2.0661944992839102E-3</v>
      </c>
      <c r="C127" s="22">
        <v>1.02288580161591E-4</v>
      </c>
      <c r="D127" s="22">
        <v>-5.89148920672522E-2</v>
      </c>
      <c r="E127" s="23">
        <v>-2.6403546016240299E-8</v>
      </c>
      <c r="F127" s="22">
        <v>4.8459307664772099E-2</v>
      </c>
      <c r="G127" s="22">
        <v>-9.1125339010234008E-3</v>
      </c>
      <c r="H127" s="23">
        <v>1.41001788023231E-7</v>
      </c>
      <c r="I127" s="22">
        <v>6.1710008175452904E-3</v>
      </c>
      <c r="J127" s="22">
        <v>-1.2563209095306499E-2</v>
      </c>
      <c r="K127" s="22">
        <v>-3.1701866586231198E-2</v>
      </c>
      <c r="L127" s="22">
        <v>-1.3909852639715201E-4</v>
      </c>
      <c r="M127" s="22">
        <v>0</v>
      </c>
      <c r="N127" s="22">
        <v>0</v>
      </c>
      <c r="O127" s="22">
        <v>-2.5057125721872301E-3</v>
      </c>
      <c r="P127" s="22">
        <v>0</v>
      </c>
      <c r="Q127" s="23">
        <v>-2.7800314483794601E-5</v>
      </c>
      <c r="R127" s="22">
        <v>0</v>
      </c>
      <c r="S127" s="22">
        <v>0</v>
      </c>
      <c r="T127" s="23">
        <v>5.5070320081895804E-6</v>
      </c>
      <c r="U127" s="22">
        <v>0</v>
      </c>
      <c r="V127" s="22">
        <v>0</v>
      </c>
      <c r="W127" s="22">
        <v>0</v>
      </c>
      <c r="X127" s="22">
        <v>0</v>
      </c>
      <c r="Y127" s="22">
        <v>3.2208439972825E-2</v>
      </c>
      <c r="Z127" s="22">
        <v>-1.7750584628384301E-3</v>
      </c>
      <c r="AA127" s="22">
        <v>1.002300579378E-3</v>
      </c>
      <c r="AB127" s="22">
        <v>1.19264678757335E-3</v>
      </c>
      <c r="AC127" s="22">
        <v>1.10030950202233E-3</v>
      </c>
      <c r="AD127" s="23">
        <v>5.07856876552637E-6</v>
      </c>
      <c r="AE127" s="22">
        <v>7.1702411181817603E-3</v>
      </c>
      <c r="AF127" s="22">
        <v>-2.1860756707914299E-2</v>
      </c>
      <c r="AH127" s="22">
        <f>K127+Y127-Y127/100</f>
        <v>1.8448898686555186E-4</v>
      </c>
      <c r="AI127" s="22">
        <f>Y127/1010</f>
        <v>3.1889544527549501E-5</v>
      </c>
      <c r="AJ127" s="22">
        <f>Z127</f>
        <v>-1.7750584628384301E-3</v>
      </c>
      <c r="AK127" s="22">
        <f>AA127</f>
        <v>1.002300579378E-3</v>
      </c>
      <c r="AL127" s="22">
        <f>AB127</f>
        <v>1.19264678757335E-3</v>
      </c>
      <c r="AM127" s="22">
        <f>AC127</f>
        <v>1.10030950202233E-3</v>
      </c>
      <c r="AN127" s="22">
        <f>AD127</f>
        <v>5.07856876552637E-6</v>
      </c>
      <c r="AR127" s="24">
        <f>A127</f>
        <v>50586</v>
      </c>
      <c r="AS127" s="22">
        <f>AF127*4+2</f>
        <v>1.9125569731683427</v>
      </c>
      <c r="AT127" s="22">
        <f>AH127</f>
        <v>1.8448898686555186E-4</v>
      </c>
      <c r="AU127" s="22">
        <f>SUM(AV127:BA127)</f>
        <v>1.5571665194283259E-3</v>
      </c>
      <c r="AV127" s="22">
        <f>AI127</f>
        <v>3.1889544527549501E-5</v>
      </c>
      <c r="AW127" s="22">
        <f>AJ127</f>
        <v>-1.7750584628384301E-3</v>
      </c>
      <c r="AX127" s="22">
        <f>AK127</f>
        <v>1.002300579378E-3</v>
      </c>
      <c r="AY127" s="22">
        <f>AL127</f>
        <v>1.19264678757335E-3</v>
      </c>
      <c r="AZ127" s="22">
        <f>AM127</f>
        <v>1.10030950202233E-3</v>
      </c>
      <c r="BA127" s="22">
        <f>AN127</f>
        <v>5.07856876552637E-6</v>
      </c>
      <c r="BC127" s="24">
        <f>AR127</f>
        <v>50586</v>
      </c>
      <c r="BD127" s="22">
        <f>AT127</f>
        <v>1.8448898686555186E-4</v>
      </c>
      <c r="BE127" s="22">
        <f>AU127</f>
        <v>1.5571665194283259E-3</v>
      </c>
    </row>
    <row r="128" spans="1:57" x14ac:dyDescent="0.2">
      <c r="A128" s="24">
        <v>50678</v>
      </c>
      <c r="B128" s="22">
        <v>-2.0441987770403098E-3</v>
      </c>
      <c r="C128" s="23">
        <v>9.9312415580143907E-5</v>
      </c>
      <c r="D128" s="22">
        <v>-5.8336413697945802E-2</v>
      </c>
      <c r="E128" s="23">
        <v>-2.5033619621694902E-8</v>
      </c>
      <c r="F128" s="22">
        <v>4.7990654686635902E-2</v>
      </c>
      <c r="G128" s="22">
        <v>-9.09147413751254E-3</v>
      </c>
      <c r="H128" s="23">
        <v>1.38661615523005E-7</v>
      </c>
      <c r="I128" s="22">
        <v>5.8718550897118799E-3</v>
      </c>
      <c r="J128" s="22">
        <v>-1.23095502046255E-2</v>
      </c>
      <c r="K128" s="22">
        <v>-3.07306116526628E-2</v>
      </c>
      <c r="L128" s="22">
        <v>-1.3572694979035999E-4</v>
      </c>
      <c r="M128" s="22">
        <v>0</v>
      </c>
      <c r="N128" s="22">
        <v>0</v>
      </c>
      <c r="O128" s="22">
        <v>-2.49500063367325E-3</v>
      </c>
      <c r="P128" s="22">
        <v>0</v>
      </c>
      <c r="Q128" s="23">
        <v>-2.69682874476373E-5</v>
      </c>
      <c r="R128" s="22">
        <v>0</v>
      </c>
      <c r="S128" s="22">
        <v>0</v>
      </c>
      <c r="T128" s="23">
        <v>4.4431413881440503E-6</v>
      </c>
      <c r="U128" s="22">
        <v>0</v>
      </c>
      <c r="V128" s="22">
        <v>0</v>
      </c>
      <c r="W128" s="22">
        <v>0</v>
      </c>
      <c r="X128" s="22">
        <v>0</v>
      </c>
      <c r="Y128" s="22">
        <v>3.1221939250380901E-2</v>
      </c>
      <c r="Z128" s="22">
        <v>-1.7207384834017E-3</v>
      </c>
      <c r="AA128" s="22">
        <v>9.7159182603778695E-4</v>
      </c>
      <c r="AB128" s="22">
        <v>1.1560822776868201E-3</v>
      </c>
      <c r="AC128" s="22">
        <v>1.06656710479047E-3</v>
      </c>
      <c r="AD128" s="23">
        <v>4.6356448457629498E-6</v>
      </c>
      <c r="AE128" s="22">
        <v>7.0704467015847402E-3</v>
      </c>
      <c r="AF128" s="22">
        <v>-2.1904276918860401E-2</v>
      </c>
      <c r="AH128" s="22">
        <f>K128+Y128-Y128/100</f>
        <v>1.7910820521429145E-4</v>
      </c>
      <c r="AI128" s="22">
        <f>Y128/1010</f>
        <v>3.0912811138990988E-5</v>
      </c>
      <c r="AJ128" s="22">
        <f>Z128</f>
        <v>-1.7207384834017E-3</v>
      </c>
      <c r="AK128" s="22">
        <f>AA128</f>
        <v>9.7159182603778695E-4</v>
      </c>
      <c r="AL128" s="22">
        <f>AB128</f>
        <v>1.1560822776868201E-3</v>
      </c>
      <c r="AM128" s="22">
        <f>AC128</f>
        <v>1.06656710479047E-3</v>
      </c>
      <c r="AN128" s="22">
        <f>AD128</f>
        <v>4.6356448457629498E-6</v>
      </c>
      <c r="AR128" s="24">
        <f>A128</f>
        <v>50678</v>
      </c>
      <c r="AS128" s="22">
        <f>AF128*4+2</f>
        <v>1.9123828923245585</v>
      </c>
      <c r="AT128" s="22">
        <f>AH128</f>
        <v>1.7910820521429145E-4</v>
      </c>
      <c r="AU128" s="22">
        <f>SUM(AV128:BA128)</f>
        <v>1.5090511810981308E-3</v>
      </c>
      <c r="AV128" s="22">
        <f>AI128</f>
        <v>3.0912811138990988E-5</v>
      </c>
      <c r="AW128" s="22">
        <f>AJ128</f>
        <v>-1.7207384834017E-3</v>
      </c>
      <c r="AX128" s="22">
        <f>AK128</f>
        <v>9.7159182603778695E-4</v>
      </c>
      <c r="AY128" s="22">
        <f>AL128</f>
        <v>1.1560822776868201E-3</v>
      </c>
      <c r="AZ128" s="22">
        <f>AM128</f>
        <v>1.06656710479047E-3</v>
      </c>
      <c r="BA128" s="22">
        <f>AN128</f>
        <v>4.6356448457629498E-6</v>
      </c>
      <c r="BC128" s="24">
        <f>AR128</f>
        <v>50678</v>
      </c>
      <c r="BD128" s="22">
        <f>AT128</f>
        <v>1.7910820521429145E-4</v>
      </c>
      <c r="BE128" s="22">
        <f>AU128</f>
        <v>1.5090511810981308E-3</v>
      </c>
    </row>
    <row r="129" spans="1:57" x14ac:dyDescent="0.2">
      <c r="A129" s="24">
        <v>50770</v>
      </c>
      <c r="B129" s="22">
        <v>-2.0224298861948298E-3</v>
      </c>
      <c r="C129" s="23">
        <v>9.6456945075651295E-5</v>
      </c>
      <c r="D129" s="22">
        <v>-5.7763446738079399E-2</v>
      </c>
      <c r="E129" s="23">
        <v>-2.3691404393844E-8</v>
      </c>
      <c r="F129" s="22">
        <v>4.7526310643464201E-2</v>
      </c>
      <c r="G129" s="22">
        <v>-9.0703518502821493E-3</v>
      </c>
      <c r="H129" s="23">
        <v>1.3645502505710201E-7</v>
      </c>
      <c r="I129" s="22">
        <v>5.5871334688539697E-3</v>
      </c>
      <c r="J129" s="22">
        <v>-1.2061071531821401E-2</v>
      </c>
      <c r="K129" s="22">
        <v>-2.9789442417527099E-2</v>
      </c>
      <c r="L129" s="22">
        <v>-1.3240467245934E-4</v>
      </c>
      <c r="M129" s="22">
        <v>0</v>
      </c>
      <c r="N129" s="22">
        <v>0</v>
      </c>
      <c r="O129" s="22">
        <v>-2.4839574305213202E-3</v>
      </c>
      <c r="P129" s="22">
        <v>0</v>
      </c>
      <c r="Q129" s="23">
        <v>-2.6165053956805899E-5</v>
      </c>
      <c r="R129" s="22">
        <v>0</v>
      </c>
      <c r="S129" s="22">
        <v>0</v>
      </c>
      <c r="T129" s="23">
        <v>3.58478131623485E-6</v>
      </c>
      <c r="U129" s="22">
        <v>0</v>
      </c>
      <c r="V129" s="22">
        <v>0</v>
      </c>
      <c r="W129" s="22">
        <v>0</v>
      </c>
      <c r="X129" s="22">
        <v>0</v>
      </c>
      <c r="Y129" s="22">
        <v>3.0265955622255002E-2</v>
      </c>
      <c r="Z129" s="22">
        <v>-1.6680979489813699E-3</v>
      </c>
      <c r="AA129" s="22">
        <v>9.4183059209385002E-4</v>
      </c>
      <c r="AB129" s="22">
        <v>1.12064753310381E-3</v>
      </c>
      <c r="AC129" s="22">
        <v>1.03386718832698E-3</v>
      </c>
      <c r="AD129" s="23">
        <v>4.2245224873837998E-6</v>
      </c>
      <c r="AE129" s="22">
        <v>6.9717909472188904E-3</v>
      </c>
      <c r="AF129" s="22">
        <v>-2.1936120984467001E-2</v>
      </c>
      <c r="AH129" s="22">
        <f>K129+Y129-Y129/100</f>
        <v>1.7385364850535263E-4</v>
      </c>
      <c r="AI129" s="22">
        <f>Y129/1010</f>
        <v>2.9966292695301983E-5</v>
      </c>
      <c r="AJ129" s="22">
        <f>Z129</f>
        <v>-1.6680979489813699E-3</v>
      </c>
      <c r="AK129" s="22">
        <f>AA129</f>
        <v>9.4183059209385002E-4</v>
      </c>
      <c r="AL129" s="22">
        <f>AB129</f>
        <v>1.12064753310381E-3</v>
      </c>
      <c r="AM129" s="22">
        <f>AC129</f>
        <v>1.03386718832698E-3</v>
      </c>
      <c r="AN129" s="22">
        <f>AD129</f>
        <v>4.2245224873837998E-6</v>
      </c>
      <c r="AR129" s="24">
        <f>A129</f>
        <v>50770</v>
      </c>
      <c r="AS129" s="22">
        <f>AF129*4+2</f>
        <v>1.912255516062132</v>
      </c>
      <c r="AT129" s="22">
        <f>AH129</f>
        <v>1.7385364850535263E-4</v>
      </c>
      <c r="AU129" s="22">
        <f>SUM(AV129:BA129)</f>
        <v>1.4624381797259558E-3</v>
      </c>
      <c r="AV129" s="22">
        <f>AI129</f>
        <v>2.9966292695301983E-5</v>
      </c>
      <c r="AW129" s="22">
        <f>AJ129</f>
        <v>-1.6680979489813699E-3</v>
      </c>
      <c r="AX129" s="22">
        <f>AK129</f>
        <v>9.4183059209385002E-4</v>
      </c>
      <c r="AY129" s="22">
        <f>AL129</f>
        <v>1.12064753310381E-3</v>
      </c>
      <c r="AZ129" s="22">
        <f>AM129</f>
        <v>1.03386718832698E-3</v>
      </c>
      <c r="BA129" s="22">
        <f>AN129</f>
        <v>4.2245224873837998E-6</v>
      </c>
      <c r="BC129" s="24">
        <f>AR129</f>
        <v>50770</v>
      </c>
      <c r="BD129" s="22">
        <f>AT129</f>
        <v>1.7385364850535263E-4</v>
      </c>
      <c r="BE129" s="22">
        <f>AU129</f>
        <v>1.4624381797259558E-3</v>
      </c>
    </row>
    <row r="130" spans="1:57" x14ac:dyDescent="0.2">
      <c r="A130" s="24">
        <v>50860</v>
      </c>
      <c r="B130" s="22">
        <v>-2.0008855582176401E-3</v>
      </c>
      <c r="C130" s="23">
        <v>9.3712738080675706E-5</v>
      </c>
      <c r="D130" s="22">
        <v>-5.7195941951793103E-2</v>
      </c>
      <c r="E130" s="23">
        <v>-2.2379786912551899E-8</v>
      </c>
      <c r="F130" s="22">
        <v>4.7066239744020202E-2</v>
      </c>
      <c r="G130" s="22">
        <v>-9.0491692347094404E-3</v>
      </c>
      <c r="H130" s="23">
        <v>1.3436896040275299E-7</v>
      </c>
      <c r="I130" s="22">
        <v>5.3161422443936896E-3</v>
      </c>
      <c r="J130" s="22">
        <v>-1.18176638674638E-2</v>
      </c>
      <c r="K130" s="22">
        <v>-2.8877403749449901E-2</v>
      </c>
      <c r="L130" s="22">
        <v>-1.2913635626388099E-4</v>
      </c>
      <c r="M130" s="22">
        <v>0</v>
      </c>
      <c r="N130" s="22">
        <v>0</v>
      </c>
      <c r="O130" s="22">
        <v>-2.4725997208929701E-3</v>
      </c>
      <c r="P130" s="22">
        <v>0</v>
      </c>
      <c r="Q130" s="23">
        <v>-2.53895367618994E-5</v>
      </c>
      <c r="R130" s="22">
        <v>0</v>
      </c>
      <c r="S130" s="22">
        <v>0</v>
      </c>
      <c r="T130" s="23">
        <v>2.8922457540048101E-6</v>
      </c>
      <c r="U130" s="22">
        <v>0</v>
      </c>
      <c r="V130" s="22">
        <v>0</v>
      </c>
      <c r="W130" s="22">
        <v>0</v>
      </c>
      <c r="X130" s="22">
        <v>0</v>
      </c>
      <c r="Y130" s="22">
        <v>2.9339520202631399E-2</v>
      </c>
      <c r="Z130" s="22">
        <v>-1.6170825385186599E-3</v>
      </c>
      <c r="AA130" s="22">
        <v>9.1298761610847303E-4</v>
      </c>
      <c r="AB130" s="22">
        <v>1.08630750763616E-3</v>
      </c>
      <c r="AC130" s="22">
        <v>1.0021775292301501E-3</v>
      </c>
      <c r="AD130" s="23">
        <v>3.8436673843733598E-6</v>
      </c>
      <c r="AE130" s="22">
        <v>6.8742607057803396E-3</v>
      </c>
      <c r="AF130" s="22">
        <v>-2.1957011490036898E-2</v>
      </c>
      <c r="AH130" s="22">
        <f>K130+Y130-Y130/100</f>
        <v>1.6872125115518382E-4</v>
      </c>
      <c r="AI130" s="22">
        <f>Y130/1010</f>
        <v>2.9049029903595444E-5</v>
      </c>
      <c r="AJ130" s="22">
        <f>Z130</f>
        <v>-1.6170825385186599E-3</v>
      </c>
      <c r="AK130" s="22">
        <f>AA130</f>
        <v>9.1298761610847303E-4</v>
      </c>
      <c r="AL130" s="22">
        <f>AB130</f>
        <v>1.08630750763616E-3</v>
      </c>
      <c r="AM130" s="22">
        <f>AC130</f>
        <v>1.0021775292301501E-3</v>
      </c>
      <c r="AN130" s="22">
        <f>AD130</f>
        <v>3.8436673843733598E-6</v>
      </c>
      <c r="AR130" s="24">
        <f>A130</f>
        <v>50860</v>
      </c>
      <c r="AS130" s="22">
        <f>AF130*4+2</f>
        <v>1.9121719540398523</v>
      </c>
      <c r="AT130" s="22">
        <f>AH130</f>
        <v>1.6872125115518382E-4</v>
      </c>
      <c r="AU130" s="22">
        <f>SUM(AV130:BA130)</f>
        <v>1.4172828117440918E-3</v>
      </c>
      <c r="AV130" s="22">
        <f>AI130</f>
        <v>2.9049029903595444E-5</v>
      </c>
      <c r="AW130" s="22">
        <f>AJ130</f>
        <v>-1.6170825385186599E-3</v>
      </c>
      <c r="AX130" s="22">
        <f>AK130</f>
        <v>9.1298761610847303E-4</v>
      </c>
      <c r="AY130" s="22">
        <f>AL130</f>
        <v>1.08630750763616E-3</v>
      </c>
      <c r="AZ130" s="22">
        <f>AM130</f>
        <v>1.0021775292301501E-3</v>
      </c>
      <c r="BA130" s="22">
        <f>AN130</f>
        <v>3.8436673843733598E-6</v>
      </c>
      <c r="BC130" s="24">
        <f>AR130</f>
        <v>50860</v>
      </c>
      <c r="BD130" s="22">
        <f>AT130</f>
        <v>1.6872125115518382E-4</v>
      </c>
      <c r="BE130" s="22">
        <f>AU130</f>
        <v>1.4172828117440918E-3</v>
      </c>
    </row>
    <row r="131" spans="1:57" x14ac:dyDescent="0.2">
      <c r="A131" s="24">
        <v>50951</v>
      </c>
      <c r="B131" s="22">
        <v>-1.9795635722075198E-3</v>
      </c>
      <c r="C131" s="23">
        <v>9.1071258556674195E-5</v>
      </c>
      <c r="D131" s="22">
        <v>-5.6633850146636799E-2</v>
      </c>
      <c r="E131" s="23">
        <v>-2.1101298486314501E-8</v>
      </c>
      <c r="F131" s="22">
        <v>4.6610405501690197E-2</v>
      </c>
      <c r="G131" s="22">
        <v>-9.0279286414252004E-3</v>
      </c>
      <c r="H131" s="23">
        <v>1.32390898244239E-7</v>
      </c>
      <c r="I131" s="22">
        <v>5.0582210571192797E-3</v>
      </c>
      <c r="J131" s="22">
        <v>-1.1579220477486701E-2</v>
      </c>
      <c r="K131" s="22">
        <v>-2.79935708878742E-2</v>
      </c>
      <c r="L131" s="22">
        <v>-1.2592614915263301E-4</v>
      </c>
      <c r="M131" s="22">
        <v>0</v>
      </c>
      <c r="N131" s="22">
        <v>0</v>
      </c>
      <c r="O131" s="22">
        <v>-2.4609436768519002E-3</v>
      </c>
      <c r="P131" s="22">
        <v>0</v>
      </c>
      <c r="Q131" s="23">
        <v>-2.46406523074504E-5</v>
      </c>
      <c r="R131" s="22">
        <v>0</v>
      </c>
      <c r="S131" s="22">
        <v>0</v>
      </c>
      <c r="T131" s="23">
        <v>2.3334995491453002E-6</v>
      </c>
      <c r="U131" s="22">
        <v>0</v>
      </c>
      <c r="V131" s="22">
        <v>0</v>
      </c>
      <c r="W131" s="22">
        <v>0</v>
      </c>
      <c r="X131" s="22">
        <v>0</v>
      </c>
      <c r="Y131" s="22">
        <v>2.8441695759706599E-2</v>
      </c>
      <c r="Z131" s="22">
        <v>-1.5676399297337401E-3</v>
      </c>
      <c r="AA131" s="22">
        <v>8.8503446280529998E-4</v>
      </c>
      <c r="AB131" s="22">
        <v>1.0530281596476899E-3</v>
      </c>
      <c r="AC131" s="22">
        <v>9.7146680735349302E-4</v>
      </c>
      <c r="AD131" s="23">
        <v>3.4914689361897899E-6</v>
      </c>
      <c r="AE131" s="22">
        <v>6.7778429971410096E-3</v>
      </c>
      <c r="AF131" s="22">
        <v>-2.1967628630181701E-2</v>
      </c>
      <c r="AH131" s="22">
        <f>K131+Y131-Y131/100</f>
        <v>1.6370791423533308E-4</v>
      </c>
      <c r="AI131" s="22">
        <f>Y131/1010</f>
        <v>2.8160094811590692E-5</v>
      </c>
      <c r="AJ131" s="22">
        <f>Z131</f>
        <v>-1.5676399297337401E-3</v>
      </c>
      <c r="AK131" s="22">
        <f>AA131</f>
        <v>8.8503446280529998E-4</v>
      </c>
      <c r="AL131" s="22">
        <f>AB131</f>
        <v>1.0530281596476899E-3</v>
      </c>
      <c r="AM131" s="22">
        <f>AC131</f>
        <v>9.7146680735349302E-4</v>
      </c>
      <c r="AN131" s="22">
        <f>AD131</f>
        <v>3.4914689361897899E-6</v>
      </c>
      <c r="AR131" s="24">
        <f>A131</f>
        <v>50951</v>
      </c>
      <c r="AS131" s="22">
        <f>AF131*4+2</f>
        <v>1.9121294854792732</v>
      </c>
      <c r="AT131" s="22">
        <f>AH131</f>
        <v>1.6370791423533308E-4</v>
      </c>
      <c r="AU131" s="22">
        <f>SUM(AV131:BA131)</f>
        <v>1.3735410638205233E-3</v>
      </c>
      <c r="AV131" s="22">
        <f>AI131</f>
        <v>2.8160094811590692E-5</v>
      </c>
      <c r="AW131" s="22">
        <f>AJ131</f>
        <v>-1.5676399297337401E-3</v>
      </c>
      <c r="AX131" s="22">
        <f>AK131</f>
        <v>8.8503446280529998E-4</v>
      </c>
      <c r="AY131" s="22">
        <f>AL131</f>
        <v>1.0530281596476899E-3</v>
      </c>
      <c r="AZ131" s="22">
        <f>AM131</f>
        <v>9.7146680735349302E-4</v>
      </c>
      <c r="BA131" s="22">
        <f>AN131</f>
        <v>3.4914689361897899E-6</v>
      </c>
      <c r="BC131" s="24">
        <f>AR131</f>
        <v>50951</v>
      </c>
      <c r="BD131" s="22">
        <f>AT131</f>
        <v>1.6370791423533308E-4</v>
      </c>
      <c r="BE131" s="22">
        <f>AU131</f>
        <v>1.3735410638205233E-3</v>
      </c>
    </row>
    <row r="132" spans="1:57" x14ac:dyDescent="0.2">
      <c r="A132" s="24">
        <v>51043</v>
      </c>
      <c r="B132" s="22">
        <v>-4.3141872875018798E-2</v>
      </c>
      <c r="C132" s="22">
        <v>-1.4191674956309699E-4</v>
      </c>
      <c r="D132" s="22">
        <v>-6.01500450356229E-2</v>
      </c>
      <c r="E132" s="22">
        <v>1.6375639255716799E-4</v>
      </c>
      <c r="F132" s="22">
        <v>7.7003819154031206E-2</v>
      </c>
      <c r="G132" s="22">
        <v>-1.77614092271682E-2</v>
      </c>
      <c r="H132" s="22">
        <v>0.106578986558303</v>
      </c>
      <c r="I132" s="22">
        <v>-0.12938708602992999</v>
      </c>
      <c r="J132" s="22">
        <v>-0.23383061953571299</v>
      </c>
      <c r="K132" s="22">
        <v>-1.3647493629531601E-3</v>
      </c>
      <c r="L132" s="22">
        <v>2.8622521763610399E-2</v>
      </c>
      <c r="M132" s="22">
        <v>0</v>
      </c>
      <c r="N132" s="22">
        <v>0</v>
      </c>
      <c r="O132" s="22">
        <v>0.44750604538663602</v>
      </c>
      <c r="P132" s="22">
        <v>0</v>
      </c>
      <c r="Q132" s="22">
        <v>0.30446726087409698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1.41712035388597E-3</v>
      </c>
      <c r="Z132" s="22">
        <v>-1.44701836759519E-3</v>
      </c>
      <c r="AA132" s="22">
        <v>5.4189821816485995E-4</v>
      </c>
      <c r="AB132" s="22">
        <v>-2.9329793527210697E-4</v>
      </c>
      <c r="AC132" s="22">
        <v>1.37178050825248E-3</v>
      </c>
      <c r="AD132" s="22">
        <v>3.7302372362546499E-3</v>
      </c>
      <c r="AE132" s="22">
        <v>-7.2867891711869595E-2</v>
      </c>
      <c r="AF132" s="22">
        <v>0.41817100205854202</v>
      </c>
      <c r="AH132" s="22">
        <f>K132+Y132-Y132/100</f>
        <v>3.8199787393950217E-5</v>
      </c>
      <c r="AI132" s="22">
        <f>Y132/1010</f>
        <v>1.4030894592930397E-6</v>
      </c>
      <c r="AJ132" s="22">
        <f>Z132</f>
        <v>-1.44701836759519E-3</v>
      </c>
      <c r="AK132" s="22">
        <f>AA132</f>
        <v>5.4189821816485995E-4</v>
      </c>
      <c r="AL132" s="22">
        <f>AB132</f>
        <v>-2.9329793527210697E-4</v>
      </c>
      <c r="AM132" s="22">
        <f>AC132</f>
        <v>1.37178050825248E-3</v>
      </c>
      <c r="AN132" s="22">
        <f>AD132</f>
        <v>3.7302372362546499E-3</v>
      </c>
      <c r="AR132" s="24">
        <f>A132</f>
        <v>51043</v>
      </c>
      <c r="AS132" s="22">
        <f>AF132*4+2</f>
        <v>3.6726840082341683</v>
      </c>
      <c r="AT132" s="22">
        <f>AH132</f>
        <v>3.8199787393950217E-5</v>
      </c>
      <c r="AU132" s="22">
        <f>SUM(AV132:BA132)</f>
        <v>3.9050027492639862E-3</v>
      </c>
      <c r="AV132" s="22">
        <f>AI132</f>
        <v>1.4030894592930397E-6</v>
      </c>
      <c r="AW132" s="22">
        <f>AJ132</f>
        <v>-1.44701836759519E-3</v>
      </c>
      <c r="AX132" s="22">
        <f>AK132</f>
        <v>5.4189821816485995E-4</v>
      </c>
      <c r="AY132" s="22">
        <f>AL132</f>
        <v>-2.9329793527210697E-4</v>
      </c>
      <c r="AZ132" s="22">
        <f>AM132</f>
        <v>1.37178050825248E-3</v>
      </c>
      <c r="BA132" s="22">
        <f>AN132</f>
        <v>3.7302372362546499E-3</v>
      </c>
      <c r="BC132" s="24">
        <f>AR132</f>
        <v>51043</v>
      </c>
      <c r="BD132" s="22">
        <f>AT132</f>
        <v>3.8199787393950217E-5</v>
      </c>
      <c r="BE132" s="22">
        <f>AU132</f>
        <v>3.9050027492639862E-3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123AF-C85E-4651-BCF6-F203F7466E5B}">
  <dimension ref="A1:AK211"/>
  <sheetViews>
    <sheetView zoomScale="10" zoomScaleNormal="10" workbookViewId="0">
      <selection activeCell="AT146" sqref="AT146"/>
    </sheetView>
  </sheetViews>
  <sheetFormatPr defaultRowHeight="12.75" x14ac:dyDescent="0.2"/>
  <cols>
    <col min="1" max="1" width="11.42578125" style="22" bestFit="1" customWidth="1"/>
    <col min="2" max="2" width="9.140625" style="22"/>
    <col min="3" max="8" width="9.28515625" style="22" bestFit="1" customWidth="1"/>
    <col min="9" max="9" width="9.7109375" style="22" bestFit="1" customWidth="1"/>
    <col min="10" max="12" width="9.140625" style="22"/>
    <col min="13" max="19" width="9.7109375" style="22" bestFit="1" customWidth="1"/>
    <col min="20" max="24" width="9.140625" style="22"/>
    <col min="25" max="25" width="9" style="22" customWidth="1"/>
    <col min="26" max="16384" width="9.140625" style="22"/>
  </cols>
  <sheetData>
    <row r="1" spans="1:19" x14ac:dyDescent="0.2">
      <c r="A1" s="22" t="s">
        <v>0</v>
      </c>
      <c r="C1" s="22" t="s">
        <v>325</v>
      </c>
      <c r="D1" s="22" t="s">
        <v>324</v>
      </c>
      <c r="E1" s="22" t="s">
        <v>323</v>
      </c>
      <c r="F1" s="22" t="s">
        <v>322</v>
      </c>
      <c r="G1" s="22" t="s">
        <v>321</v>
      </c>
      <c r="H1" s="22" t="s">
        <v>320</v>
      </c>
      <c r="I1" s="22" t="s">
        <v>319</v>
      </c>
      <c r="L1" s="22" t="s">
        <v>13</v>
      </c>
      <c r="M1" s="22" t="s">
        <v>325</v>
      </c>
      <c r="N1" s="22" t="s">
        <v>324</v>
      </c>
      <c r="O1" s="22" t="s">
        <v>323</v>
      </c>
      <c r="P1" s="22" t="s">
        <v>322</v>
      </c>
      <c r="Q1" s="22" t="s">
        <v>321</v>
      </c>
      <c r="R1" s="22" t="s">
        <v>320</v>
      </c>
      <c r="S1" s="22" t="s">
        <v>319</v>
      </c>
    </row>
    <row r="2" spans="1:19" x14ac:dyDescent="0.2">
      <c r="A2" s="24">
        <v>26480</v>
      </c>
      <c r="B2" s="24"/>
      <c r="C2" s="22">
        <v>-0.133725985621723</v>
      </c>
      <c r="D2" s="23">
        <v>-7.0937759046298797E-15</v>
      </c>
      <c r="E2" s="23">
        <v>6.1916190849882298E-16</v>
      </c>
      <c r="F2" s="23">
        <v>-4.0637421872777298E-15</v>
      </c>
      <c r="G2" s="23">
        <v>-7.7242506491572196E-15</v>
      </c>
      <c r="H2" s="23">
        <v>-7.0753748786552497E-15</v>
      </c>
      <c r="I2" s="23">
        <v>9.7413678021474497E-16</v>
      </c>
      <c r="J2" s="24"/>
      <c r="K2" s="24"/>
      <c r="L2" s="24"/>
      <c r="M2" s="23">
        <f>C2</f>
        <v>-0.133725985621723</v>
      </c>
      <c r="N2" s="23">
        <f>D2/10</f>
        <v>-7.0937759046298793E-16</v>
      </c>
      <c r="O2" s="23">
        <f>E2</f>
        <v>6.1916190849882298E-16</v>
      </c>
      <c r="P2" s="23">
        <f>F2</f>
        <v>-4.0637421872777298E-15</v>
      </c>
      <c r="Q2" s="23">
        <f>G2</f>
        <v>-7.7242506491572196E-15</v>
      </c>
      <c r="R2" s="23">
        <f>H2</f>
        <v>-7.0753748786552497E-15</v>
      </c>
      <c r="S2" s="23">
        <f>I2</f>
        <v>9.7413678021474497E-16</v>
      </c>
    </row>
    <row r="3" spans="1:19" x14ac:dyDescent="0.2">
      <c r="A3" s="24">
        <v>26572</v>
      </c>
      <c r="B3" s="24"/>
      <c r="C3" s="22">
        <v>-0.32978153870513499</v>
      </c>
      <c r="D3" s="23">
        <v>-6.9791533083697598E-15</v>
      </c>
      <c r="E3" s="23">
        <v>-2.3362694432292199E-16</v>
      </c>
      <c r="F3" s="23">
        <v>-2.8572172439186599E-15</v>
      </c>
      <c r="G3" s="23">
        <v>-7.2602505563837096E-15</v>
      </c>
      <c r="H3" s="23">
        <v>-5.9936663388982296E-15</v>
      </c>
      <c r="I3" s="23">
        <v>1.3121578662061199E-16</v>
      </c>
      <c r="J3" s="24"/>
      <c r="K3" s="24"/>
      <c r="L3" s="24"/>
      <c r="M3" s="23">
        <f>C3</f>
        <v>-0.32978153870513499</v>
      </c>
      <c r="N3" s="23">
        <f>D3/10</f>
        <v>-6.9791533083697596E-16</v>
      </c>
      <c r="O3" s="23">
        <f>E3</f>
        <v>-2.3362694432292199E-16</v>
      </c>
      <c r="P3" s="23">
        <f>F3</f>
        <v>-2.8572172439186599E-15</v>
      </c>
      <c r="Q3" s="23">
        <f>G3</f>
        <v>-7.2602505563837096E-15</v>
      </c>
      <c r="R3" s="23">
        <f>H3</f>
        <v>-5.9936663388982296E-15</v>
      </c>
      <c r="S3" s="23">
        <f>I3</f>
        <v>1.3121578662061199E-16</v>
      </c>
    </row>
    <row r="4" spans="1:19" x14ac:dyDescent="0.2">
      <c r="A4" s="24">
        <v>26664</v>
      </c>
      <c r="B4" s="24"/>
      <c r="C4" s="22">
        <v>0.251870819859221</v>
      </c>
      <c r="D4" s="23">
        <v>-8.3862210120168994E-15</v>
      </c>
      <c r="E4" s="23">
        <v>4.8258191908825497E-16</v>
      </c>
      <c r="F4" s="23">
        <v>-2.7999737258192799E-15</v>
      </c>
      <c r="G4" s="23">
        <v>-6.2051304569703101E-15</v>
      </c>
      <c r="H4" s="23">
        <v>-6.7020970887886902E-15</v>
      </c>
      <c r="I4" s="23">
        <v>1.08005762055952E-16</v>
      </c>
      <c r="J4" s="24"/>
      <c r="K4" s="24"/>
      <c r="L4" s="24"/>
      <c r="M4" s="23">
        <f>C4</f>
        <v>0.251870819859221</v>
      </c>
      <c r="N4" s="23">
        <f>D4/10</f>
        <v>-8.3862210120168998E-16</v>
      </c>
      <c r="O4" s="23">
        <f>E4</f>
        <v>4.8258191908825497E-16</v>
      </c>
      <c r="P4" s="23">
        <f>F4</f>
        <v>-2.7999737258192799E-15</v>
      </c>
      <c r="Q4" s="23">
        <f>G4</f>
        <v>-6.2051304569703101E-15</v>
      </c>
      <c r="R4" s="23">
        <f>H4</f>
        <v>-6.7020970887886902E-15</v>
      </c>
      <c r="S4" s="23">
        <f>I4</f>
        <v>1.08005762055952E-16</v>
      </c>
    </row>
    <row r="5" spans="1:19" x14ac:dyDescent="0.2">
      <c r="A5" s="24">
        <v>26754</v>
      </c>
      <c r="B5" s="24"/>
      <c r="C5" s="22">
        <v>3.3598759508733901E-2</v>
      </c>
      <c r="D5" s="23">
        <v>-7.7139114055020103E-15</v>
      </c>
      <c r="E5" s="23">
        <v>5.2390174199069501E-16</v>
      </c>
      <c r="F5" s="23">
        <v>-1.7790139329956999E-15</v>
      </c>
      <c r="G5" s="23">
        <v>-7.4373858940722892E-15</v>
      </c>
      <c r="H5" s="23">
        <v>-7.7448033869377005E-15</v>
      </c>
      <c r="I5" s="23">
        <v>-3.6196970575653698E-16</v>
      </c>
      <c r="J5" s="24"/>
      <c r="K5" s="24"/>
      <c r="L5" s="24"/>
      <c r="M5" s="23">
        <f>C5</f>
        <v>3.3598759508733901E-2</v>
      </c>
      <c r="N5" s="23">
        <f>D5/10</f>
        <v>-7.7139114055020099E-16</v>
      </c>
      <c r="O5" s="23">
        <f>E5</f>
        <v>5.2390174199069501E-16</v>
      </c>
      <c r="P5" s="23">
        <f>F5</f>
        <v>-1.7790139329956999E-15</v>
      </c>
      <c r="Q5" s="23">
        <f>G5</f>
        <v>-7.4373858940722892E-15</v>
      </c>
      <c r="R5" s="23">
        <f>H5</f>
        <v>-7.7448033869377005E-15</v>
      </c>
      <c r="S5" s="23">
        <f>I5</f>
        <v>-3.6196970575653698E-16</v>
      </c>
    </row>
    <row r="6" spans="1:19" x14ac:dyDescent="0.2">
      <c r="A6" s="24">
        <v>26845</v>
      </c>
      <c r="B6" s="24"/>
      <c r="C6" s="22">
        <v>0.29482684941294401</v>
      </c>
      <c r="D6" s="23">
        <v>-7.6968198195971598E-15</v>
      </c>
      <c r="E6" s="23">
        <v>2.0333413318401401E-15</v>
      </c>
      <c r="F6" s="23">
        <v>-2.3580493591671501E-15</v>
      </c>
      <c r="G6" s="23">
        <v>-7.60397650831116E-15</v>
      </c>
      <c r="H6" s="23">
        <v>-7.1909982710795599E-15</v>
      </c>
      <c r="I6" s="23">
        <v>5.58377787145587E-16</v>
      </c>
      <c r="J6" s="24"/>
      <c r="K6" s="24"/>
      <c r="L6" s="24"/>
      <c r="M6" s="23">
        <f>C6</f>
        <v>0.29482684941294401</v>
      </c>
      <c r="N6" s="23">
        <f>D6/10</f>
        <v>-7.6968198195971602E-16</v>
      </c>
      <c r="O6" s="23">
        <f>E6</f>
        <v>2.0333413318401401E-15</v>
      </c>
      <c r="P6" s="23">
        <f>F6</f>
        <v>-2.3580493591671501E-15</v>
      </c>
      <c r="Q6" s="23">
        <f>G6</f>
        <v>-7.60397650831116E-15</v>
      </c>
      <c r="R6" s="23">
        <f>H6</f>
        <v>-7.1909982710795599E-15</v>
      </c>
      <c r="S6" s="23">
        <f>I6</f>
        <v>5.58377787145587E-16</v>
      </c>
    </row>
    <row r="7" spans="1:19" x14ac:dyDescent="0.2">
      <c r="A7" s="24">
        <v>26937</v>
      </c>
      <c r="B7" s="24"/>
      <c r="C7" s="22">
        <v>0.40092867423788697</v>
      </c>
      <c r="D7" s="23">
        <v>-6.6966049745545901E-15</v>
      </c>
      <c r="E7" s="23">
        <v>9.0186821037811891E-16</v>
      </c>
      <c r="F7" s="23">
        <v>-2.9334293553285402E-15</v>
      </c>
      <c r="G7" s="23">
        <v>-7.6070683164251296E-15</v>
      </c>
      <c r="H7" s="23">
        <v>-7.1271961742919005E-15</v>
      </c>
      <c r="I7" s="23">
        <v>-6.77051968900196E-17</v>
      </c>
      <c r="J7" s="24"/>
      <c r="K7" s="24"/>
      <c r="L7" s="24"/>
      <c r="M7" s="23">
        <f>C7</f>
        <v>0.40092867423788697</v>
      </c>
      <c r="N7" s="23">
        <f>D7/10</f>
        <v>-6.6966049745545897E-16</v>
      </c>
      <c r="O7" s="23">
        <f>E7</f>
        <v>9.0186821037811891E-16</v>
      </c>
      <c r="P7" s="23">
        <f>F7</f>
        <v>-2.9334293553285402E-15</v>
      </c>
      <c r="Q7" s="23">
        <f>G7</f>
        <v>-7.6070683164251296E-15</v>
      </c>
      <c r="R7" s="23">
        <f>H7</f>
        <v>-7.1271961742919005E-15</v>
      </c>
      <c r="S7" s="23">
        <f>I7</f>
        <v>-6.77051968900196E-17</v>
      </c>
    </row>
    <row r="8" spans="1:19" x14ac:dyDescent="0.2">
      <c r="A8" s="24">
        <v>27029</v>
      </c>
      <c r="B8" s="24"/>
      <c r="C8" s="22">
        <v>-1.78300371740517E-2</v>
      </c>
      <c r="D8" s="23">
        <v>-7.6991442837829106E-15</v>
      </c>
      <c r="E8" s="23">
        <v>5.7668905730653796E-16</v>
      </c>
      <c r="F8" s="23">
        <v>-2.63377828915937E-15</v>
      </c>
      <c r="G8" s="23">
        <v>-7.7697419295770305E-15</v>
      </c>
      <c r="H8" s="23">
        <v>-8.4801009961845304E-15</v>
      </c>
      <c r="I8" s="23">
        <v>-3.0600183146090799E-16</v>
      </c>
      <c r="J8" s="24"/>
      <c r="K8" s="24"/>
      <c r="L8" s="24"/>
      <c r="M8" s="23">
        <f>C8</f>
        <v>-1.78300371740517E-2</v>
      </c>
      <c r="N8" s="23">
        <f>D8/10</f>
        <v>-7.6991442837829102E-16</v>
      </c>
      <c r="O8" s="23">
        <f>E8</f>
        <v>5.7668905730653796E-16</v>
      </c>
      <c r="P8" s="23">
        <f>F8</f>
        <v>-2.63377828915937E-15</v>
      </c>
      <c r="Q8" s="23">
        <f>G8</f>
        <v>-7.7697419295770305E-15</v>
      </c>
      <c r="R8" s="23">
        <f>H8</f>
        <v>-8.4801009961845304E-15</v>
      </c>
      <c r="S8" s="23">
        <f>I8</f>
        <v>-3.0600183146090799E-16</v>
      </c>
    </row>
    <row r="9" spans="1:19" x14ac:dyDescent="0.2">
      <c r="A9" s="24">
        <v>27119</v>
      </c>
      <c r="B9" s="24"/>
      <c r="C9" s="22">
        <v>1.0781378213281701E-2</v>
      </c>
      <c r="D9" s="23">
        <v>-8.0047356413649597E-15</v>
      </c>
      <c r="E9" s="23">
        <v>1.0700405711566399E-15</v>
      </c>
      <c r="F9" s="23">
        <v>-2.4008864039524102E-15</v>
      </c>
      <c r="G9" s="23">
        <v>-8.6493955309083005E-15</v>
      </c>
      <c r="H9" s="23">
        <v>-8.3859726988837196E-15</v>
      </c>
      <c r="I9" s="23">
        <v>2.32178652173237E-16</v>
      </c>
      <c r="J9" s="24"/>
      <c r="K9" s="24"/>
      <c r="L9" s="24"/>
      <c r="M9" s="23">
        <f>C9</f>
        <v>1.0781378213281701E-2</v>
      </c>
      <c r="N9" s="23">
        <f>D9/10</f>
        <v>-8.0047356413649601E-16</v>
      </c>
      <c r="O9" s="23">
        <f>E9</f>
        <v>1.0700405711566399E-15</v>
      </c>
      <c r="P9" s="23">
        <f>F9</f>
        <v>-2.4008864039524102E-15</v>
      </c>
      <c r="Q9" s="23">
        <f>G9</f>
        <v>-8.6493955309083005E-15</v>
      </c>
      <c r="R9" s="23">
        <f>H9</f>
        <v>-8.3859726988837196E-15</v>
      </c>
      <c r="S9" s="23">
        <f>I9</f>
        <v>2.32178652173237E-16</v>
      </c>
    </row>
    <row r="10" spans="1:19" x14ac:dyDescent="0.2">
      <c r="A10" s="24">
        <v>27210</v>
      </c>
      <c r="B10" s="24"/>
      <c r="C10" s="22">
        <v>-0.137026997761862</v>
      </c>
      <c r="D10" s="23">
        <v>-7.4558942209790992E-15</v>
      </c>
      <c r="E10" s="23">
        <v>9.8099133242469193E-16</v>
      </c>
      <c r="F10" s="23">
        <v>-4.0956518827155802E-15</v>
      </c>
      <c r="G10" s="23">
        <v>-9.7243500143690504E-15</v>
      </c>
      <c r="H10" s="23">
        <v>-9.04995507719237E-15</v>
      </c>
      <c r="I10" s="23">
        <v>-1.00556112449034E-15</v>
      </c>
      <c r="J10" s="24"/>
      <c r="K10" s="24"/>
      <c r="L10" s="24"/>
      <c r="M10" s="23">
        <f>C10</f>
        <v>-0.137026997761862</v>
      </c>
      <c r="N10" s="23">
        <f>D10/10</f>
        <v>-7.4558942209790996E-16</v>
      </c>
      <c r="O10" s="23">
        <f>E10</f>
        <v>9.8099133242469193E-16</v>
      </c>
      <c r="P10" s="23">
        <f>F10</f>
        <v>-4.0956518827155802E-15</v>
      </c>
      <c r="Q10" s="23">
        <f>G10</f>
        <v>-9.7243500143690504E-15</v>
      </c>
      <c r="R10" s="23">
        <f>H10</f>
        <v>-9.04995507719237E-15</v>
      </c>
      <c r="S10" s="23">
        <f>I10</f>
        <v>-1.00556112449034E-15</v>
      </c>
    </row>
    <row r="11" spans="1:19" x14ac:dyDescent="0.2">
      <c r="A11" s="24">
        <v>27302</v>
      </c>
      <c r="B11" s="24"/>
      <c r="C11" s="22">
        <v>3.2328035958884303E-2</v>
      </c>
      <c r="D11" s="23">
        <v>-7.4117278416574802E-15</v>
      </c>
      <c r="E11" s="23">
        <v>-1.12869319204772E-16</v>
      </c>
      <c r="F11" s="23">
        <v>-3.9612003821533596E-15</v>
      </c>
      <c r="G11" s="23">
        <v>-8.5412235969347907E-15</v>
      </c>
      <c r="H11" s="23">
        <v>-8.2672820866397501E-15</v>
      </c>
      <c r="I11" s="23">
        <v>9.3170633862862702E-16</v>
      </c>
      <c r="J11" s="24"/>
      <c r="K11" s="24"/>
      <c r="L11" s="24"/>
      <c r="M11" s="23">
        <f>C11</f>
        <v>3.2328035958884303E-2</v>
      </c>
      <c r="N11" s="23">
        <f>D11/10</f>
        <v>-7.41172784165748E-16</v>
      </c>
      <c r="O11" s="23">
        <f>E11</f>
        <v>-1.12869319204772E-16</v>
      </c>
      <c r="P11" s="23">
        <f>F11</f>
        <v>-3.9612003821533596E-15</v>
      </c>
      <c r="Q11" s="23">
        <f>G11</f>
        <v>-8.5412235969347907E-15</v>
      </c>
      <c r="R11" s="23">
        <f>H11</f>
        <v>-8.2672820866397501E-15</v>
      </c>
      <c r="S11" s="23">
        <f>I11</f>
        <v>9.3170633862862702E-16</v>
      </c>
    </row>
    <row r="12" spans="1:19" x14ac:dyDescent="0.2">
      <c r="A12" s="24">
        <v>27394</v>
      </c>
      <c r="B12" s="24"/>
      <c r="C12" s="22">
        <v>-3.5677398658950699E-2</v>
      </c>
      <c r="D12" s="23">
        <v>-8.7538260060209694E-15</v>
      </c>
      <c r="E12" s="23">
        <v>-1.01759768992496E-15</v>
      </c>
      <c r="F12" s="23">
        <v>-4.5950314848607398E-15</v>
      </c>
      <c r="G12" s="23">
        <v>-1.02872269011168E-14</v>
      </c>
      <c r="H12" s="23">
        <v>-9.1584750828733507E-15</v>
      </c>
      <c r="I12" s="23">
        <v>-1.64625954649997E-15</v>
      </c>
      <c r="J12" s="24"/>
      <c r="K12" s="24"/>
      <c r="L12" s="24"/>
      <c r="M12" s="23">
        <f>C12</f>
        <v>-3.5677398658950699E-2</v>
      </c>
      <c r="N12" s="23">
        <f>D12/10</f>
        <v>-8.7538260060209696E-16</v>
      </c>
      <c r="O12" s="23">
        <f>E12</f>
        <v>-1.01759768992496E-15</v>
      </c>
      <c r="P12" s="23">
        <f>F12</f>
        <v>-4.5950314848607398E-15</v>
      </c>
      <c r="Q12" s="23">
        <f>G12</f>
        <v>-1.02872269011168E-14</v>
      </c>
      <c r="R12" s="23">
        <f>H12</f>
        <v>-9.1584750828733507E-15</v>
      </c>
      <c r="S12" s="23">
        <f>I12</f>
        <v>-1.64625954649997E-15</v>
      </c>
    </row>
    <row r="13" spans="1:19" x14ac:dyDescent="0.2">
      <c r="A13" s="24">
        <v>27484</v>
      </c>
      <c r="B13" s="24"/>
      <c r="C13" s="22">
        <v>-0.46076124332891399</v>
      </c>
      <c r="D13" s="23">
        <v>-9.0152260356960604E-15</v>
      </c>
      <c r="E13" s="23">
        <v>-6.9339322394175604E-16</v>
      </c>
      <c r="F13" s="23">
        <v>-4.9091101719819899E-15</v>
      </c>
      <c r="G13" s="23">
        <v>-9.3953792198066204E-15</v>
      </c>
      <c r="H13" s="23">
        <v>-9.8120895047857593E-15</v>
      </c>
      <c r="I13" s="23">
        <v>1.6577715568433099E-16</v>
      </c>
      <c r="J13" s="24"/>
      <c r="K13" s="24"/>
      <c r="L13" s="24"/>
      <c r="M13" s="23">
        <f>C13</f>
        <v>-0.46076124332891399</v>
      </c>
      <c r="N13" s="23">
        <f>D13/10</f>
        <v>-9.0152260356960608E-16</v>
      </c>
      <c r="O13" s="23">
        <f>E13</f>
        <v>-6.9339322394175604E-16</v>
      </c>
      <c r="P13" s="23">
        <f>F13</f>
        <v>-4.9091101719819899E-15</v>
      </c>
      <c r="Q13" s="23">
        <f>G13</f>
        <v>-9.3953792198066204E-15</v>
      </c>
      <c r="R13" s="23">
        <f>H13</f>
        <v>-9.8120895047857593E-15</v>
      </c>
      <c r="S13" s="23">
        <f>I13</f>
        <v>1.6577715568433099E-16</v>
      </c>
    </row>
    <row r="14" spans="1:19" x14ac:dyDescent="0.2">
      <c r="A14" s="24">
        <v>27575</v>
      </c>
      <c r="B14" s="24"/>
      <c r="C14" s="22">
        <v>-0.70241565994919797</v>
      </c>
      <c r="D14" s="23">
        <v>-8.6356530664218706E-15</v>
      </c>
      <c r="E14" s="23">
        <v>-1.4724419909081299E-15</v>
      </c>
      <c r="F14" s="23">
        <v>-4.8471039235726204E-15</v>
      </c>
      <c r="G14" s="23">
        <v>-1.10466130531715E-14</v>
      </c>
      <c r="H14" s="23">
        <v>-8.9367503562687296E-15</v>
      </c>
      <c r="I14" s="23">
        <v>-9.1080729777325806E-16</v>
      </c>
      <c r="J14" s="24"/>
      <c r="K14" s="24"/>
      <c r="L14" s="24"/>
      <c r="M14" s="23">
        <f>C14</f>
        <v>-0.70241565994919797</v>
      </c>
      <c r="N14" s="23">
        <f>D14/10</f>
        <v>-8.6356530664218704E-16</v>
      </c>
      <c r="O14" s="23">
        <f>E14</f>
        <v>-1.4724419909081299E-15</v>
      </c>
      <c r="P14" s="23">
        <f>F14</f>
        <v>-4.8471039235726204E-15</v>
      </c>
      <c r="Q14" s="23">
        <f>G14</f>
        <v>-1.10466130531715E-14</v>
      </c>
      <c r="R14" s="23">
        <f>H14</f>
        <v>-8.9367503562687296E-15</v>
      </c>
      <c r="S14" s="23">
        <f>I14</f>
        <v>-9.1080729777325806E-16</v>
      </c>
    </row>
    <row r="15" spans="1:19" x14ac:dyDescent="0.2">
      <c r="A15" s="24">
        <v>27667</v>
      </c>
      <c r="B15" s="24"/>
      <c r="C15" s="22">
        <v>-0.39481570059204502</v>
      </c>
      <c r="D15" s="23">
        <v>-9.2677306743654201E-15</v>
      </c>
      <c r="E15" s="23">
        <v>-1.0266189639832101E-15</v>
      </c>
      <c r="F15" s="23">
        <v>-5.9360901341272798E-15</v>
      </c>
      <c r="G15" s="23">
        <v>-9.2162229252039694E-15</v>
      </c>
      <c r="H15" s="23">
        <v>-8.8146313496842395E-15</v>
      </c>
      <c r="I15" s="23">
        <v>1.36874271915102E-16</v>
      </c>
      <c r="J15" s="24"/>
      <c r="K15" s="24"/>
      <c r="L15" s="24"/>
      <c r="M15" s="23">
        <f>C15</f>
        <v>-0.39481570059204502</v>
      </c>
      <c r="N15" s="23">
        <f>D15/10</f>
        <v>-9.2677306743654197E-16</v>
      </c>
      <c r="O15" s="23">
        <f>E15</f>
        <v>-1.0266189639832101E-15</v>
      </c>
      <c r="P15" s="23">
        <f>F15</f>
        <v>-5.9360901341272798E-15</v>
      </c>
      <c r="Q15" s="23">
        <f>G15</f>
        <v>-9.2162229252039694E-15</v>
      </c>
      <c r="R15" s="23">
        <f>H15</f>
        <v>-8.8146313496842395E-15</v>
      </c>
      <c r="S15" s="23">
        <f>I15</f>
        <v>1.36874271915102E-16</v>
      </c>
    </row>
    <row r="16" spans="1:19" x14ac:dyDescent="0.2">
      <c r="A16" s="24">
        <v>27759</v>
      </c>
      <c r="B16" s="24"/>
      <c r="C16" s="22">
        <v>-0.21067224585546099</v>
      </c>
      <c r="D16" s="23">
        <v>-8.9181880891890394E-15</v>
      </c>
      <c r="E16" s="23">
        <v>-2.1452907449823501E-15</v>
      </c>
      <c r="F16" s="23">
        <v>-4.1086808392601599E-15</v>
      </c>
      <c r="G16" s="23">
        <v>-9.0118580537714501E-15</v>
      </c>
      <c r="H16" s="23">
        <v>-7.6184163268223006E-15</v>
      </c>
      <c r="I16" s="23">
        <v>2.09439814808804E-16</v>
      </c>
      <c r="J16" s="24"/>
      <c r="K16" s="24"/>
      <c r="L16" s="24"/>
      <c r="M16" s="23">
        <f>C16</f>
        <v>-0.21067224585546099</v>
      </c>
      <c r="N16" s="23">
        <f>D16/10</f>
        <v>-8.9181880891890398E-16</v>
      </c>
      <c r="O16" s="23">
        <f>E16</f>
        <v>-2.1452907449823501E-15</v>
      </c>
      <c r="P16" s="23">
        <f>F16</f>
        <v>-4.1086808392601599E-15</v>
      </c>
      <c r="Q16" s="23">
        <f>G16</f>
        <v>-9.0118580537714501E-15</v>
      </c>
      <c r="R16" s="23">
        <f>H16</f>
        <v>-7.6184163268223006E-15</v>
      </c>
      <c r="S16" s="23">
        <f>I16</f>
        <v>2.09439814808804E-16</v>
      </c>
    </row>
    <row r="17" spans="1:19" x14ac:dyDescent="0.2">
      <c r="A17" s="24">
        <v>27850</v>
      </c>
      <c r="B17" s="24"/>
      <c r="C17" s="22">
        <v>-0.18327569011138101</v>
      </c>
      <c r="D17" s="23">
        <v>-9.9728853461099394E-15</v>
      </c>
      <c r="E17" s="23">
        <v>-1.22351824573538E-16</v>
      </c>
      <c r="F17" s="23">
        <v>-3.8057549085386303E-15</v>
      </c>
      <c r="G17" s="23">
        <v>-7.9626092738543195E-15</v>
      </c>
      <c r="H17" s="23">
        <v>-7.8540073584531705E-15</v>
      </c>
      <c r="I17" s="23">
        <v>1.4313432156668501E-16</v>
      </c>
      <c r="J17" s="24"/>
      <c r="K17" s="24"/>
      <c r="L17" s="24"/>
      <c r="M17" s="23">
        <f>C17</f>
        <v>-0.18327569011138101</v>
      </c>
      <c r="N17" s="23">
        <f>D17/10</f>
        <v>-9.972885346109939E-16</v>
      </c>
      <c r="O17" s="23">
        <f>E17</f>
        <v>-1.22351824573538E-16</v>
      </c>
      <c r="P17" s="23">
        <f>F17</f>
        <v>-3.8057549085386303E-15</v>
      </c>
      <c r="Q17" s="23">
        <f>G17</f>
        <v>-7.9626092738543195E-15</v>
      </c>
      <c r="R17" s="23">
        <f>H17</f>
        <v>-7.8540073584531705E-15</v>
      </c>
      <c r="S17" s="23">
        <f>I17</f>
        <v>1.4313432156668501E-16</v>
      </c>
    </row>
    <row r="18" spans="1:19" x14ac:dyDescent="0.2">
      <c r="A18" s="24">
        <v>27941</v>
      </c>
      <c r="B18" s="24"/>
      <c r="C18" s="22">
        <v>0.41358555365003502</v>
      </c>
      <c r="D18" s="23">
        <v>-8.4083335640128905E-15</v>
      </c>
      <c r="E18" s="23">
        <v>-1.72463111259426E-16</v>
      </c>
      <c r="F18" s="23">
        <v>-2.9888826573004802E-15</v>
      </c>
      <c r="G18" s="23">
        <v>-8.09339858733159E-15</v>
      </c>
      <c r="H18" s="23">
        <v>-7.6419728833225E-15</v>
      </c>
      <c r="I18" s="23">
        <v>2.6008835152989998E-16</v>
      </c>
      <c r="J18" s="24"/>
      <c r="K18" s="24"/>
      <c r="L18" s="24"/>
      <c r="M18" s="23">
        <f>C18</f>
        <v>0.41358555365003502</v>
      </c>
      <c r="N18" s="23">
        <f>D18/10</f>
        <v>-8.4083335640128901E-16</v>
      </c>
      <c r="O18" s="23">
        <f>E18</f>
        <v>-1.72463111259426E-16</v>
      </c>
      <c r="P18" s="23">
        <f>F18</f>
        <v>-2.9888826573004802E-15</v>
      </c>
      <c r="Q18" s="23">
        <f>G18</f>
        <v>-8.09339858733159E-15</v>
      </c>
      <c r="R18" s="23">
        <f>H18</f>
        <v>-7.6419728833225E-15</v>
      </c>
      <c r="S18" s="23">
        <f>I18</f>
        <v>2.6008835152989998E-16</v>
      </c>
    </row>
    <row r="19" spans="1:19" x14ac:dyDescent="0.2">
      <c r="A19" s="24">
        <v>28033</v>
      </c>
      <c r="B19" s="24"/>
      <c r="C19" s="22">
        <v>0.15885581611736799</v>
      </c>
      <c r="D19" s="23">
        <v>-8.6031035266411398E-15</v>
      </c>
      <c r="E19" s="23">
        <v>4.8964071248660196E-16</v>
      </c>
      <c r="F19" s="23">
        <v>-3.3131740296683599E-15</v>
      </c>
      <c r="G19" s="23">
        <v>-8.5065815277993305E-15</v>
      </c>
      <c r="H19" s="23">
        <v>-8.5025656739943503E-15</v>
      </c>
      <c r="I19" s="23">
        <v>-3.7159386162646398E-16</v>
      </c>
      <c r="J19" s="24"/>
      <c r="K19" s="24"/>
      <c r="L19" s="24"/>
      <c r="M19" s="23">
        <f>C19</f>
        <v>0.15885581611736799</v>
      </c>
      <c r="N19" s="23">
        <f>D19/10</f>
        <v>-8.6031035266411394E-16</v>
      </c>
      <c r="O19" s="23">
        <f>E19</f>
        <v>4.8964071248660196E-16</v>
      </c>
      <c r="P19" s="23">
        <f>F19</f>
        <v>-3.3131740296683599E-15</v>
      </c>
      <c r="Q19" s="23">
        <f>G19</f>
        <v>-8.5065815277993305E-15</v>
      </c>
      <c r="R19" s="23">
        <f>H19</f>
        <v>-8.5025656739943503E-15</v>
      </c>
      <c r="S19" s="23">
        <f>I19</f>
        <v>-3.7159386162646398E-16</v>
      </c>
    </row>
    <row r="20" spans="1:19" x14ac:dyDescent="0.2">
      <c r="A20" s="24">
        <v>28125</v>
      </c>
      <c r="B20" s="24"/>
      <c r="C20" s="22">
        <v>-0.25048215162704901</v>
      </c>
      <c r="D20" s="23">
        <v>-7.8570768733210492E-15</v>
      </c>
      <c r="E20" s="23">
        <v>5.6415013779911503E-16</v>
      </c>
      <c r="F20" s="23">
        <v>-2.9321969364947502E-15</v>
      </c>
      <c r="G20" s="23">
        <v>-8.5930002149910699E-15</v>
      </c>
      <c r="H20" s="23">
        <v>-8.5781839878117805E-15</v>
      </c>
      <c r="I20" s="23">
        <v>3.78146927235413E-16</v>
      </c>
      <c r="J20" s="24"/>
      <c r="K20" s="24"/>
      <c r="L20" s="24"/>
      <c r="M20" s="23">
        <f>C20</f>
        <v>-0.25048215162704901</v>
      </c>
      <c r="N20" s="23">
        <f>D20/10</f>
        <v>-7.8570768733210488E-16</v>
      </c>
      <c r="O20" s="23">
        <f>E20</f>
        <v>5.6415013779911503E-16</v>
      </c>
      <c r="P20" s="23">
        <f>F20</f>
        <v>-2.9321969364947502E-15</v>
      </c>
      <c r="Q20" s="23">
        <f>G20</f>
        <v>-8.5930002149910699E-15</v>
      </c>
      <c r="R20" s="23">
        <f>H20</f>
        <v>-8.5781839878117805E-15</v>
      </c>
      <c r="S20" s="23">
        <f>I20</f>
        <v>3.78146927235413E-16</v>
      </c>
    </row>
    <row r="21" spans="1:19" x14ac:dyDescent="0.2">
      <c r="A21" s="24">
        <v>28215</v>
      </c>
      <c r="B21" s="24"/>
      <c r="C21" s="22">
        <v>0.25428388263824903</v>
      </c>
      <c r="D21" s="23">
        <v>-8.0001072529084405E-15</v>
      </c>
      <c r="E21" s="23">
        <v>1.0681869020982701E-15</v>
      </c>
      <c r="F21" s="23">
        <v>-2.9793434330016798E-15</v>
      </c>
      <c r="G21" s="23">
        <v>-8.7426392944754798E-15</v>
      </c>
      <c r="H21" s="23">
        <v>-7.9677408892005094E-15</v>
      </c>
      <c r="I21" s="23">
        <v>4.3614661012866298E-16</v>
      </c>
      <c r="J21" s="24"/>
      <c r="K21" s="24"/>
      <c r="L21" s="24"/>
      <c r="M21" s="23">
        <f>C21</f>
        <v>0.25428388263824903</v>
      </c>
      <c r="N21" s="23">
        <f>D21/10</f>
        <v>-8.0001072529084407E-16</v>
      </c>
      <c r="O21" s="23">
        <f>E21</f>
        <v>1.0681869020982701E-15</v>
      </c>
      <c r="P21" s="23">
        <f>F21</f>
        <v>-2.9793434330016798E-15</v>
      </c>
      <c r="Q21" s="23">
        <f>G21</f>
        <v>-8.7426392944754798E-15</v>
      </c>
      <c r="R21" s="23">
        <f>H21</f>
        <v>-7.9677408892005094E-15</v>
      </c>
      <c r="S21" s="23">
        <f>I21</f>
        <v>4.3614661012866298E-16</v>
      </c>
    </row>
    <row r="22" spans="1:19" x14ac:dyDescent="0.2">
      <c r="A22" s="24">
        <v>28306</v>
      </c>
      <c r="B22" s="24"/>
      <c r="C22" s="22">
        <v>-0.32487613136478699</v>
      </c>
      <c r="D22" s="23">
        <v>-7.4810851337521494E-15</v>
      </c>
      <c r="E22" s="23">
        <v>4.7025265748214799E-16</v>
      </c>
      <c r="F22" s="23">
        <v>-4.09770275392611E-15</v>
      </c>
      <c r="G22" s="23">
        <v>-9.7091872278832795E-15</v>
      </c>
      <c r="H22" s="23">
        <v>-9.82481141951736E-15</v>
      </c>
      <c r="I22" s="23">
        <v>-1.2812840383654199E-15</v>
      </c>
      <c r="J22" s="24"/>
      <c r="K22" s="24"/>
      <c r="L22" s="24"/>
      <c r="M22" s="23">
        <f>C22</f>
        <v>-0.32487613136478699</v>
      </c>
      <c r="N22" s="23">
        <f>D22/10</f>
        <v>-7.4810851337521496E-16</v>
      </c>
      <c r="O22" s="23">
        <f>E22</f>
        <v>4.7025265748214799E-16</v>
      </c>
      <c r="P22" s="23">
        <f>F22</f>
        <v>-4.09770275392611E-15</v>
      </c>
      <c r="Q22" s="23">
        <f>G22</f>
        <v>-9.7091872278832795E-15</v>
      </c>
      <c r="R22" s="23">
        <f>H22</f>
        <v>-9.82481141951736E-15</v>
      </c>
      <c r="S22" s="23">
        <f>I22</f>
        <v>-1.2812840383654199E-15</v>
      </c>
    </row>
    <row r="23" spans="1:19" x14ac:dyDescent="0.2">
      <c r="A23" s="24">
        <v>28398</v>
      </c>
      <c r="B23" s="24"/>
      <c r="C23" s="22">
        <v>-0.28322419002124699</v>
      </c>
      <c r="D23" s="23">
        <v>-7.8224869087093798E-15</v>
      </c>
      <c r="E23" s="23">
        <v>1.35163546241124E-16</v>
      </c>
      <c r="F23" s="23">
        <v>-3.7268265628510298E-15</v>
      </c>
      <c r="G23" s="23">
        <v>-9.5969919564072105E-15</v>
      </c>
      <c r="H23" s="23">
        <v>-9.2733506884736904E-15</v>
      </c>
      <c r="I23" s="23">
        <v>7.2198950270924596E-16</v>
      </c>
      <c r="J23" s="24"/>
      <c r="K23" s="24"/>
      <c r="L23" s="24"/>
      <c r="M23" s="23">
        <f>C23</f>
        <v>-0.28322419002124699</v>
      </c>
      <c r="N23" s="23">
        <f>D23/10</f>
        <v>-7.8224869087093802E-16</v>
      </c>
      <c r="O23" s="23">
        <f>E23</f>
        <v>1.35163546241124E-16</v>
      </c>
      <c r="P23" s="23">
        <f>F23</f>
        <v>-3.7268265628510298E-15</v>
      </c>
      <c r="Q23" s="23">
        <f>G23</f>
        <v>-9.5969919564072105E-15</v>
      </c>
      <c r="R23" s="23">
        <f>H23</f>
        <v>-9.2733506884736904E-15</v>
      </c>
      <c r="S23" s="23">
        <f>I23</f>
        <v>7.2198950270924596E-16</v>
      </c>
    </row>
    <row r="24" spans="1:19" x14ac:dyDescent="0.2">
      <c r="A24" s="24">
        <v>28490</v>
      </c>
      <c r="B24" s="24"/>
      <c r="C24" s="22">
        <v>-6.4388090528476702E-2</v>
      </c>
      <c r="D24" s="23">
        <v>-8.3868723467785501E-15</v>
      </c>
      <c r="E24" s="23">
        <v>3.3255120794669498E-16</v>
      </c>
      <c r="F24" s="23">
        <v>-3.8335525134561098E-15</v>
      </c>
      <c r="G24" s="23">
        <v>-9.3972343246657595E-15</v>
      </c>
      <c r="H24" s="23">
        <v>-7.7343407351577493E-15</v>
      </c>
      <c r="I24" s="23">
        <v>4.30161879497498E-16</v>
      </c>
      <c r="J24" s="24"/>
      <c r="K24" s="24"/>
      <c r="L24" s="24"/>
      <c r="M24" s="23">
        <f>C24</f>
        <v>-6.4388090528476702E-2</v>
      </c>
      <c r="N24" s="23">
        <f>D24/10</f>
        <v>-8.3868723467785497E-16</v>
      </c>
      <c r="O24" s="23">
        <f>E24</f>
        <v>3.3255120794669498E-16</v>
      </c>
      <c r="P24" s="23">
        <f>F24</f>
        <v>-3.8335525134561098E-15</v>
      </c>
      <c r="Q24" s="23">
        <f>G24</f>
        <v>-9.3972343246657595E-15</v>
      </c>
      <c r="R24" s="23">
        <f>H24</f>
        <v>-7.7343407351577493E-15</v>
      </c>
      <c r="S24" s="23">
        <f>I24</f>
        <v>4.30161879497498E-16</v>
      </c>
    </row>
    <row r="25" spans="1:19" x14ac:dyDescent="0.2">
      <c r="A25" s="24">
        <v>28580</v>
      </c>
      <c r="B25" s="24"/>
      <c r="C25" s="22">
        <v>-0.19118063492921</v>
      </c>
      <c r="D25" s="23">
        <v>-8.3998836670758106E-15</v>
      </c>
      <c r="E25" s="23">
        <v>-2.56392436765051E-16</v>
      </c>
      <c r="F25" s="23">
        <v>-4.4254080466674798E-15</v>
      </c>
      <c r="G25" s="23">
        <v>-9.0020782649587E-15</v>
      </c>
      <c r="H25" s="23">
        <v>-9.3815149424651702E-15</v>
      </c>
      <c r="I25" s="23">
        <v>-6.9785991944383204E-16</v>
      </c>
      <c r="J25" s="24"/>
      <c r="K25" s="24"/>
      <c r="L25" s="24"/>
      <c r="M25" s="23">
        <f>C25</f>
        <v>-0.19118063492921</v>
      </c>
      <c r="N25" s="23">
        <f>D25/10</f>
        <v>-8.399883667075811E-16</v>
      </c>
      <c r="O25" s="23">
        <f>E25</f>
        <v>-2.56392436765051E-16</v>
      </c>
      <c r="P25" s="23">
        <f>F25</f>
        <v>-4.4254080466674798E-15</v>
      </c>
      <c r="Q25" s="23">
        <f>G25</f>
        <v>-9.0020782649587E-15</v>
      </c>
      <c r="R25" s="23">
        <f>H25</f>
        <v>-9.3815149424651702E-15</v>
      </c>
      <c r="S25" s="23">
        <f>I25</f>
        <v>-6.9785991944383204E-16</v>
      </c>
    </row>
    <row r="26" spans="1:19" x14ac:dyDescent="0.2">
      <c r="A26" s="24">
        <v>28671</v>
      </c>
      <c r="B26" s="24"/>
      <c r="C26" s="22">
        <v>-0.13904263942373299</v>
      </c>
      <c r="D26" s="23">
        <v>-8.8102644754474905E-15</v>
      </c>
      <c r="E26" s="23">
        <v>-1.6097709640806099E-16</v>
      </c>
      <c r="F26" s="23">
        <v>-3.0968805737849399E-15</v>
      </c>
      <c r="G26" s="23">
        <v>-9.4562865397174595E-15</v>
      </c>
      <c r="H26" s="23">
        <v>-9.0851318548389894E-15</v>
      </c>
      <c r="I26" s="23">
        <v>5.3600013274773596E-16</v>
      </c>
      <c r="J26" s="24"/>
      <c r="K26" s="24"/>
      <c r="L26" s="24"/>
      <c r="M26" s="23">
        <f>C26</f>
        <v>-0.13904263942373299</v>
      </c>
      <c r="N26" s="23">
        <f>D26/10</f>
        <v>-8.8102644754474901E-16</v>
      </c>
      <c r="O26" s="23">
        <f>E26</f>
        <v>-1.6097709640806099E-16</v>
      </c>
      <c r="P26" s="23">
        <f>F26</f>
        <v>-3.0968805737849399E-15</v>
      </c>
      <c r="Q26" s="23">
        <f>G26</f>
        <v>-9.4562865397174595E-15</v>
      </c>
      <c r="R26" s="23">
        <f>H26</f>
        <v>-9.0851318548389894E-15</v>
      </c>
      <c r="S26" s="23">
        <f>I26</f>
        <v>5.3600013274773596E-16</v>
      </c>
    </row>
    <row r="27" spans="1:19" x14ac:dyDescent="0.2">
      <c r="A27" s="24">
        <v>28763</v>
      </c>
      <c r="B27" s="24"/>
      <c r="C27" s="22">
        <v>0.230089616257977</v>
      </c>
      <c r="D27" s="23">
        <v>-9.1649963474503498E-15</v>
      </c>
      <c r="E27" s="23">
        <v>7.7193292409388396E-16</v>
      </c>
      <c r="F27" s="23">
        <v>-3.9943118964269402E-15</v>
      </c>
      <c r="G27" s="23">
        <v>-9.6865980592948305E-15</v>
      </c>
      <c r="H27" s="23">
        <v>-8.42317530895489E-15</v>
      </c>
      <c r="I27" s="23">
        <v>-3.5359463685641702E-17</v>
      </c>
      <c r="J27" s="24"/>
      <c r="K27" s="24"/>
      <c r="L27" s="24"/>
      <c r="M27" s="23">
        <f>C27</f>
        <v>0.230089616257977</v>
      </c>
      <c r="N27" s="23">
        <f>D27/10</f>
        <v>-9.164996347450349E-16</v>
      </c>
      <c r="O27" s="23">
        <f>E27</f>
        <v>7.7193292409388396E-16</v>
      </c>
      <c r="P27" s="23">
        <f>F27</f>
        <v>-3.9943118964269402E-15</v>
      </c>
      <c r="Q27" s="23">
        <f>G27</f>
        <v>-9.6865980592948305E-15</v>
      </c>
      <c r="R27" s="23">
        <f>H27</f>
        <v>-8.42317530895489E-15</v>
      </c>
      <c r="S27" s="23">
        <f>I27</f>
        <v>-3.5359463685641702E-17</v>
      </c>
    </row>
    <row r="28" spans="1:19" x14ac:dyDescent="0.2">
      <c r="A28" s="24">
        <v>28855</v>
      </c>
      <c r="B28" s="24"/>
      <c r="C28" s="22">
        <v>-0.148777580293389</v>
      </c>
      <c r="D28" s="23">
        <v>-8.24412734052552E-15</v>
      </c>
      <c r="E28" s="23">
        <v>5.9254619099760398E-17</v>
      </c>
      <c r="F28" s="23">
        <v>-3.7744615512016E-15</v>
      </c>
      <c r="G28" s="23">
        <v>-8.8897603328384898E-15</v>
      </c>
      <c r="H28" s="23">
        <v>-9.2935228476146699E-15</v>
      </c>
      <c r="I28" s="23">
        <v>1.07254080307052E-16</v>
      </c>
      <c r="J28" s="24"/>
      <c r="K28" s="24"/>
      <c r="L28" s="24"/>
      <c r="M28" s="23">
        <f>C28</f>
        <v>-0.148777580293389</v>
      </c>
      <c r="N28" s="23">
        <f>D28/10</f>
        <v>-8.2441273405255204E-16</v>
      </c>
      <c r="O28" s="23">
        <f>E28</f>
        <v>5.9254619099760398E-17</v>
      </c>
      <c r="P28" s="23">
        <f>F28</f>
        <v>-3.7744615512016E-15</v>
      </c>
      <c r="Q28" s="23">
        <f>G28</f>
        <v>-8.8897603328384898E-15</v>
      </c>
      <c r="R28" s="23">
        <f>H28</f>
        <v>-9.2935228476146699E-15</v>
      </c>
      <c r="S28" s="23">
        <f>I28</f>
        <v>1.07254080307052E-16</v>
      </c>
    </row>
    <row r="29" spans="1:19" x14ac:dyDescent="0.2">
      <c r="A29" s="24">
        <v>28945</v>
      </c>
      <c r="B29" s="24"/>
      <c r="C29" s="22">
        <v>-0.48415688187442502</v>
      </c>
      <c r="D29" s="23">
        <v>-8.8917257460310599E-15</v>
      </c>
      <c r="E29" s="23">
        <v>1.08630614881072E-16</v>
      </c>
      <c r="F29" s="23">
        <v>-3.52682655258127E-15</v>
      </c>
      <c r="G29" s="23">
        <v>-1.0792592664145601E-14</v>
      </c>
      <c r="H29" s="23">
        <v>-1.04491183278472E-14</v>
      </c>
      <c r="I29" s="23">
        <v>-9.1079317390184308E-16</v>
      </c>
      <c r="J29" s="24"/>
      <c r="K29" s="24"/>
      <c r="L29" s="24"/>
      <c r="M29" s="23">
        <f>C29</f>
        <v>-0.48415688187442502</v>
      </c>
      <c r="N29" s="23">
        <f>D29/10</f>
        <v>-8.8917257460310607E-16</v>
      </c>
      <c r="O29" s="23">
        <f>E29</f>
        <v>1.08630614881072E-16</v>
      </c>
      <c r="P29" s="23">
        <f>F29</f>
        <v>-3.52682655258127E-15</v>
      </c>
      <c r="Q29" s="23">
        <f>G29</f>
        <v>-1.0792592664145601E-14</v>
      </c>
      <c r="R29" s="23">
        <f>H29</f>
        <v>-1.04491183278472E-14</v>
      </c>
      <c r="S29" s="23">
        <f>I29</f>
        <v>-9.1079317390184308E-16</v>
      </c>
    </row>
    <row r="30" spans="1:19" x14ac:dyDescent="0.2">
      <c r="A30" s="24">
        <v>29036</v>
      </c>
      <c r="B30" s="24"/>
      <c r="C30" s="22">
        <v>0.15655641825732899</v>
      </c>
      <c r="D30" s="23">
        <v>-8.9513446693518592E-15</v>
      </c>
      <c r="E30" s="23">
        <v>1.24072985155414E-15</v>
      </c>
      <c r="F30" s="23">
        <v>-3.7421562958275103E-15</v>
      </c>
      <c r="G30" s="23">
        <v>-9.1984246548147802E-15</v>
      </c>
      <c r="H30" s="23">
        <v>-8.07033174785996E-15</v>
      </c>
      <c r="I30" s="23">
        <v>1.8572593636233401E-15</v>
      </c>
      <c r="J30" s="24"/>
      <c r="K30" s="24"/>
      <c r="L30" s="24"/>
      <c r="M30" s="23">
        <f>C30</f>
        <v>0.15655641825732899</v>
      </c>
      <c r="N30" s="23">
        <f>D30/10</f>
        <v>-8.9513446693518584E-16</v>
      </c>
      <c r="O30" s="23">
        <f>E30</f>
        <v>1.24072985155414E-15</v>
      </c>
      <c r="P30" s="23">
        <f>F30</f>
        <v>-3.7421562958275103E-15</v>
      </c>
      <c r="Q30" s="23">
        <f>G30</f>
        <v>-9.1984246548147802E-15</v>
      </c>
      <c r="R30" s="23">
        <f>H30</f>
        <v>-8.07033174785996E-15</v>
      </c>
      <c r="S30" s="23">
        <f>I30</f>
        <v>1.8572593636233401E-15</v>
      </c>
    </row>
    <row r="31" spans="1:19" x14ac:dyDescent="0.2">
      <c r="A31" s="24">
        <v>29128</v>
      </c>
      <c r="B31" s="24"/>
      <c r="C31" s="22">
        <v>0.564139129318045</v>
      </c>
      <c r="D31" s="23">
        <v>-8.7289148799885402E-15</v>
      </c>
      <c r="E31" s="23">
        <v>-1.92675555939169E-16</v>
      </c>
      <c r="F31" s="23">
        <v>-3.8725705079459502E-15</v>
      </c>
      <c r="G31" s="23">
        <v>-9.46567043728141E-15</v>
      </c>
      <c r="H31" s="23">
        <v>-8.6386654216401795E-15</v>
      </c>
      <c r="I31" s="23">
        <v>-7.2905808157820095E-16</v>
      </c>
      <c r="J31" s="24"/>
      <c r="K31" s="24"/>
      <c r="L31" s="24"/>
      <c r="M31" s="23">
        <f>C31</f>
        <v>0.564139129318045</v>
      </c>
      <c r="N31" s="23">
        <f>D31/10</f>
        <v>-8.7289148799885404E-16</v>
      </c>
      <c r="O31" s="23">
        <f>E31</f>
        <v>-1.92675555939169E-16</v>
      </c>
      <c r="P31" s="23">
        <f>F31</f>
        <v>-3.8725705079459502E-15</v>
      </c>
      <c r="Q31" s="23">
        <f>G31</f>
        <v>-9.46567043728141E-15</v>
      </c>
      <c r="R31" s="23">
        <f>H31</f>
        <v>-8.6386654216401795E-15</v>
      </c>
      <c r="S31" s="23">
        <f>I31</f>
        <v>-7.2905808157820095E-16</v>
      </c>
    </row>
    <row r="32" spans="1:19" x14ac:dyDescent="0.2">
      <c r="A32" s="24">
        <v>29220</v>
      </c>
      <c r="B32" s="24"/>
      <c r="C32" s="22">
        <v>0.22166573537142001</v>
      </c>
      <c r="D32" s="23">
        <v>-1.00465438637105E-14</v>
      </c>
      <c r="E32" s="23">
        <v>4.4566826837946298E-16</v>
      </c>
      <c r="F32" s="23">
        <v>-2.83267338040079E-15</v>
      </c>
      <c r="G32" s="23">
        <v>-8.7839334523786003E-15</v>
      </c>
      <c r="H32" s="23">
        <v>-1.0168444023000201E-14</v>
      </c>
      <c r="I32" s="23">
        <v>4.7933304152218697E-16</v>
      </c>
      <c r="J32" s="24"/>
      <c r="K32" s="24"/>
      <c r="L32" s="24"/>
      <c r="M32" s="23">
        <f>C32</f>
        <v>0.22166573537142001</v>
      </c>
      <c r="N32" s="23">
        <f>D32/10</f>
        <v>-1.00465438637105E-15</v>
      </c>
      <c r="O32" s="23">
        <f>E32</f>
        <v>4.4566826837946298E-16</v>
      </c>
      <c r="P32" s="23">
        <f>F32</f>
        <v>-2.83267338040079E-15</v>
      </c>
      <c r="Q32" s="23">
        <f>G32</f>
        <v>-8.7839334523786003E-15</v>
      </c>
      <c r="R32" s="23">
        <f>H32</f>
        <v>-1.0168444023000201E-14</v>
      </c>
      <c r="S32" s="23">
        <f>I32</f>
        <v>4.7933304152218697E-16</v>
      </c>
    </row>
    <row r="33" spans="1:19" x14ac:dyDescent="0.2">
      <c r="A33" s="24">
        <v>29311</v>
      </c>
      <c r="B33" s="24"/>
      <c r="C33" s="22">
        <v>-0.12865007645177601</v>
      </c>
      <c r="D33" s="23">
        <v>-9.4962025259170195E-15</v>
      </c>
      <c r="E33" s="23">
        <v>1.48408234467527E-15</v>
      </c>
      <c r="F33" s="23">
        <v>-2.0817435676544999E-15</v>
      </c>
      <c r="G33" s="23">
        <v>-1.07183803402659E-14</v>
      </c>
      <c r="H33" s="23">
        <v>-9.9144357505218096E-15</v>
      </c>
      <c r="I33" s="23">
        <v>9.2376207969544496E-17</v>
      </c>
      <c r="J33" s="24"/>
      <c r="K33" s="24"/>
      <c r="L33" s="24"/>
      <c r="M33" s="23">
        <f>C33</f>
        <v>-0.12865007645177601</v>
      </c>
      <c r="N33" s="23">
        <f>D33/10</f>
        <v>-9.4962025259170192E-16</v>
      </c>
      <c r="O33" s="23">
        <f>E33</f>
        <v>1.48408234467527E-15</v>
      </c>
      <c r="P33" s="23">
        <f>F33</f>
        <v>-2.0817435676544999E-15</v>
      </c>
      <c r="Q33" s="23">
        <f>G33</f>
        <v>-1.07183803402659E-14</v>
      </c>
      <c r="R33" s="23">
        <f>H33</f>
        <v>-9.9144357505218096E-15</v>
      </c>
      <c r="S33" s="23">
        <f>I33</f>
        <v>9.2376207969544496E-17</v>
      </c>
    </row>
    <row r="34" spans="1:19" x14ac:dyDescent="0.2">
      <c r="A34" s="24">
        <v>29402</v>
      </c>
      <c r="B34" s="24"/>
      <c r="C34" s="22">
        <v>0.37442974079764002</v>
      </c>
      <c r="D34" s="23">
        <v>-8.6876539856125702E-15</v>
      </c>
      <c r="E34" s="23">
        <v>2.2077766747850902E-15</v>
      </c>
      <c r="F34" s="23">
        <v>-4.20416378725923E-15</v>
      </c>
      <c r="G34" s="23">
        <v>-1.06055955458761E-14</v>
      </c>
      <c r="H34" s="23">
        <v>-1.03386098735836E-14</v>
      </c>
      <c r="I34" s="23">
        <v>8.1805605004095206E-17</v>
      </c>
      <c r="J34" s="24"/>
      <c r="K34" s="24"/>
      <c r="L34" s="24"/>
      <c r="M34" s="23">
        <f>C34</f>
        <v>0.37442974079764002</v>
      </c>
      <c r="N34" s="23">
        <f>D34/10</f>
        <v>-8.68765398561257E-16</v>
      </c>
      <c r="O34" s="23">
        <f>E34</f>
        <v>2.2077766747850902E-15</v>
      </c>
      <c r="P34" s="23">
        <f>F34</f>
        <v>-4.20416378725923E-15</v>
      </c>
      <c r="Q34" s="23">
        <f>G34</f>
        <v>-1.06055955458761E-14</v>
      </c>
      <c r="R34" s="23">
        <f>H34</f>
        <v>-1.03386098735836E-14</v>
      </c>
      <c r="S34" s="23">
        <f>I34</f>
        <v>8.1805605004095206E-17</v>
      </c>
    </row>
    <row r="35" spans="1:19" x14ac:dyDescent="0.2">
      <c r="A35" s="24">
        <v>29494</v>
      </c>
      <c r="B35" s="24"/>
      <c r="C35" s="22">
        <v>-0.34395455677600401</v>
      </c>
      <c r="D35" s="23">
        <v>-7.7969408318761107E-15</v>
      </c>
      <c r="E35" s="23">
        <v>1.4731207784760699E-16</v>
      </c>
      <c r="F35" s="23">
        <v>-3.8813671078018903E-15</v>
      </c>
      <c r="G35" s="23">
        <v>-1.09781591622709E-14</v>
      </c>
      <c r="H35" s="23">
        <v>-1.0433112026184401E-14</v>
      </c>
      <c r="I35" s="23">
        <v>-4.4079328671868101E-17</v>
      </c>
      <c r="J35" s="24"/>
      <c r="K35" s="24"/>
      <c r="L35" s="24"/>
      <c r="M35" s="23">
        <f>C35</f>
        <v>-0.34395455677600401</v>
      </c>
      <c r="N35" s="23">
        <f>D35/10</f>
        <v>-7.7969408318761111E-16</v>
      </c>
      <c r="O35" s="23">
        <f>E35</f>
        <v>1.4731207784760699E-16</v>
      </c>
      <c r="P35" s="23">
        <f>F35</f>
        <v>-3.8813671078018903E-15</v>
      </c>
      <c r="Q35" s="23">
        <f>G35</f>
        <v>-1.09781591622709E-14</v>
      </c>
      <c r="R35" s="23">
        <f>H35</f>
        <v>-1.0433112026184401E-14</v>
      </c>
      <c r="S35" s="23">
        <f>I35</f>
        <v>-4.4079328671868101E-17</v>
      </c>
    </row>
    <row r="36" spans="1:19" x14ac:dyDescent="0.2">
      <c r="A36" s="24">
        <v>29586</v>
      </c>
      <c r="B36" s="24"/>
      <c r="C36" s="22">
        <v>7.1948662258850105E-2</v>
      </c>
      <c r="D36" s="23">
        <v>-1.02205820982761E-14</v>
      </c>
      <c r="E36" s="23">
        <v>2.0036441242649001E-16</v>
      </c>
      <c r="F36" s="23">
        <v>-4.5726094468257098E-15</v>
      </c>
      <c r="G36" s="23">
        <v>-1.1400062713447999E-14</v>
      </c>
      <c r="H36" s="23">
        <v>-1.08847704188032E-14</v>
      </c>
      <c r="I36" s="23">
        <v>-3.1470332138513499E-16</v>
      </c>
      <c r="J36" s="24"/>
      <c r="K36" s="24"/>
      <c r="L36" s="24"/>
      <c r="M36" s="23">
        <f>C36</f>
        <v>7.1948662258850105E-2</v>
      </c>
      <c r="N36" s="23">
        <f>D36/10</f>
        <v>-1.02205820982761E-15</v>
      </c>
      <c r="O36" s="23">
        <f>E36</f>
        <v>2.0036441242649001E-16</v>
      </c>
      <c r="P36" s="23">
        <f>F36</f>
        <v>-4.5726094468257098E-15</v>
      </c>
      <c r="Q36" s="23">
        <f>G36</f>
        <v>-1.1400062713447999E-14</v>
      </c>
      <c r="R36" s="23">
        <f>H36</f>
        <v>-1.08847704188032E-14</v>
      </c>
      <c r="S36" s="23">
        <f>I36</f>
        <v>-3.1470332138513499E-16</v>
      </c>
    </row>
    <row r="37" spans="1:19" x14ac:dyDescent="0.2">
      <c r="A37" s="24">
        <v>29676</v>
      </c>
      <c r="B37" s="24"/>
      <c r="C37" s="22">
        <v>0.25046596394280102</v>
      </c>
      <c r="D37" s="23">
        <v>-1.02359087463789E-14</v>
      </c>
      <c r="E37" s="23">
        <v>-5.9837719742403295E-17</v>
      </c>
      <c r="F37" s="23">
        <v>-4.1404321529355397E-15</v>
      </c>
      <c r="G37" s="23">
        <v>-1.0963447806233501E-14</v>
      </c>
      <c r="H37" s="23">
        <v>-1.0431315340266399E-14</v>
      </c>
      <c r="I37" s="23">
        <v>6.5262962146608703E-16</v>
      </c>
      <c r="J37" s="24"/>
      <c r="K37" s="24"/>
      <c r="L37" s="24"/>
      <c r="M37" s="23">
        <f>C37</f>
        <v>0.25046596394280102</v>
      </c>
      <c r="N37" s="23">
        <f>D37/10</f>
        <v>-1.0235908746378899E-15</v>
      </c>
      <c r="O37" s="23">
        <f>E37</f>
        <v>-5.9837719742403295E-17</v>
      </c>
      <c r="P37" s="23">
        <f>F37</f>
        <v>-4.1404321529355397E-15</v>
      </c>
      <c r="Q37" s="23">
        <f>G37</f>
        <v>-1.0963447806233501E-14</v>
      </c>
      <c r="R37" s="23">
        <f>H37</f>
        <v>-1.0431315340266399E-14</v>
      </c>
      <c r="S37" s="23">
        <f>I37</f>
        <v>6.5262962146608703E-16</v>
      </c>
    </row>
    <row r="38" spans="1:19" x14ac:dyDescent="0.2">
      <c r="A38" s="24">
        <v>29767</v>
      </c>
      <c r="B38" s="24"/>
      <c r="C38" s="22">
        <v>0.573589692459608</v>
      </c>
      <c r="D38" s="23">
        <v>-1.11755292360964E-14</v>
      </c>
      <c r="E38" s="23">
        <v>-3.78713727253855E-16</v>
      </c>
      <c r="F38" s="23">
        <v>-4.4752979806201799E-15</v>
      </c>
      <c r="G38" s="23">
        <v>-1.1540673771931599E-14</v>
      </c>
      <c r="H38" s="23">
        <v>-1.0695531234558E-14</v>
      </c>
      <c r="I38" s="23">
        <v>-4.5477135626942998E-16</v>
      </c>
      <c r="J38" s="24"/>
      <c r="K38" s="24"/>
      <c r="L38" s="24"/>
      <c r="M38" s="23">
        <f>C38</f>
        <v>0.573589692459608</v>
      </c>
      <c r="N38" s="23">
        <f>D38/10</f>
        <v>-1.11755292360964E-15</v>
      </c>
      <c r="O38" s="23">
        <f>E38</f>
        <v>-3.78713727253855E-16</v>
      </c>
      <c r="P38" s="23">
        <f>F38</f>
        <v>-4.4752979806201799E-15</v>
      </c>
      <c r="Q38" s="23">
        <f>G38</f>
        <v>-1.1540673771931599E-14</v>
      </c>
      <c r="R38" s="23">
        <f>H38</f>
        <v>-1.0695531234558E-14</v>
      </c>
      <c r="S38" s="23">
        <f>I38</f>
        <v>-4.5477135626942998E-16</v>
      </c>
    </row>
    <row r="39" spans="1:19" x14ac:dyDescent="0.2">
      <c r="A39" s="24">
        <v>29859</v>
      </c>
      <c r="B39" s="24"/>
      <c r="C39" s="22">
        <v>0.22549020123817401</v>
      </c>
      <c r="D39" s="23">
        <v>-1.13808037994847E-14</v>
      </c>
      <c r="E39" s="23">
        <v>-2.55437685113572E-16</v>
      </c>
      <c r="F39" s="23">
        <v>-4.2718370675800999E-15</v>
      </c>
      <c r="G39" s="23">
        <v>-1.15718566069425E-14</v>
      </c>
      <c r="H39" s="23">
        <v>-1.22281943821939E-14</v>
      </c>
      <c r="I39" s="23">
        <v>-1.27061256476186E-16</v>
      </c>
      <c r="J39" s="24"/>
      <c r="K39" s="24"/>
      <c r="L39" s="24"/>
      <c r="M39" s="23">
        <f>C39</f>
        <v>0.22549020123817401</v>
      </c>
      <c r="N39" s="23">
        <f>D39/10</f>
        <v>-1.1380803799484701E-15</v>
      </c>
      <c r="O39" s="23">
        <f>E39</f>
        <v>-2.55437685113572E-16</v>
      </c>
      <c r="P39" s="23">
        <f>F39</f>
        <v>-4.2718370675800999E-15</v>
      </c>
      <c r="Q39" s="23">
        <f>G39</f>
        <v>-1.15718566069425E-14</v>
      </c>
      <c r="R39" s="23">
        <f>H39</f>
        <v>-1.22281943821939E-14</v>
      </c>
      <c r="S39" s="23">
        <f>I39</f>
        <v>-1.27061256476186E-16</v>
      </c>
    </row>
    <row r="40" spans="1:19" x14ac:dyDescent="0.2">
      <c r="A40" s="24">
        <v>29951</v>
      </c>
      <c r="B40" s="24"/>
      <c r="C40" s="22">
        <v>-0.18144830278387999</v>
      </c>
      <c r="D40" s="23">
        <v>-1.10314818797169E-14</v>
      </c>
      <c r="E40" s="23">
        <v>1.35732874646458E-16</v>
      </c>
      <c r="F40" s="23">
        <v>-4.0612834169715801E-15</v>
      </c>
      <c r="G40" s="23">
        <v>-1.3089399618296501E-14</v>
      </c>
      <c r="H40" s="23">
        <v>-1.2099304153251499E-14</v>
      </c>
      <c r="I40" s="23">
        <v>-1.4172875522801999E-16</v>
      </c>
      <c r="J40" s="24"/>
      <c r="K40" s="24"/>
      <c r="L40" s="24"/>
      <c r="M40" s="23">
        <f>C40</f>
        <v>-0.18144830278387999</v>
      </c>
      <c r="N40" s="23">
        <f>D40/10</f>
        <v>-1.10314818797169E-15</v>
      </c>
      <c r="O40" s="23">
        <f>E40</f>
        <v>1.35732874646458E-16</v>
      </c>
      <c r="P40" s="23">
        <f>F40</f>
        <v>-4.0612834169715801E-15</v>
      </c>
      <c r="Q40" s="23">
        <f>G40</f>
        <v>-1.3089399618296501E-14</v>
      </c>
      <c r="R40" s="23">
        <f>H40</f>
        <v>-1.2099304153251499E-14</v>
      </c>
      <c r="S40" s="23">
        <f>I40</f>
        <v>-1.4172875522801999E-16</v>
      </c>
    </row>
    <row r="41" spans="1:19" x14ac:dyDescent="0.2">
      <c r="A41" s="24">
        <v>30041</v>
      </c>
      <c r="B41" s="24"/>
      <c r="C41" s="22">
        <v>-0.156988734190249</v>
      </c>
      <c r="D41" s="23">
        <v>-1.07021999524334E-14</v>
      </c>
      <c r="E41" s="23">
        <v>4.2381633804668502E-16</v>
      </c>
      <c r="F41" s="23">
        <v>-5.1120229871313997E-15</v>
      </c>
      <c r="G41" s="23">
        <v>-1.20960704053464E-14</v>
      </c>
      <c r="H41" s="23">
        <v>-1.1137620704648E-14</v>
      </c>
      <c r="I41" s="23">
        <v>7.2649830875817603E-16</v>
      </c>
      <c r="J41" s="24"/>
      <c r="K41" s="24"/>
      <c r="L41" s="24"/>
      <c r="M41" s="23">
        <f>C41</f>
        <v>-0.156988734190249</v>
      </c>
      <c r="N41" s="23">
        <f>D41/10</f>
        <v>-1.07021999524334E-15</v>
      </c>
      <c r="O41" s="23">
        <f>E41</f>
        <v>4.2381633804668502E-16</v>
      </c>
      <c r="P41" s="23">
        <f>F41</f>
        <v>-5.1120229871313997E-15</v>
      </c>
      <c r="Q41" s="23">
        <f>G41</f>
        <v>-1.20960704053464E-14</v>
      </c>
      <c r="R41" s="23">
        <f>H41</f>
        <v>-1.1137620704648E-14</v>
      </c>
      <c r="S41" s="23">
        <f>I41</f>
        <v>7.2649830875817603E-16</v>
      </c>
    </row>
    <row r="42" spans="1:19" x14ac:dyDescent="0.2">
      <c r="A42" s="24">
        <v>30132</v>
      </c>
      <c r="B42" s="24"/>
      <c r="C42" s="22">
        <v>0.156569736102186</v>
      </c>
      <c r="D42" s="23">
        <v>-1.0663299755775799E-14</v>
      </c>
      <c r="E42" s="23">
        <v>-8.0377357300448502E-16</v>
      </c>
      <c r="F42" s="23">
        <v>-4.4350457396448897E-15</v>
      </c>
      <c r="G42" s="23">
        <v>-1.17043746291378E-14</v>
      </c>
      <c r="H42" s="23">
        <v>-1.0930941675239701E-14</v>
      </c>
      <c r="I42" s="23">
        <v>2.19311812982944E-16</v>
      </c>
      <c r="J42" s="24"/>
      <c r="K42" s="24"/>
      <c r="L42" s="24"/>
      <c r="M42" s="23">
        <f>C42</f>
        <v>0.156569736102186</v>
      </c>
      <c r="N42" s="23">
        <f>D42/10</f>
        <v>-1.06632997557758E-15</v>
      </c>
      <c r="O42" s="23">
        <f>E42</f>
        <v>-8.0377357300448502E-16</v>
      </c>
      <c r="P42" s="23">
        <f>F42</f>
        <v>-4.4350457396448897E-15</v>
      </c>
      <c r="Q42" s="23">
        <f>G42</f>
        <v>-1.17043746291378E-14</v>
      </c>
      <c r="R42" s="23">
        <f>H42</f>
        <v>-1.0930941675239701E-14</v>
      </c>
      <c r="S42" s="23">
        <f>I42</f>
        <v>2.19311812982944E-16</v>
      </c>
    </row>
    <row r="43" spans="1:19" x14ac:dyDescent="0.2">
      <c r="A43" s="24">
        <v>30224</v>
      </c>
      <c r="B43" s="24"/>
      <c r="C43" s="22">
        <v>-0.123975460035369</v>
      </c>
      <c r="D43" s="23">
        <v>-1.19956744752508E-14</v>
      </c>
      <c r="E43" s="23">
        <v>-3.7077170293486702E-16</v>
      </c>
      <c r="F43" s="23">
        <v>-4.3401311107053501E-15</v>
      </c>
      <c r="G43" s="23">
        <v>-1.2160964487915E-14</v>
      </c>
      <c r="H43" s="23">
        <v>-1.24110956571536E-14</v>
      </c>
      <c r="I43" s="23">
        <v>-4.8566347490748698E-16</v>
      </c>
      <c r="J43" s="24"/>
      <c r="K43" s="24"/>
      <c r="L43" s="24"/>
      <c r="M43" s="23">
        <f>C43</f>
        <v>-0.123975460035369</v>
      </c>
      <c r="N43" s="23">
        <f>D43/10</f>
        <v>-1.19956744752508E-15</v>
      </c>
      <c r="O43" s="23">
        <f>E43</f>
        <v>-3.7077170293486702E-16</v>
      </c>
      <c r="P43" s="23">
        <f>F43</f>
        <v>-4.3401311107053501E-15</v>
      </c>
      <c r="Q43" s="23">
        <f>G43</f>
        <v>-1.2160964487915E-14</v>
      </c>
      <c r="R43" s="23">
        <f>H43</f>
        <v>-1.24110956571536E-14</v>
      </c>
      <c r="S43" s="23">
        <f>I43</f>
        <v>-4.8566347490748698E-16</v>
      </c>
    </row>
    <row r="44" spans="1:19" x14ac:dyDescent="0.2">
      <c r="A44" s="24">
        <v>30316</v>
      </c>
      <c r="B44" s="24"/>
      <c r="C44" s="22">
        <v>-0.20786300956828899</v>
      </c>
      <c r="D44" s="23">
        <v>-1.14176430292895E-14</v>
      </c>
      <c r="E44" s="23">
        <v>1.07814623744442E-16</v>
      </c>
      <c r="F44" s="23">
        <v>-4.2636812366050997E-15</v>
      </c>
      <c r="G44" s="23">
        <v>-1.31366764551781E-14</v>
      </c>
      <c r="H44" s="23">
        <v>-1.2628843506392401E-14</v>
      </c>
      <c r="I44" s="23">
        <v>2.9117066163296899E-17</v>
      </c>
      <c r="J44" s="24"/>
      <c r="K44" s="24"/>
      <c r="L44" s="24"/>
      <c r="M44" s="23">
        <f>C44</f>
        <v>-0.20786300956828899</v>
      </c>
      <c r="N44" s="23">
        <f>D44/10</f>
        <v>-1.1417643029289501E-15</v>
      </c>
      <c r="O44" s="23">
        <f>E44</f>
        <v>1.07814623744442E-16</v>
      </c>
      <c r="P44" s="23">
        <f>F44</f>
        <v>-4.2636812366050997E-15</v>
      </c>
      <c r="Q44" s="23">
        <f>G44</f>
        <v>-1.31366764551781E-14</v>
      </c>
      <c r="R44" s="23">
        <f>H44</f>
        <v>-1.2628843506392401E-14</v>
      </c>
      <c r="S44" s="23">
        <f>I44</f>
        <v>2.9117066163296899E-17</v>
      </c>
    </row>
    <row r="45" spans="1:19" x14ac:dyDescent="0.2">
      <c r="A45" s="24">
        <v>30406</v>
      </c>
      <c r="B45" s="24"/>
      <c r="C45" s="22">
        <v>-0.11958039939981301</v>
      </c>
      <c r="D45" s="23">
        <v>-1.1046871437980299E-14</v>
      </c>
      <c r="E45" s="23">
        <v>3.46177845098887E-16</v>
      </c>
      <c r="F45" s="23">
        <v>-4.7637431141392997E-15</v>
      </c>
      <c r="G45" s="23">
        <v>-1.2720994030863699E-14</v>
      </c>
      <c r="H45" s="23">
        <v>-1.1512326634546999E-14</v>
      </c>
      <c r="I45" s="23">
        <v>7.0338008467101196E-16</v>
      </c>
      <c r="J45" s="24"/>
      <c r="K45" s="24"/>
      <c r="L45" s="24"/>
      <c r="M45" s="23">
        <f>C45</f>
        <v>-0.11958039939981301</v>
      </c>
      <c r="N45" s="23">
        <f>D45/10</f>
        <v>-1.1046871437980299E-15</v>
      </c>
      <c r="O45" s="23">
        <f>E45</f>
        <v>3.46177845098887E-16</v>
      </c>
      <c r="P45" s="23">
        <f>F45</f>
        <v>-4.7637431141392997E-15</v>
      </c>
      <c r="Q45" s="23">
        <f>G45</f>
        <v>-1.2720994030863699E-14</v>
      </c>
      <c r="R45" s="23">
        <f>H45</f>
        <v>-1.1512326634546999E-14</v>
      </c>
      <c r="S45" s="23">
        <f>I45</f>
        <v>7.0338008467101196E-16</v>
      </c>
    </row>
    <row r="46" spans="1:19" x14ac:dyDescent="0.2">
      <c r="A46" s="24">
        <v>30497</v>
      </c>
      <c r="B46" s="24"/>
      <c r="C46" s="22">
        <v>1.2977755819857099E-2</v>
      </c>
      <c r="D46" s="23">
        <v>-1.12380264361632E-14</v>
      </c>
      <c r="E46" s="23">
        <v>-6.79309218220884E-16</v>
      </c>
      <c r="F46" s="23">
        <v>-5.0543458650889399E-15</v>
      </c>
      <c r="G46" s="23">
        <v>-1.2598024667150501E-14</v>
      </c>
      <c r="H46" s="23">
        <v>-1.19692789655842E-14</v>
      </c>
      <c r="I46" s="23">
        <v>-3.21470224484255E-16</v>
      </c>
      <c r="J46" s="24"/>
      <c r="K46" s="24"/>
      <c r="L46" s="24"/>
      <c r="M46" s="23">
        <f>C46</f>
        <v>1.2977755819857099E-2</v>
      </c>
      <c r="N46" s="23">
        <f>D46/10</f>
        <v>-1.12380264361632E-15</v>
      </c>
      <c r="O46" s="23">
        <f>E46</f>
        <v>-6.79309218220884E-16</v>
      </c>
      <c r="P46" s="23">
        <f>F46</f>
        <v>-5.0543458650889399E-15</v>
      </c>
      <c r="Q46" s="23">
        <f>G46</f>
        <v>-1.2598024667150501E-14</v>
      </c>
      <c r="R46" s="23">
        <f>H46</f>
        <v>-1.19692789655842E-14</v>
      </c>
      <c r="S46" s="23">
        <f>I46</f>
        <v>-3.21470224484255E-16</v>
      </c>
    </row>
    <row r="47" spans="1:19" x14ac:dyDescent="0.2">
      <c r="A47" s="24">
        <v>30589</v>
      </c>
      <c r="B47" s="24"/>
      <c r="C47" s="22">
        <v>0.217440307781259</v>
      </c>
      <c r="D47" s="23">
        <v>-1.25010597320836E-14</v>
      </c>
      <c r="E47" s="23">
        <v>-9.0727462069378601E-16</v>
      </c>
      <c r="F47" s="23">
        <v>-4.67289005168077E-15</v>
      </c>
      <c r="G47" s="23">
        <v>-1.29483280169219E-14</v>
      </c>
      <c r="H47" s="23">
        <v>-1.31305574179989E-14</v>
      </c>
      <c r="I47" s="23">
        <v>-1.6392632856830801E-16</v>
      </c>
      <c r="J47" s="24"/>
      <c r="K47" s="24"/>
      <c r="L47" s="24"/>
      <c r="M47" s="23">
        <f>C47</f>
        <v>0.217440307781259</v>
      </c>
      <c r="N47" s="23">
        <f>D47/10</f>
        <v>-1.2501059732083601E-15</v>
      </c>
      <c r="O47" s="23">
        <f>E47</f>
        <v>-9.0727462069378601E-16</v>
      </c>
      <c r="P47" s="23">
        <f>F47</f>
        <v>-4.67289005168077E-15</v>
      </c>
      <c r="Q47" s="23">
        <f>G47</f>
        <v>-1.29483280169219E-14</v>
      </c>
      <c r="R47" s="23">
        <f>H47</f>
        <v>-1.31305574179989E-14</v>
      </c>
      <c r="S47" s="23">
        <f>I47</f>
        <v>-1.6392632856830801E-16</v>
      </c>
    </row>
    <row r="48" spans="1:19" x14ac:dyDescent="0.2">
      <c r="A48" s="24">
        <v>30681</v>
      </c>
      <c r="B48" s="24"/>
      <c r="C48" s="22">
        <v>-8.7542035791048203E-2</v>
      </c>
      <c r="D48" s="23">
        <v>-1.24290633604659E-14</v>
      </c>
      <c r="E48" s="23">
        <v>1.9612942790339499E-16</v>
      </c>
      <c r="F48" s="23">
        <v>-4.0840806100177499E-15</v>
      </c>
      <c r="G48" s="23">
        <v>-1.3461758778583E-14</v>
      </c>
      <c r="H48" s="23">
        <v>-1.26044856249573E-14</v>
      </c>
      <c r="I48" s="23">
        <v>5.3311589344735699E-16</v>
      </c>
      <c r="J48" s="24"/>
      <c r="K48" s="24"/>
      <c r="L48" s="24"/>
      <c r="M48" s="23">
        <f>C48</f>
        <v>-8.7542035791048203E-2</v>
      </c>
      <c r="N48" s="23">
        <f>D48/10</f>
        <v>-1.24290633604659E-15</v>
      </c>
      <c r="O48" s="23">
        <f>E48</f>
        <v>1.9612942790339499E-16</v>
      </c>
      <c r="P48" s="23">
        <f>F48</f>
        <v>-4.0840806100177499E-15</v>
      </c>
      <c r="Q48" s="23">
        <f>G48</f>
        <v>-1.3461758778583E-14</v>
      </c>
      <c r="R48" s="23">
        <f>H48</f>
        <v>-1.26044856249573E-14</v>
      </c>
      <c r="S48" s="23">
        <f>I48</f>
        <v>5.3311589344735699E-16</v>
      </c>
    </row>
    <row r="49" spans="1:19" x14ac:dyDescent="0.2">
      <c r="A49" s="24">
        <v>30772</v>
      </c>
      <c r="B49" s="24"/>
      <c r="C49" s="22">
        <v>-0.227265840585713</v>
      </c>
      <c r="D49" s="23">
        <v>-1.16081434742117E-14</v>
      </c>
      <c r="E49" s="23">
        <v>2.5979033299999702E-16</v>
      </c>
      <c r="F49" s="23">
        <v>-5.1042977847428599E-15</v>
      </c>
      <c r="G49" s="23">
        <v>-1.34489858800198E-14</v>
      </c>
      <c r="H49" s="23">
        <v>-1.2521020876043201E-14</v>
      </c>
      <c r="I49" s="23">
        <v>-1.0198917987930999E-16</v>
      </c>
      <c r="J49" s="24"/>
      <c r="K49" s="24"/>
      <c r="L49" s="24"/>
      <c r="M49" s="23">
        <f>C49</f>
        <v>-0.227265840585713</v>
      </c>
      <c r="N49" s="23">
        <f>D49/10</f>
        <v>-1.1608143474211699E-15</v>
      </c>
      <c r="O49" s="23">
        <f>E49</f>
        <v>2.5979033299999702E-16</v>
      </c>
      <c r="P49" s="23">
        <f>F49</f>
        <v>-5.1042977847428599E-15</v>
      </c>
      <c r="Q49" s="23">
        <f>G49</f>
        <v>-1.34489858800198E-14</v>
      </c>
      <c r="R49" s="23">
        <f>H49</f>
        <v>-1.2521020876043201E-14</v>
      </c>
      <c r="S49" s="23">
        <f>I49</f>
        <v>-1.0198917987930999E-16</v>
      </c>
    </row>
    <row r="50" spans="1:19" x14ac:dyDescent="0.2">
      <c r="A50" s="24">
        <v>30863</v>
      </c>
      <c r="B50" s="24"/>
      <c r="C50" s="22">
        <v>-1.6275849229865798E-2</v>
      </c>
      <c r="D50" s="23">
        <v>-1.1387022799373E-14</v>
      </c>
      <c r="E50" s="23">
        <v>-1.87905186557963E-16</v>
      </c>
      <c r="F50" s="23">
        <v>-4.3703893316069299E-15</v>
      </c>
      <c r="G50" s="23">
        <v>-1.27028715164302E-14</v>
      </c>
      <c r="H50" s="23">
        <v>-1.2626967730902599E-14</v>
      </c>
      <c r="I50" s="23">
        <v>7.1668903535468596E-16</v>
      </c>
      <c r="J50" s="24"/>
      <c r="K50" s="24"/>
      <c r="L50" s="24"/>
      <c r="M50" s="23">
        <f>C50</f>
        <v>-1.6275849229865798E-2</v>
      </c>
      <c r="N50" s="23">
        <f>D50/10</f>
        <v>-1.1387022799372999E-15</v>
      </c>
      <c r="O50" s="23">
        <f>E50</f>
        <v>-1.87905186557963E-16</v>
      </c>
      <c r="P50" s="23">
        <f>F50</f>
        <v>-4.3703893316069299E-15</v>
      </c>
      <c r="Q50" s="23">
        <f>G50</f>
        <v>-1.27028715164302E-14</v>
      </c>
      <c r="R50" s="23">
        <f>H50</f>
        <v>-1.2626967730902599E-14</v>
      </c>
      <c r="S50" s="23">
        <f>I50</f>
        <v>7.1668903535468596E-16</v>
      </c>
    </row>
    <row r="51" spans="1:19" x14ac:dyDescent="0.2">
      <c r="A51" s="24">
        <v>30955</v>
      </c>
      <c r="B51" s="24"/>
      <c r="C51" s="22">
        <v>-2.6700462113925901E-2</v>
      </c>
      <c r="D51" s="23">
        <v>-1.23767136777349E-14</v>
      </c>
      <c r="E51" s="23">
        <v>-1.66759598961912E-16</v>
      </c>
      <c r="F51" s="23">
        <v>-4.1583904741082598E-15</v>
      </c>
      <c r="G51" s="23">
        <v>-1.3176453643485101E-14</v>
      </c>
      <c r="H51" s="23">
        <v>-1.2137384036963999E-14</v>
      </c>
      <c r="I51" s="23">
        <v>1.86338157098013E-16</v>
      </c>
      <c r="J51" s="24"/>
      <c r="K51" s="24"/>
      <c r="L51" s="24"/>
      <c r="M51" s="23">
        <f>C51</f>
        <v>-2.6700462113925901E-2</v>
      </c>
      <c r="N51" s="23">
        <f>D51/10</f>
        <v>-1.23767136777349E-15</v>
      </c>
      <c r="O51" s="23">
        <f>E51</f>
        <v>-1.66759598961912E-16</v>
      </c>
      <c r="P51" s="23">
        <f>F51</f>
        <v>-4.1583904741082598E-15</v>
      </c>
      <c r="Q51" s="23">
        <f>G51</f>
        <v>-1.3176453643485101E-14</v>
      </c>
      <c r="R51" s="23">
        <f>H51</f>
        <v>-1.2137384036963999E-14</v>
      </c>
      <c r="S51" s="23">
        <f>I51</f>
        <v>1.86338157098013E-16</v>
      </c>
    </row>
    <row r="52" spans="1:19" x14ac:dyDescent="0.2">
      <c r="A52" s="24">
        <v>31047</v>
      </c>
      <c r="B52" s="24"/>
      <c r="C52" s="22">
        <v>-8.1196451822654905E-2</v>
      </c>
      <c r="D52" s="23">
        <v>-1.25948615985364E-14</v>
      </c>
      <c r="E52" s="23">
        <v>8.2638542784561704E-17</v>
      </c>
      <c r="F52" s="23">
        <v>-4.5801293073544901E-15</v>
      </c>
      <c r="G52" s="23">
        <v>-1.31442930861519E-14</v>
      </c>
      <c r="H52" s="23">
        <v>-1.3581990567630399E-14</v>
      </c>
      <c r="I52" s="23">
        <v>-2.0467312861521001E-16</v>
      </c>
      <c r="J52" s="24"/>
      <c r="K52" s="24"/>
      <c r="L52" s="24"/>
      <c r="M52" s="23">
        <f>C52</f>
        <v>-8.1196451822654905E-2</v>
      </c>
      <c r="N52" s="23">
        <f>D52/10</f>
        <v>-1.2594861598536401E-15</v>
      </c>
      <c r="O52" s="23">
        <f>E52</f>
        <v>8.2638542784561704E-17</v>
      </c>
      <c r="P52" s="23">
        <f>F52</f>
        <v>-4.5801293073544901E-15</v>
      </c>
      <c r="Q52" s="23">
        <f>G52</f>
        <v>-1.31442930861519E-14</v>
      </c>
      <c r="R52" s="23">
        <f>H52</f>
        <v>-1.3581990567630399E-14</v>
      </c>
      <c r="S52" s="23">
        <f>I52</f>
        <v>-2.0467312861521001E-16</v>
      </c>
    </row>
    <row r="53" spans="1:19" x14ac:dyDescent="0.2">
      <c r="A53" s="24">
        <v>31137</v>
      </c>
      <c r="B53" s="24"/>
      <c r="C53" s="22">
        <v>-0.14643512695189201</v>
      </c>
      <c r="D53" s="23">
        <v>-1.2321092327866001E-14</v>
      </c>
      <c r="E53" s="23">
        <v>-1.03379404840952E-16</v>
      </c>
      <c r="F53" s="23">
        <v>-4.3205799048243299E-15</v>
      </c>
      <c r="G53" s="23">
        <v>-1.4748919872505401E-14</v>
      </c>
      <c r="H53" s="23">
        <v>-1.44754531366304E-14</v>
      </c>
      <c r="I53" s="23">
        <v>-3.51557411947555E-16</v>
      </c>
      <c r="J53" s="24"/>
      <c r="K53" s="24"/>
      <c r="L53" s="24"/>
      <c r="M53" s="23">
        <f>C53</f>
        <v>-0.14643512695189201</v>
      </c>
      <c r="N53" s="23">
        <f>D53/10</f>
        <v>-1.2321092327866E-15</v>
      </c>
      <c r="O53" s="23">
        <f>E53</f>
        <v>-1.03379404840952E-16</v>
      </c>
      <c r="P53" s="23">
        <f>F53</f>
        <v>-4.3205799048243299E-15</v>
      </c>
      <c r="Q53" s="23">
        <f>G53</f>
        <v>-1.4748919872505401E-14</v>
      </c>
      <c r="R53" s="23">
        <f>H53</f>
        <v>-1.44754531366304E-14</v>
      </c>
      <c r="S53" s="23">
        <f>I53</f>
        <v>-3.51557411947555E-16</v>
      </c>
    </row>
    <row r="54" spans="1:19" x14ac:dyDescent="0.2">
      <c r="A54" s="24">
        <v>31228</v>
      </c>
      <c r="B54" s="24"/>
      <c r="C54" s="22">
        <v>4.5305372553872202E-2</v>
      </c>
      <c r="D54" s="23">
        <v>-1.2621256132721301E-14</v>
      </c>
      <c r="E54" s="23">
        <v>4.3330196123937E-16</v>
      </c>
      <c r="F54" s="23">
        <v>-5.0653798068814501E-15</v>
      </c>
      <c r="G54" s="23">
        <v>-1.4375352801636698E-14</v>
      </c>
      <c r="H54" s="23">
        <v>-1.3367835109639801E-14</v>
      </c>
      <c r="I54" s="23">
        <v>8.8846008504463792E-16</v>
      </c>
      <c r="J54" s="24"/>
      <c r="K54" s="24"/>
      <c r="L54" s="24"/>
      <c r="M54" s="23">
        <f>C54</f>
        <v>4.5305372553872202E-2</v>
      </c>
      <c r="N54" s="23">
        <f>D54/10</f>
        <v>-1.26212561327213E-15</v>
      </c>
      <c r="O54" s="23">
        <f>E54</f>
        <v>4.3330196123937E-16</v>
      </c>
      <c r="P54" s="23">
        <f>F54</f>
        <v>-5.0653798068814501E-15</v>
      </c>
      <c r="Q54" s="23">
        <f>G54</f>
        <v>-1.4375352801636698E-14</v>
      </c>
      <c r="R54" s="23">
        <f>H54</f>
        <v>-1.3367835109639801E-14</v>
      </c>
      <c r="S54" s="23">
        <f>I54</f>
        <v>8.8846008504463792E-16</v>
      </c>
    </row>
    <row r="55" spans="1:19" x14ac:dyDescent="0.2">
      <c r="A55" s="24">
        <v>31320</v>
      </c>
      <c r="B55" s="24"/>
      <c r="C55" s="22">
        <v>-0.14025524920226901</v>
      </c>
      <c r="D55" s="23">
        <v>-1.22277716427677E-14</v>
      </c>
      <c r="E55" s="23">
        <v>-6.4926029135821295E-16</v>
      </c>
      <c r="F55" s="23">
        <v>-5.24438231866029E-15</v>
      </c>
      <c r="G55" s="23">
        <v>-1.4412925348826999E-14</v>
      </c>
      <c r="H55" s="23">
        <v>-1.37398848850503E-14</v>
      </c>
      <c r="I55" s="23">
        <v>-2.6456697780796802E-16</v>
      </c>
      <c r="J55" s="24"/>
      <c r="K55" s="24"/>
      <c r="L55" s="24"/>
      <c r="M55" s="23">
        <f>C55</f>
        <v>-0.14025524920226901</v>
      </c>
      <c r="N55" s="23">
        <f>D55/10</f>
        <v>-1.22277716427677E-15</v>
      </c>
      <c r="O55" s="23">
        <f>E55</f>
        <v>-6.4926029135821295E-16</v>
      </c>
      <c r="P55" s="23">
        <f>F55</f>
        <v>-5.24438231866029E-15</v>
      </c>
      <c r="Q55" s="23">
        <f>G55</f>
        <v>-1.4412925348826999E-14</v>
      </c>
      <c r="R55" s="23">
        <f>H55</f>
        <v>-1.37398848850503E-14</v>
      </c>
      <c r="S55" s="23">
        <f>I55</f>
        <v>-2.6456697780796802E-16</v>
      </c>
    </row>
    <row r="56" spans="1:19" x14ac:dyDescent="0.2">
      <c r="A56" s="24">
        <v>31412</v>
      </c>
      <c r="B56" s="24"/>
      <c r="C56" s="22">
        <v>-0.12846932656426899</v>
      </c>
      <c r="D56" s="23">
        <v>-1.3244919114561599E-14</v>
      </c>
      <c r="E56" s="23">
        <v>-5.07233980011135E-16</v>
      </c>
      <c r="F56" s="23">
        <v>-4.9095229292394596E-15</v>
      </c>
      <c r="G56" s="23">
        <v>-1.4379982468456801E-14</v>
      </c>
      <c r="H56" s="23">
        <v>-1.4485043414515599E-14</v>
      </c>
      <c r="I56" s="23">
        <v>2.0409079064608101E-16</v>
      </c>
      <c r="J56" s="24"/>
      <c r="K56" s="24"/>
      <c r="L56" s="24"/>
      <c r="M56" s="23">
        <f>C56</f>
        <v>-0.12846932656426899</v>
      </c>
      <c r="N56" s="23">
        <f>D56/10</f>
        <v>-1.3244919114561599E-15</v>
      </c>
      <c r="O56" s="23">
        <f>E56</f>
        <v>-5.07233980011135E-16</v>
      </c>
      <c r="P56" s="23">
        <f>F56</f>
        <v>-4.9095229292394596E-15</v>
      </c>
      <c r="Q56" s="23">
        <f>G56</f>
        <v>-1.4379982468456801E-14</v>
      </c>
      <c r="R56" s="23">
        <f>H56</f>
        <v>-1.4485043414515599E-14</v>
      </c>
      <c r="S56" s="23">
        <f>I56</f>
        <v>2.0409079064608101E-16</v>
      </c>
    </row>
    <row r="57" spans="1:19" x14ac:dyDescent="0.2">
      <c r="A57" s="24">
        <v>31502</v>
      </c>
      <c r="B57" s="24"/>
      <c r="C57" s="22">
        <v>0.227283192738721</v>
      </c>
      <c r="D57" s="23">
        <v>-1.35395740617352E-14</v>
      </c>
      <c r="E57" s="23">
        <v>-3.5186303159615E-16</v>
      </c>
      <c r="F57" s="23">
        <v>-5.1780009372335799E-15</v>
      </c>
      <c r="G57" s="23">
        <v>-1.5302701263066401E-14</v>
      </c>
      <c r="H57" s="23">
        <v>-1.3976323026484599E-14</v>
      </c>
      <c r="I57" s="23">
        <v>1.1252686928854999E-16</v>
      </c>
      <c r="J57" s="24"/>
      <c r="K57" s="24"/>
      <c r="L57" s="24"/>
      <c r="M57" s="23">
        <f>C57</f>
        <v>0.227283192738721</v>
      </c>
      <c r="N57" s="23">
        <f>D57/10</f>
        <v>-1.35395740617352E-15</v>
      </c>
      <c r="O57" s="23">
        <f>E57</f>
        <v>-3.5186303159615E-16</v>
      </c>
      <c r="P57" s="23">
        <f>F57</f>
        <v>-5.1780009372335799E-15</v>
      </c>
      <c r="Q57" s="23">
        <f>G57</f>
        <v>-1.5302701263066401E-14</v>
      </c>
      <c r="R57" s="23">
        <f>H57</f>
        <v>-1.3976323026484599E-14</v>
      </c>
      <c r="S57" s="23">
        <f>I57</f>
        <v>1.1252686928854999E-16</v>
      </c>
    </row>
    <row r="58" spans="1:19" x14ac:dyDescent="0.2">
      <c r="A58" s="24">
        <v>31593</v>
      </c>
      <c r="B58" s="24"/>
      <c r="C58" s="22">
        <v>-0.23035523083189999</v>
      </c>
      <c r="D58" s="23">
        <v>-1.3262808433035E-14</v>
      </c>
      <c r="E58" s="23">
        <v>-3.8611505361113001E-16</v>
      </c>
      <c r="F58" s="23">
        <v>-5.3085841955249798E-15</v>
      </c>
      <c r="G58" s="23">
        <v>-1.41341128668795E-14</v>
      </c>
      <c r="H58" s="23">
        <v>-1.3875952604646499E-14</v>
      </c>
      <c r="I58" s="23">
        <v>5.6522916761478298E-16</v>
      </c>
      <c r="J58" s="24"/>
      <c r="K58" s="24"/>
      <c r="L58" s="24"/>
      <c r="M58" s="23">
        <f>C58</f>
        <v>-0.23035523083189999</v>
      </c>
      <c r="N58" s="23">
        <f>D58/10</f>
        <v>-1.3262808433035E-15</v>
      </c>
      <c r="O58" s="23">
        <f>E58</f>
        <v>-3.8611505361113001E-16</v>
      </c>
      <c r="P58" s="23">
        <f>F58</f>
        <v>-5.3085841955249798E-15</v>
      </c>
      <c r="Q58" s="23">
        <f>G58</f>
        <v>-1.41341128668795E-14</v>
      </c>
      <c r="R58" s="23">
        <f>H58</f>
        <v>-1.3875952604646499E-14</v>
      </c>
      <c r="S58" s="23">
        <f>I58</f>
        <v>5.6522916761478298E-16</v>
      </c>
    </row>
    <row r="59" spans="1:19" x14ac:dyDescent="0.2">
      <c r="A59" s="24">
        <v>31685</v>
      </c>
      <c r="B59" s="24"/>
      <c r="C59" s="22">
        <v>3.0131062877324699E-2</v>
      </c>
      <c r="D59" s="23">
        <v>-1.36822762641028E-14</v>
      </c>
      <c r="E59" s="23">
        <v>-7.8425703404947802E-16</v>
      </c>
      <c r="F59" s="23">
        <v>-4.6031286565024603E-15</v>
      </c>
      <c r="G59" s="23">
        <v>-1.48599603917178E-14</v>
      </c>
      <c r="H59" s="23">
        <v>-1.4509170166331499E-14</v>
      </c>
      <c r="I59" s="23">
        <v>-1.1380924247934699E-16</v>
      </c>
      <c r="J59" s="24"/>
      <c r="K59" s="24"/>
      <c r="L59" s="24"/>
      <c r="M59" s="23">
        <f>C59</f>
        <v>3.0131062877324699E-2</v>
      </c>
      <c r="N59" s="23">
        <f>D59/10</f>
        <v>-1.36822762641028E-15</v>
      </c>
      <c r="O59" s="23">
        <f>E59</f>
        <v>-7.8425703404947802E-16</v>
      </c>
      <c r="P59" s="23">
        <f>F59</f>
        <v>-4.6031286565024603E-15</v>
      </c>
      <c r="Q59" s="23">
        <f>G59</f>
        <v>-1.48599603917178E-14</v>
      </c>
      <c r="R59" s="23">
        <f>H59</f>
        <v>-1.4509170166331499E-14</v>
      </c>
      <c r="S59" s="23">
        <f>I59</f>
        <v>-1.1380924247934699E-16</v>
      </c>
    </row>
    <row r="60" spans="1:19" x14ac:dyDescent="0.2">
      <c r="A60" s="24">
        <v>31777</v>
      </c>
      <c r="B60" s="24"/>
      <c r="C60" s="22">
        <v>1.60033312048821E-2</v>
      </c>
      <c r="D60" s="23">
        <v>-1.4236571578472901E-14</v>
      </c>
      <c r="E60" s="23">
        <v>1.4734096660213199E-16</v>
      </c>
      <c r="F60" s="23">
        <v>-4.9044076536352998E-15</v>
      </c>
      <c r="G60" s="23">
        <v>-1.5039233420229199E-14</v>
      </c>
      <c r="H60" s="23">
        <v>-1.4765512620378199E-14</v>
      </c>
      <c r="I60" s="23">
        <v>3.0391768583191298E-16</v>
      </c>
      <c r="J60" s="24"/>
      <c r="K60" s="24"/>
      <c r="L60" s="24"/>
      <c r="M60" s="23">
        <f>C60</f>
        <v>1.60033312048821E-2</v>
      </c>
      <c r="N60" s="23">
        <f>D60/10</f>
        <v>-1.4236571578472902E-15</v>
      </c>
      <c r="O60" s="23">
        <f>E60</f>
        <v>1.4734096660213199E-16</v>
      </c>
      <c r="P60" s="23">
        <f>F60</f>
        <v>-4.9044076536352998E-15</v>
      </c>
      <c r="Q60" s="23">
        <f>G60</f>
        <v>-1.5039233420229199E-14</v>
      </c>
      <c r="R60" s="23">
        <f>H60</f>
        <v>-1.4765512620378199E-14</v>
      </c>
      <c r="S60" s="23">
        <f>I60</f>
        <v>3.0391768583191298E-16</v>
      </c>
    </row>
    <row r="61" spans="1:19" x14ac:dyDescent="0.2">
      <c r="A61" s="24">
        <v>31867</v>
      </c>
      <c r="B61" s="24"/>
      <c r="C61" s="22">
        <v>0.15564667291457501</v>
      </c>
      <c r="D61" s="23">
        <v>-1.39418534499926E-14</v>
      </c>
      <c r="E61" s="23">
        <v>-3.9054023376916098E-16</v>
      </c>
      <c r="F61" s="23">
        <v>-5.2208572740611E-15</v>
      </c>
      <c r="G61" s="23">
        <v>-1.55491732748029E-14</v>
      </c>
      <c r="H61" s="23">
        <v>-1.4778171765745999E-14</v>
      </c>
      <c r="I61" s="23">
        <v>1.1783725476026E-16</v>
      </c>
      <c r="J61" s="24"/>
      <c r="K61" s="24"/>
      <c r="L61" s="24"/>
      <c r="M61" s="23">
        <f>C61</f>
        <v>0.15564667291457501</v>
      </c>
      <c r="N61" s="23">
        <f>D61/10</f>
        <v>-1.39418534499926E-15</v>
      </c>
      <c r="O61" s="23">
        <f>E61</f>
        <v>-3.9054023376916098E-16</v>
      </c>
      <c r="P61" s="23">
        <f>F61</f>
        <v>-5.2208572740611E-15</v>
      </c>
      <c r="Q61" s="23">
        <f>G61</f>
        <v>-1.55491732748029E-14</v>
      </c>
      <c r="R61" s="23">
        <f>H61</f>
        <v>-1.4778171765745999E-14</v>
      </c>
      <c r="S61" s="23">
        <f>I61</f>
        <v>1.1783725476026E-16</v>
      </c>
    </row>
    <row r="62" spans="1:19" x14ac:dyDescent="0.2">
      <c r="A62" s="24">
        <v>31958</v>
      </c>
      <c r="B62" s="24"/>
      <c r="C62" s="22">
        <v>-9.10657535956748E-2</v>
      </c>
      <c r="D62" s="23">
        <v>-1.4648992053843699E-14</v>
      </c>
      <c r="E62" s="23">
        <v>-5.5130320743975304E-16</v>
      </c>
      <c r="F62" s="23">
        <v>-4.92097625419156E-15</v>
      </c>
      <c r="G62" s="23">
        <v>-1.4994348443557501E-14</v>
      </c>
      <c r="H62" s="23">
        <v>-1.5038816208742699E-14</v>
      </c>
      <c r="I62" s="23">
        <v>4.7699821512809404E-16</v>
      </c>
      <c r="J62" s="24"/>
      <c r="K62" s="24"/>
      <c r="L62" s="24"/>
      <c r="M62" s="23">
        <f>C62</f>
        <v>-9.10657535956748E-2</v>
      </c>
      <c r="N62" s="23">
        <f>D62/10</f>
        <v>-1.4648992053843699E-15</v>
      </c>
      <c r="O62" s="23">
        <f>E62</f>
        <v>-5.5130320743975304E-16</v>
      </c>
      <c r="P62" s="23">
        <f>F62</f>
        <v>-4.92097625419156E-15</v>
      </c>
      <c r="Q62" s="23">
        <f>G62</f>
        <v>-1.4994348443557501E-14</v>
      </c>
      <c r="R62" s="23">
        <f>H62</f>
        <v>-1.5038816208742699E-14</v>
      </c>
      <c r="S62" s="23">
        <f>I62</f>
        <v>4.7699821512809404E-16</v>
      </c>
    </row>
    <row r="63" spans="1:19" x14ac:dyDescent="0.2">
      <c r="A63" s="24">
        <v>32050</v>
      </c>
      <c r="B63" s="24"/>
      <c r="C63" s="22">
        <v>-1.3505634860687499E-2</v>
      </c>
      <c r="D63" s="23">
        <v>-1.5057563991315299E-14</v>
      </c>
      <c r="E63" s="23">
        <v>-2.34740106052381E-16</v>
      </c>
      <c r="F63" s="23">
        <v>-4.3203683930893496E-15</v>
      </c>
      <c r="G63" s="23">
        <v>-1.5839148963317599E-14</v>
      </c>
      <c r="H63" s="23">
        <v>-1.59611613107249E-14</v>
      </c>
      <c r="I63" s="23">
        <v>3.3760177409381999E-17</v>
      </c>
      <c r="J63" s="24"/>
      <c r="K63" s="24"/>
      <c r="L63" s="24"/>
      <c r="M63" s="23">
        <f>C63</f>
        <v>-1.3505634860687499E-2</v>
      </c>
      <c r="N63" s="23">
        <f>D63/10</f>
        <v>-1.5057563991315299E-15</v>
      </c>
      <c r="O63" s="23">
        <f>E63</f>
        <v>-2.34740106052381E-16</v>
      </c>
      <c r="P63" s="23">
        <f>F63</f>
        <v>-4.3203683930893496E-15</v>
      </c>
      <c r="Q63" s="23">
        <f>G63</f>
        <v>-1.5839148963317599E-14</v>
      </c>
      <c r="R63" s="23">
        <f>H63</f>
        <v>-1.59611613107249E-14</v>
      </c>
      <c r="S63" s="23">
        <f>I63</f>
        <v>3.3760177409381999E-17</v>
      </c>
    </row>
    <row r="64" spans="1:19" x14ac:dyDescent="0.2">
      <c r="A64" s="24">
        <v>32142</v>
      </c>
      <c r="B64" s="24"/>
      <c r="C64" s="22">
        <v>-3.6902120026396498E-3</v>
      </c>
      <c r="D64" s="23">
        <v>-1.4749519703972999E-14</v>
      </c>
      <c r="E64" s="23">
        <v>5.9468655463803703E-16</v>
      </c>
      <c r="F64" s="23">
        <v>-4.8471595474820102E-15</v>
      </c>
      <c r="G64" s="23">
        <v>-1.65311859357046E-14</v>
      </c>
      <c r="H64" s="23">
        <v>-1.6324064657377101E-14</v>
      </c>
      <c r="I64" s="23">
        <v>2.7117783178809602E-16</v>
      </c>
      <c r="J64" s="24"/>
      <c r="K64" s="24"/>
      <c r="L64" s="24"/>
      <c r="M64" s="23">
        <f>C64</f>
        <v>-3.6902120026396498E-3</v>
      </c>
      <c r="N64" s="23">
        <f>D64/10</f>
        <v>-1.4749519703972998E-15</v>
      </c>
      <c r="O64" s="23">
        <f>E64</f>
        <v>5.9468655463803703E-16</v>
      </c>
      <c r="P64" s="23">
        <f>F64</f>
        <v>-4.8471595474820102E-15</v>
      </c>
      <c r="Q64" s="23">
        <f>G64</f>
        <v>-1.65311859357046E-14</v>
      </c>
      <c r="R64" s="23">
        <f>H64</f>
        <v>-1.6324064657377101E-14</v>
      </c>
      <c r="S64" s="23">
        <f>I64</f>
        <v>2.7117783178809602E-16</v>
      </c>
    </row>
    <row r="65" spans="1:19" x14ac:dyDescent="0.2">
      <c r="A65" s="24">
        <v>32233</v>
      </c>
      <c r="B65" s="24"/>
      <c r="C65" s="22">
        <v>-5.1418764991979303E-2</v>
      </c>
      <c r="D65" s="23">
        <v>-1.4317369540341601E-14</v>
      </c>
      <c r="E65" s="23">
        <v>-2.26752782415915E-16</v>
      </c>
      <c r="F65" s="23">
        <v>-5.8723956625212599E-15</v>
      </c>
      <c r="G65" s="23">
        <v>-1.7207763582099599E-14</v>
      </c>
      <c r="H65" s="23">
        <v>-1.6421074664399001E-14</v>
      </c>
      <c r="I65" s="23">
        <v>-3.5632788950127997E-18</v>
      </c>
      <c r="J65" s="24"/>
      <c r="K65" s="24"/>
      <c r="L65" s="24"/>
      <c r="M65" s="23">
        <f>C65</f>
        <v>-5.1418764991979303E-2</v>
      </c>
      <c r="N65" s="23">
        <f>D65/10</f>
        <v>-1.4317369540341601E-15</v>
      </c>
      <c r="O65" s="23">
        <f>E65</f>
        <v>-2.26752782415915E-16</v>
      </c>
      <c r="P65" s="23">
        <f>F65</f>
        <v>-5.8723956625212599E-15</v>
      </c>
      <c r="Q65" s="23">
        <f>G65</f>
        <v>-1.7207763582099599E-14</v>
      </c>
      <c r="R65" s="23">
        <f>H65</f>
        <v>-1.6421074664399001E-14</v>
      </c>
      <c r="S65" s="23">
        <f>I65</f>
        <v>-3.5632788950127997E-18</v>
      </c>
    </row>
    <row r="66" spans="1:19" x14ac:dyDescent="0.2">
      <c r="A66" s="24">
        <v>32324</v>
      </c>
      <c r="B66" s="24"/>
      <c r="C66" s="22">
        <v>-1.66631837190317E-2</v>
      </c>
      <c r="D66" s="23">
        <v>-1.52249219087848E-14</v>
      </c>
      <c r="E66" s="23">
        <v>-9.0467249995003898E-16</v>
      </c>
      <c r="F66" s="23">
        <v>-6.0173910571052997E-15</v>
      </c>
      <c r="G66" s="23">
        <v>-1.6854478055797899E-14</v>
      </c>
      <c r="H66" s="23">
        <v>-1.6377545567844201E-14</v>
      </c>
      <c r="I66" s="23">
        <v>4.2727998256264001E-16</v>
      </c>
      <c r="J66" s="24"/>
      <c r="K66" s="24"/>
      <c r="L66" s="24"/>
      <c r="M66" s="23">
        <f>C66</f>
        <v>-1.66631837190317E-2</v>
      </c>
      <c r="N66" s="23">
        <f>D66/10</f>
        <v>-1.5224921908784801E-15</v>
      </c>
      <c r="O66" s="23">
        <f>E66</f>
        <v>-9.0467249995003898E-16</v>
      </c>
      <c r="P66" s="23">
        <f>F66</f>
        <v>-6.0173910571052997E-15</v>
      </c>
      <c r="Q66" s="23">
        <f>G66</f>
        <v>-1.6854478055797899E-14</v>
      </c>
      <c r="R66" s="23">
        <f>H66</f>
        <v>-1.6377545567844201E-14</v>
      </c>
      <c r="S66" s="23">
        <f>I66</f>
        <v>4.2727998256264001E-16</v>
      </c>
    </row>
    <row r="67" spans="1:19" x14ac:dyDescent="0.2">
      <c r="A67" s="24">
        <v>32416</v>
      </c>
      <c r="B67" s="24"/>
      <c r="C67" s="22">
        <v>7.4025857653743796E-2</v>
      </c>
      <c r="D67" s="23">
        <v>-1.60210069770195E-14</v>
      </c>
      <c r="E67" s="23">
        <v>-9.7760669343030793E-16</v>
      </c>
      <c r="F67" s="23">
        <v>-5.5135778548629902E-15</v>
      </c>
      <c r="G67" s="23">
        <v>-1.699121369749E-14</v>
      </c>
      <c r="H67" s="23">
        <v>-1.64928525776554E-14</v>
      </c>
      <c r="I67" s="23">
        <v>1.9388522793762399E-16</v>
      </c>
      <c r="J67" s="24"/>
      <c r="K67" s="24"/>
      <c r="L67" s="24"/>
      <c r="M67" s="23">
        <f>C67</f>
        <v>7.4025857653743796E-2</v>
      </c>
      <c r="N67" s="23">
        <f>D67/10</f>
        <v>-1.60210069770195E-15</v>
      </c>
      <c r="O67" s="23">
        <f>E67</f>
        <v>-9.7760669343030793E-16</v>
      </c>
      <c r="P67" s="23">
        <f>F67</f>
        <v>-5.5135778548629902E-15</v>
      </c>
      <c r="Q67" s="23">
        <f>G67</f>
        <v>-1.699121369749E-14</v>
      </c>
      <c r="R67" s="23">
        <f>H67</f>
        <v>-1.64928525776554E-14</v>
      </c>
      <c r="S67" s="23">
        <f>I67</f>
        <v>1.9388522793762399E-16</v>
      </c>
    </row>
    <row r="68" spans="1:19" x14ac:dyDescent="0.2">
      <c r="A68" s="24">
        <v>32508</v>
      </c>
      <c r="B68" s="24"/>
      <c r="C68" s="22">
        <v>0.174068522332748</v>
      </c>
      <c r="D68" s="23">
        <v>-1.6262220389253899E-14</v>
      </c>
      <c r="E68" s="23">
        <v>-3.9235282758989E-16</v>
      </c>
      <c r="F68" s="23">
        <v>-5.4298603169062502E-15</v>
      </c>
      <c r="G68" s="23">
        <v>-1.70032215617493E-14</v>
      </c>
      <c r="H68" s="23">
        <v>-1.6858320899890099E-14</v>
      </c>
      <c r="I68" s="23">
        <v>3.64413218642886E-16</v>
      </c>
      <c r="J68" s="24"/>
      <c r="K68" s="24"/>
      <c r="L68" s="24"/>
      <c r="M68" s="23">
        <f>C68</f>
        <v>0.174068522332748</v>
      </c>
      <c r="N68" s="23">
        <f>D68/10</f>
        <v>-1.6262220389253899E-15</v>
      </c>
      <c r="O68" s="23">
        <f>E68</f>
        <v>-3.9235282758989E-16</v>
      </c>
      <c r="P68" s="23">
        <f>F68</f>
        <v>-5.4298603169062502E-15</v>
      </c>
      <c r="Q68" s="23">
        <f>G68</f>
        <v>-1.70032215617493E-14</v>
      </c>
      <c r="R68" s="23">
        <f>H68</f>
        <v>-1.6858320899890099E-14</v>
      </c>
      <c r="S68" s="23">
        <f>I68</f>
        <v>3.64413218642886E-16</v>
      </c>
    </row>
    <row r="69" spans="1:19" x14ac:dyDescent="0.2">
      <c r="A69" s="24">
        <v>32598</v>
      </c>
      <c r="B69" s="24"/>
      <c r="C69" s="22">
        <v>0.27531651083738901</v>
      </c>
      <c r="D69" s="23">
        <v>-1.5919882960402899E-14</v>
      </c>
      <c r="E69" s="23">
        <v>-4.9403344325359097E-16</v>
      </c>
      <c r="F69" s="23">
        <v>-5.6396981561819701E-15</v>
      </c>
      <c r="G69" s="23">
        <v>-1.7692875070929799E-14</v>
      </c>
      <c r="H69" s="23">
        <v>-1.71188293703872E-14</v>
      </c>
      <c r="I69" s="23">
        <v>-1.0112628959375301E-17</v>
      </c>
      <c r="J69" s="24"/>
      <c r="K69" s="24"/>
      <c r="L69" s="24"/>
      <c r="M69" s="23">
        <f>C69</f>
        <v>0.27531651083738901</v>
      </c>
      <c r="N69" s="23">
        <f>D69/10</f>
        <v>-1.5919882960402898E-15</v>
      </c>
      <c r="O69" s="23">
        <f>E69</f>
        <v>-4.9403344325359097E-16</v>
      </c>
      <c r="P69" s="23">
        <f>F69</f>
        <v>-5.6396981561819701E-15</v>
      </c>
      <c r="Q69" s="23">
        <f>G69</f>
        <v>-1.7692875070929799E-14</v>
      </c>
      <c r="R69" s="23">
        <f>H69</f>
        <v>-1.71188293703872E-14</v>
      </c>
      <c r="S69" s="23">
        <f>I69</f>
        <v>-1.0112628959375301E-17</v>
      </c>
    </row>
    <row r="70" spans="1:19" x14ac:dyDescent="0.2">
      <c r="A70" s="24">
        <v>32689</v>
      </c>
      <c r="B70" s="24"/>
      <c r="C70" s="22">
        <v>3.2601322133329197E-2</v>
      </c>
      <c r="D70" s="23">
        <v>-1.5798062490817301E-14</v>
      </c>
      <c r="E70" s="23">
        <v>-3.1983960040431001E-16</v>
      </c>
      <c r="F70" s="23">
        <v>-5.9364062304146999E-15</v>
      </c>
      <c r="G70" s="23">
        <v>-1.7941897283007601E-14</v>
      </c>
      <c r="H70" s="23">
        <v>-1.7840775072939299E-14</v>
      </c>
      <c r="I70" s="23">
        <v>4.87180767220232E-17</v>
      </c>
      <c r="J70" s="24"/>
      <c r="K70" s="24"/>
      <c r="L70" s="24"/>
      <c r="M70" s="23">
        <f>C70</f>
        <v>3.2601322133329197E-2</v>
      </c>
      <c r="N70" s="23">
        <f>D70/10</f>
        <v>-1.57980624908173E-15</v>
      </c>
      <c r="O70" s="23">
        <f>E70</f>
        <v>-3.1983960040431001E-16</v>
      </c>
      <c r="P70" s="23">
        <f>F70</f>
        <v>-5.9364062304146999E-15</v>
      </c>
      <c r="Q70" s="23">
        <f>G70</f>
        <v>-1.7941897283007601E-14</v>
      </c>
      <c r="R70" s="23">
        <f>H70</f>
        <v>-1.7840775072939299E-14</v>
      </c>
      <c r="S70" s="23">
        <f>I70</f>
        <v>4.87180767220232E-17</v>
      </c>
    </row>
    <row r="71" spans="1:19" x14ac:dyDescent="0.2">
      <c r="A71" s="24">
        <v>32781</v>
      </c>
      <c r="B71" s="24"/>
      <c r="C71" s="22">
        <v>0.103867538182082</v>
      </c>
      <c r="D71" s="23">
        <v>-1.5650432430105001E-14</v>
      </c>
      <c r="E71" s="23">
        <v>-7.7082121233889996E-16</v>
      </c>
      <c r="F71" s="23">
        <v>-6.5317941112805299E-15</v>
      </c>
      <c r="G71" s="23">
        <v>-1.8996683654184999E-14</v>
      </c>
      <c r="H71" s="23">
        <v>-1.8005428628272601E-14</v>
      </c>
      <c r="I71" s="23">
        <v>-3.2169462163233501E-16</v>
      </c>
      <c r="J71" s="24"/>
      <c r="K71" s="24"/>
      <c r="L71" s="24"/>
      <c r="M71" s="23">
        <f>C71</f>
        <v>0.103867538182082</v>
      </c>
      <c r="N71" s="23">
        <f>D71/10</f>
        <v>-1.5650432430105002E-15</v>
      </c>
      <c r="O71" s="23">
        <f>E71</f>
        <v>-7.7082121233889996E-16</v>
      </c>
      <c r="P71" s="23">
        <f>F71</f>
        <v>-6.5317941112805299E-15</v>
      </c>
      <c r="Q71" s="23">
        <f>G71</f>
        <v>-1.8996683654184999E-14</v>
      </c>
      <c r="R71" s="23">
        <f>H71</f>
        <v>-1.8005428628272601E-14</v>
      </c>
      <c r="S71" s="23">
        <f>I71</f>
        <v>-3.2169462163233501E-16</v>
      </c>
    </row>
    <row r="72" spans="1:19" x14ac:dyDescent="0.2">
      <c r="A72" s="24">
        <v>32873</v>
      </c>
      <c r="B72" s="24"/>
      <c r="C72" s="22">
        <v>0.35617385546702102</v>
      </c>
      <c r="D72" s="23">
        <v>-1.61001791926071E-14</v>
      </c>
      <c r="E72" s="23">
        <v>-1.1303938366890801E-15</v>
      </c>
      <c r="F72" s="23">
        <v>-7.08870302673683E-15</v>
      </c>
      <c r="G72" s="23">
        <v>-1.84013127640696E-14</v>
      </c>
      <c r="H72" s="23">
        <v>-1.75282319097577E-14</v>
      </c>
      <c r="I72" s="23">
        <v>4.7769513060131203E-16</v>
      </c>
      <c r="J72" s="24"/>
      <c r="K72" s="24"/>
      <c r="L72" s="24"/>
      <c r="M72" s="23">
        <f>C72</f>
        <v>0.35617385546702102</v>
      </c>
      <c r="N72" s="23">
        <f>D72/10</f>
        <v>-1.61001791926071E-15</v>
      </c>
      <c r="O72" s="23">
        <f>E72</f>
        <v>-1.1303938366890801E-15</v>
      </c>
      <c r="P72" s="23">
        <f>F72</f>
        <v>-7.08870302673683E-15</v>
      </c>
      <c r="Q72" s="23">
        <f>G72</f>
        <v>-1.84013127640696E-14</v>
      </c>
      <c r="R72" s="23">
        <f>H72</f>
        <v>-1.75282319097577E-14</v>
      </c>
      <c r="S72" s="23">
        <f>I72</f>
        <v>4.7769513060131203E-16</v>
      </c>
    </row>
    <row r="73" spans="1:19" x14ac:dyDescent="0.2">
      <c r="A73" s="24">
        <v>32963</v>
      </c>
      <c r="B73" s="24"/>
      <c r="C73" s="22">
        <v>0.180967721405207</v>
      </c>
      <c r="D73" s="23">
        <v>-1.6494720706786902E-14</v>
      </c>
      <c r="E73" s="23">
        <v>-2.0423801475417101E-15</v>
      </c>
      <c r="F73" s="23">
        <v>-7.1266961630645798E-15</v>
      </c>
      <c r="G73" s="23">
        <v>-1.8980417356884601E-14</v>
      </c>
      <c r="H73" s="23">
        <v>-1.8040496518921599E-14</v>
      </c>
      <c r="I73" s="23">
        <v>-5.8992390298780498E-16</v>
      </c>
      <c r="J73" s="24"/>
      <c r="K73" s="24"/>
      <c r="L73" s="24"/>
      <c r="M73" s="23">
        <f>C73</f>
        <v>0.180967721405207</v>
      </c>
      <c r="N73" s="23">
        <f>D73/10</f>
        <v>-1.6494720706786902E-15</v>
      </c>
      <c r="O73" s="23">
        <f>E73</f>
        <v>-2.0423801475417101E-15</v>
      </c>
      <c r="P73" s="23">
        <f>F73</f>
        <v>-7.1266961630645798E-15</v>
      </c>
      <c r="Q73" s="23">
        <f>G73</f>
        <v>-1.8980417356884601E-14</v>
      </c>
      <c r="R73" s="23">
        <f>H73</f>
        <v>-1.8040496518921599E-14</v>
      </c>
      <c r="S73" s="23">
        <f>I73</f>
        <v>-5.8992390298780498E-16</v>
      </c>
    </row>
    <row r="74" spans="1:19" x14ac:dyDescent="0.2">
      <c r="A74" s="24">
        <v>33054</v>
      </c>
      <c r="B74" s="24"/>
      <c r="C74" s="22">
        <v>-1.11506306134586E-2</v>
      </c>
      <c r="D74" s="23">
        <v>-1.70846020206339E-14</v>
      </c>
      <c r="E74" s="23">
        <v>-1.7864194397414E-15</v>
      </c>
      <c r="F74" s="23">
        <v>-7.8099945626604804E-15</v>
      </c>
      <c r="G74" s="23">
        <v>-1.9786463960217801E-14</v>
      </c>
      <c r="H74" s="23">
        <v>-1.9285067883577298E-14</v>
      </c>
      <c r="I74" s="23">
        <v>-7.6684320754167795E-16</v>
      </c>
      <c r="J74" s="24"/>
      <c r="K74" s="24"/>
      <c r="L74" s="24"/>
      <c r="M74" s="23">
        <f>C74</f>
        <v>-1.11506306134586E-2</v>
      </c>
      <c r="N74" s="23">
        <f>D74/10</f>
        <v>-1.7084602020633901E-15</v>
      </c>
      <c r="O74" s="23">
        <f>E74</f>
        <v>-1.7864194397414E-15</v>
      </c>
      <c r="P74" s="23">
        <f>F74</f>
        <v>-7.8099945626604804E-15</v>
      </c>
      <c r="Q74" s="23">
        <f>G74</f>
        <v>-1.9786463960217801E-14</v>
      </c>
      <c r="R74" s="23">
        <f>H74</f>
        <v>-1.9285067883577298E-14</v>
      </c>
      <c r="S74" s="23">
        <f>I74</f>
        <v>-7.6684320754167795E-16</v>
      </c>
    </row>
    <row r="75" spans="1:19" x14ac:dyDescent="0.2">
      <c r="A75" s="24">
        <v>33146</v>
      </c>
      <c r="B75" s="24"/>
      <c r="C75" s="22">
        <v>4.2520128999445801E-2</v>
      </c>
      <c r="D75" s="23">
        <v>-1.65909875443104E-14</v>
      </c>
      <c r="E75" s="23">
        <v>-2.1832252300201998E-15</v>
      </c>
      <c r="F75" s="23">
        <v>-8.2581347503011704E-15</v>
      </c>
      <c r="G75" s="23">
        <v>-2.01897534590107E-14</v>
      </c>
      <c r="H75" s="23">
        <v>-1.8168501636838099E-14</v>
      </c>
      <c r="I75" s="23">
        <v>2.3830244449408099E-17</v>
      </c>
      <c r="J75" s="24"/>
      <c r="K75" s="24"/>
      <c r="L75" s="24"/>
      <c r="M75" s="23">
        <f>C75</f>
        <v>4.2520128999445801E-2</v>
      </c>
      <c r="N75" s="23">
        <f>D75/10</f>
        <v>-1.6590987544310399E-15</v>
      </c>
      <c r="O75" s="23">
        <f>E75</f>
        <v>-2.1832252300201998E-15</v>
      </c>
      <c r="P75" s="23">
        <f>F75</f>
        <v>-8.2581347503011704E-15</v>
      </c>
      <c r="Q75" s="23">
        <f>G75</f>
        <v>-2.01897534590107E-14</v>
      </c>
      <c r="R75" s="23">
        <f>H75</f>
        <v>-1.8168501636838099E-14</v>
      </c>
      <c r="S75" s="23">
        <f>I75</f>
        <v>2.3830244449408099E-17</v>
      </c>
    </row>
    <row r="76" spans="1:19" x14ac:dyDescent="0.2">
      <c r="A76" s="24">
        <v>33238</v>
      </c>
      <c r="B76" s="24"/>
      <c r="C76" s="22">
        <v>0.118869834847299</v>
      </c>
      <c r="D76" s="23">
        <v>-1.69004594359533E-14</v>
      </c>
      <c r="E76" s="23">
        <v>-2.6562299940930902E-15</v>
      </c>
      <c r="F76" s="23">
        <v>-8.8509221186413507E-15</v>
      </c>
      <c r="G76" s="23">
        <v>-1.93181775414767E-14</v>
      </c>
      <c r="H76" s="23">
        <v>-1.75415920546908E-14</v>
      </c>
      <c r="I76" s="23">
        <v>-2.2640838086706701E-16</v>
      </c>
      <c r="J76" s="24"/>
      <c r="K76" s="24"/>
      <c r="L76" s="24"/>
      <c r="M76" s="23">
        <f>C76</f>
        <v>0.118869834847299</v>
      </c>
      <c r="N76" s="23">
        <f>D76/10</f>
        <v>-1.6900459435953301E-15</v>
      </c>
      <c r="O76" s="23">
        <f>E76</f>
        <v>-2.6562299940930902E-15</v>
      </c>
      <c r="P76" s="23">
        <f>F76</f>
        <v>-8.8509221186413507E-15</v>
      </c>
      <c r="Q76" s="23">
        <f>G76</f>
        <v>-1.93181775414767E-14</v>
      </c>
      <c r="R76" s="23">
        <f>H76</f>
        <v>-1.75415920546908E-14</v>
      </c>
      <c r="S76" s="23">
        <f>I76</f>
        <v>-2.2640838086706701E-16</v>
      </c>
    </row>
    <row r="77" spans="1:19" x14ac:dyDescent="0.2">
      <c r="A77" s="24">
        <v>33328</v>
      </c>
      <c r="B77" s="24"/>
      <c r="C77" s="22">
        <v>7.95683813166395E-2</v>
      </c>
      <c r="D77" s="23">
        <v>-1.7160393681895199E-14</v>
      </c>
      <c r="E77" s="23">
        <v>-2.79893003649833E-15</v>
      </c>
      <c r="F77" s="23">
        <v>-7.4694973168632801E-15</v>
      </c>
      <c r="G77" s="23">
        <v>-1.80491659679374E-14</v>
      </c>
      <c r="H77" s="23">
        <v>-1.70350227134932E-14</v>
      </c>
      <c r="I77" s="23">
        <v>5.3130032241940496E-16</v>
      </c>
      <c r="J77" s="24"/>
      <c r="K77" s="24"/>
      <c r="L77" s="24"/>
      <c r="M77" s="23">
        <f>C77</f>
        <v>7.95683813166395E-2</v>
      </c>
      <c r="N77" s="23">
        <f>D77/10</f>
        <v>-1.7160393681895199E-15</v>
      </c>
      <c r="O77" s="23">
        <f>E77</f>
        <v>-2.79893003649833E-15</v>
      </c>
      <c r="P77" s="23">
        <f>F77</f>
        <v>-7.4694973168632801E-15</v>
      </c>
      <c r="Q77" s="23">
        <f>G77</f>
        <v>-1.80491659679374E-14</v>
      </c>
      <c r="R77" s="23">
        <f>H77</f>
        <v>-1.70350227134932E-14</v>
      </c>
      <c r="S77" s="23">
        <f>I77</f>
        <v>5.3130032241940496E-16</v>
      </c>
    </row>
    <row r="78" spans="1:19" x14ac:dyDescent="0.2">
      <c r="A78" s="24">
        <v>33419</v>
      </c>
      <c r="B78" s="24"/>
      <c r="C78" s="22">
        <v>-0.19507356611189899</v>
      </c>
      <c r="D78" s="23">
        <v>-1.74758577181752E-14</v>
      </c>
      <c r="E78" s="23">
        <v>-2.1192689293803502E-15</v>
      </c>
      <c r="F78" s="23">
        <v>-7.1921771022803095E-15</v>
      </c>
      <c r="G78" s="23">
        <v>-1.8641626012888801E-14</v>
      </c>
      <c r="H78" s="23">
        <v>-1.7357513628279901E-14</v>
      </c>
      <c r="I78" s="23">
        <v>-7.3804815868224796E-16</v>
      </c>
      <c r="J78" s="24"/>
      <c r="K78" s="24"/>
      <c r="L78" s="24"/>
      <c r="M78" s="23">
        <f>C78</f>
        <v>-0.19507356611189899</v>
      </c>
      <c r="N78" s="23">
        <f>D78/10</f>
        <v>-1.74758577181752E-15</v>
      </c>
      <c r="O78" s="23">
        <f>E78</f>
        <v>-2.1192689293803502E-15</v>
      </c>
      <c r="P78" s="23">
        <f>F78</f>
        <v>-7.1921771022803095E-15</v>
      </c>
      <c r="Q78" s="23">
        <f>G78</f>
        <v>-1.8641626012888801E-14</v>
      </c>
      <c r="R78" s="23">
        <f>H78</f>
        <v>-1.7357513628279901E-14</v>
      </c>
      <c r="S78" s="23">
        <f>I78</f>
        <v>-7.3804815868224796E-16</v>
      </c>
    </row>
    <row r="79" spans="1:19" x14ac:dyDescent="0.2">
      <c r="A79" s="24">
        <v>33511</v>
      </c>
      <c r="B79" s="24"/>
      <c r="C79" s="22">
        <v>5.8662220052687702E-2</v>
      </c>
      <c r="D79" s="23">
        <v>-1.6695074846328499E-14</v>
      </c>
      <c r="E79" s="23">
        <v>-1.2870041676203999E-15</v>
      </c>
      <c r="F79" s="23">
        <v>-7.0724628218517997E-15</v>
      </c>
      <c r="G79" s="23">
        <v>-1.8070677925166701E-14</v>
      </c>
      <c r="H79" s="23">
        <v>-1.7649055796301099E-14</v>
      </c>
      <c r="I79" s="23">
        <v>3.2157994212232698E-16</v>
      </c>
      <c r="J79" s="24"/>
      <c r="K79" s="24"/>
      <c r="L79" s="24"/>
      <c r="M79" s="23">
        <f>C79</f>
        <v>5.8662220052687702E-2</v>
      </c>
      <c r="N79" s="23">
        <f>D79/10</f>
        <v>-1.6695074846328498E-15</v>
      </c>
      <c r="O79" s="23">
        <f>E79</f>
        <v>-1.2870041676203999E-15</v>
      </c>
      <c r="P79" s="23">
        <f>F79</f>
        <v>-7.0724628218517997E-15</v>
      </c>
      <c r="Q79" s="23">
        <f>G79</f>
        <v>-1.8070677925166701E-14</v>
      </c>
      <c r="R79" s="23">
        <f>H79</f>
        <v>-1.7649055796301099E-14</v>
      </c>
      <c r="S79" s="23">
        <f>I79</f>
        <v>3.2157994212232698E-16</v>
      </c>
    </row>
    <row r="80" spans="1:19" x14ac:dyDescent="0.2">
      <c r="A80" s="24">
        <v>33603</v>
      </c>
      <c r="B80" s="24"/>
      <c r="C80" s="22">
        <v>-6.2155946468157301E-2</v>
      </c>
      <c r="D80" s="23">
        <v>-1.5599718783455401E-14</v>
      </c>
      <c r="E80" s="23">
        <v>-1.02040904657837E-15</v>
      </c>
      <c r="F80" s="23">
        <v>-6.3788577213038097E-15</v>
      </c>
      <c r="G80" s="23">
        <v>-1.8433887820587399E-14</v>
      </c>
      <c r="H80" s="23">
        <v>-1.68316308031915E-14</v>
      </c>
      <c r="I80" s="23">
        <v>1.3881963147595101E-16</v>
      </c>
      <c r="J80" s="24"/>
      <c r="K80" s="24"/>
      <c r="L80" s="24"/>
      <c r="M80" s="23">
        <f>C80</f>
        <v>-6.2155946468157301E-2</v>
      </c>
      <c r="N80" s="23">
        <f>D80/10</f>
        <v>-1.5599718783455402E-15</v>
      </c>
      <c r="O80" s="23">
        <f>E80</f>
        <v>-1.02040904657837E-15</v>
      </c>
      <c r="P80" s="23">
        <f>F80</f>
        <v>-6.3788577213038097E-15</v>
      </c>
      <c r="Q80" s="23">
        <f>G80</f>
        <v>-1.8433887820587399E-14</v>
      </c>
      <c r="R80" s="23">
        <f>H80</f>
        <v>-1.68316308031915E-14</v>
      </c>
      <c r="S80" s="23">
        <f>I80</f>
        <v>1.3881963147595101E-16</v>
      </c>
    </row>
    <row r="81" spans="1:19" x14ac:dyDescent="0.2">
      <c r="A81" s="24">
        <v>33694</v>
      </c>
      <c r="B81" s="24"/>
      <c r="C81" s="22">
        <v>-6.6733594798652502E-3</v>
      </c>
      <c r="D81" s="23">
        <v>-1.53169461366471E-14</v>
      </c>
      <c r="E81" s="23">
        <v>-8.8946441559322799E-16</v>
      </c>
      <c r="F81" s="23">
        <v>-7.5847169097476297E-15</v>
      </c>
      <c r="G81" s="23">
        <v>-1.8623732286115399E-14</v>
      </c>
      <c r="H81" s="23">
        <v>-1.8142302378272099E-14</v>
      </c>
      <c r="I81" s="23">
        <v>-9.3087947493731903E-16</v>
      </c>
      <c r="J81" s="24"/>
      <c r="K81" s="24"/>
      <c r="L81" s="24"/>
      <c r="M81" s="23">
        <f>C81</f>
        <v>-6.6733594798652502E-3</v>
      </c>
      <c r="N81" s="23">
        <f>D81/10</f>
        <v>-1.5316946136647099E-15</v>
      </c>
      <c r="O81" s="23">
        <f>E81</f>
        <v>-8.8946441559322799E-16</v>
      </c>
      <c r="P81" s="23">
        <f>F81</f>
        <v>-7.5847169097476297E-15</v>
      </c>
      <c r="Q81" s="23">
        <f>G81</f>
        <v>-1.8623732286115399E-14</v>
      </c>
      <c r="R81" s="23">
        <f>H81</f>
        <v>-1.8142302378272099E-14</v>
      </c>
      <c r="S81" s="23">
        <f>I81</f>
        <v>-9.3087947493731903E-16</v>
      </c>
    </row>
    <row r="82" spans="1:19" x14ac:dyDescent="0.2">
      <c r="A82" s="24">
        <v>33785</v>
      </c>
      <c r="B82" s="24"/>
      <c r="C82" s="22">
        <v>0.107401709674719</v>
      </c>
      <c r="D82" s="23">
        <v>-1.47713459854169E-14</v>
      </c>
      <c r="E82" s="23">
        <v>-1.55767364579911E-15</v>
      </c>
      <c r="F82" s="23">
        <v>-7.4875350466786497E-15</v>
      </c>
      <c r="G82" s="23">
        <v>-1.9536843300507501E-14</v>
      </c>
      <c r="H82" s="23">
        <v>-1.8512996541053601E-14</v>
      </c>
      <c r="I82" s="23">
        <v>-3.3739173769636999E-16</v>
      </c>
      <c r="J82" s="24"/>
      <c r="K82" s="24"/>
      <c r="L82" s="24"/>
      <c r="M82" s="23">
        <f>C82</f>
        <v>0.107401709674719</v>
      </c>
      <c r="N82" s="23">
        <f>D82/10</f>
        <v>-1.47713459854169E-15</v>
      </c>
      <c r="O82" s="23">
        <f>E82</f>
        <v>-1.55767364579911E-15</v>
      </c>
      <c r="P82" s="23">
        <f>F82</f>
        <v>-7.4875350466786497E-15</v>
      </c>
      <c r="Q82" s="23">
        <f>G82</f>
        <v>-1.9536843300507501E-14</v>
      </c>
      <c r="R82" s="23">
        <f>H82</f>
        <v>-1.8512996541053601E-14</v>
      </c>
      <c r="S82" s="23">
        <f>I82</f>
        <v>-3.3739173769636999E-16</v>
      </c>
    </row>
    <row r="83" spans="1:19" x14ac:dyDescent="0.2">
      <c r="A83" s="24">
        <v>33877</v>
      </c>
      <c r="B83" s="24"/>
      <c r="C83" s="22">
        <v>0.33453184540701703</v>
      </c>
      <c r="D83" s="23">
        <v>-1.5667464103396999E-14</v>
      </c>
      <c r="E83" s="23">
        <v>-2.1112063372596701E-15</v>
      </c>
      <c r="F83" s="23">
        <v>-9.2368549158798695E-15</v>
      </c>
      <c r="G83" s="23">
        <v>-2.03415048858987E-14</v>
      </c>
      <c r="H83" s="23">
        <v>-1.7901892292582002E-14</v>
      </c>
      <c r="I83" s="23">
        <v>-8.9674105197793408E-16</v>
      </c>
      <c r="J83" s="24"/>
      <c r="K83" s="24"/>
      <c r="L83" s="24"/>
      <c r="M83" s="23">
        <f>C83</f>
        <v>0.33453184540701703</v>
      </c>
      <c r="N83" s="23">
        <f>D83/10</f>
        <v>-1.5667464103397E-15</v>
      </c>
      <c r="O83" s="23">
        <f>E83</f>
        <v>-2.1112063372596701E-15</v>
      </c>
      <c r="P83" s="23">
        <f>F83</f>
        <v>-9.2368549158798695E-15</v>
      </c>
      <c r="Q83" s="23">
        <f>G83</f>
        <v>-2.03415048858987E-14</v>
      </c>
      <c r="R83" s="23">
        <f>H83</f>
        <v>-1.7901892292582002E-14</v>
      </c>
      <c r="S83" s="23">
        <f>I83</f>
        <v>-8.9674105197793408E-16</v>
      </c>
    </row>
    <row r="84" spans="1:19" x14ac:dyDescent="0.2">
      <c r="A84" s="24">
        <v>33969</v>
      </c>
      <c r="B84" s="24"/>
      <c r="C84" s="22">
        <v>-0.21359187148905701</v>
      </c>
      <c r="D84" s="23">
        <v>-1.52011629628649E-14</v>
      </c>
      <c r="E84" s="23">
        <v>-2.4985056941970899E-15</v>
      </c>
      <c r="F84" s="23">
        <v>-8.2326996726716194E-15</v>
      </c>
      <c r="G84" s="23">
        <v>-1.8013346678749801E-14</v>
      </c>
      <c r="H84" s="23">
        <v>-1.7043861512187899E-14</v>
      </c>
      <c r="I84" s="23">
        <v>8.9205628813370993E-16</v>
      </c>
      <c r="J84" s="24"/>
      <c r="K84" s="24"/>
      <c r="L84" s="24"/>
      <c r="M84" s="23">
        <f>C84</f>
        <v>-0.21359187148905701</v>
      </c>
      <c r="N84" s="23">
        <f>D84/10</f>
        <v>-1.52011629628649E-15</v>
      </c>
      <c r="O84" s="23">
        <f>E84</f>
        <v>-2.4985056941970899E-15</v>
      </c>
      <c r="P84" s="23">
        <f>F84</f>
        <v>-8.2326996726716194E-15</v>
      </c>
      <c r="Q84" s="23">
        <f>G84</f>
        <v>-1.8013346678749801E-14</v>
      </c>
      <c r="R84" s="23">
        <f>H84</f>
        <v>-1.7043861512187899E-14</v>
      </c>
      <c r="S84" s="23">
        <f>I84</f>
        <v>8.9205628813370993E-16</v>
      </c>
    </row>
    <row r="85" spans="1:19" x14ac:dyDescent="0.2">
      <c r="A85" s="24">
        <v>34059</v>
      </c>
      <c r="B85" s="24"/>
      <c r="C85" s="22">
        <v>0.14580386395372</v>
      </c>
      <c r="D85" s="23">
        <v>-1.6118163453070498E-14</v>
      </c>
      <c r="E85" s="23">
        <v>-2.3583144038664201E-15</v>
      </c>
      <c r="F85" s="23">
        <v>-7.11742657950667E-15</v>
      </c>
      <c r="G85" s="23">
        <v>-1.7928176630123199E-14</v>
      </c>
      <c r="H85" s="23">
        <v>-1.5518254444246399E-14</v>
      </c>
      <c r="I85" s="23">
        <v>2.19674313444657E-16</v>
      </c>
      <c r="J85" s="24"/>
      <c r="K85" s="24"/>
      <c r="L85" s="24"/>
      <c r="M85" s="23">
        <f>C85</f>
        <v>0.14580386395372</v>
      </c>
      <c r="N85" s="23">
        <f>D85/10</f>
        <v>-1.6118163453070498E-15</v>
      </c>
      <c r="O85" s="23">
        <f>E85</f>
        <v>-2.3583144038664201E-15</v>
      </c>
      <c r="P85" s="23">
        <f>F85</f>
        <v>-7.11742657950667E-15</v>
      </c>
      <c r="Q85" s="23">
        <f>G85</f>
        <v>-1.7928176630123199E-14</v>
      </c>
      <c r="R85" s="23">
        <f>H85</f>
        <v>-1.5518254444246399E-14</v>
      </c>
      <c r="S85" s="23">
        <f>I85</f>
        <v>2.19674313444657E-16</v>
      </c>
    </row>
    <row r="86" spans="1:19" x14ac:dyDescent="0.2">
      <c r="A86" s="24">
        <v>34150</v>
      </c>
      <c r="B86" s="24"/>
      <c r="C86" s="22">
        <v>-0.31198299513418898</v>
      </c>
      <c r="D86" s="23">
        <v>-1.5950061691066301E-14</v>
      </c>
      <c r="E86" s="23">
        <v>-1.33651860354523E-15</v>
      </c>
      <c r="F86" s="23">
        <v>-7.0155946544850797E-15</v>
      </c>
      <c r="G86" s="23">
        <v>-1.6410159192314601E-14</v>
      </c>
      <c r="H86" s="23">
        <v>-1.62662981756901E-14</v>
      </c>
      <c r="I86" s="23">
        <v>7.9779124281649796E-17</v>
      </c>
      <c r="J86" s="24"/>
      <c r="K86" s="24"/>
      <c r="L86" s="24"/>
      <c r="M86" s="23">
        <f>C86</f>
        <v>-0.31198299513418898</v>
      </c>
      <c r="N86" s="23">
        <f>D86/10</f>
        <v>-1.5950061691066302E-15</v>
      </c>
      <c r="O86" s="23">
        <f>E86</f>
        <v>-1.33651860354523E-15</v>
      </c>
      <c r="P86" s="23">
        <f>F86</f>
        <v>-7.0155946544850797E-15</v>
      </c>
      <c r="Q86" s="23">
        <f>G86</f>
        <v>-1.6410159192314601E-14</v>
      </c>
      <c r="R86" s="23">
        <f>H86</f>
        <v>-1.62662981756901E-14</v>
      </c>
      <c r="S86" s="23">
        <f>I86</f>
        <v>7.9779124281649796E-17</v>
      </c>
    </row>
    <row r="87" spans="1:19" x14ac:dyDescent="0.2">
      <c r="A87" s="24">
        <v>34242</v>
      </c>
      <c r="B87" s="24"/>
      <c r="C87" s="22">
        <v>-0.24839962874969601</v>
      </c>
      <c r="D87" s="23">
        <v>-1.49475556396813E-14</v>
      </c>
      <c r="E87" s="23">
        <v>-9.1870063846764696E-16</v>
      </c>
      <c r="F87" s="23">
        <v>-4.8605604969746002E-15</v>
      </c>
      <c r="G87" s="23">
        <v>-1.6532965592694901E-14</v>
      </c>
      <c r="H87" s="23">
        <v>-1.5999060981340499E-14</v>
      </c>
      <c r="I87" s="23">
        <v>7.2216669122762402E-16</v>
      </c>
      <c r="J87" s="24"/>
      <c r="K87" s="24"/>
      <c r="L87" s="24"/>
      <c r="M87" s="23">
        <f>C87</f>
        <v>-0.24839962874969601</v>
      </c>
      <c r="N87" s="23">
        <f>D87/10</f>
        <v>-1.49475556396813E-15</v>
      </c>
      <c r="O87" s="23">
        <f>E87</f>
        <v>-9.1870063846764696E-16</v>
      </c>
      <c r="P87" s="23">
        <f>F87</f>
        <v>-4.8605604969746002E-15</v>
      </c>
      <c r="Q87" s="23">
        <f>G87</f>
        <v>-1.6532965592694901E-14</v>
      </c>
      <c r="R87" s="23">
        <f>H87</f>
        <v>-1.5999060981340499E-14</v>
      </c>
      <c r="S87" s="23">
        <f>I87</f>
        <v>7.2216669122762402E-16</v>
      </c>
    </row>
    <row r="88" spans="1:19" x14ac:dyDescent="0.2">
      <c r="A88" s="24">
        <v>34334</v>
      </c>
      <c r="B88" s="24"/>
      <c r="C88" s="22">
        <v>-0.18963225287597499</v>
      </c>
      <c r="D88" s="23">
        <v>-1.47388671173938E-14</v>
      </c>
      <c r="E88" s="23">
        <v>1.03301632746924E-15</v>
      </c>
      <c r="F88" s="23">
        <v>-5.2277509202244101E-15</v>
      </c>
      <c r="G88" s="23">
        <v>-1.6820349467421201E-14</v>
      </c>
      <c r="H88" s="23">
        <v>-1.62187149248038E-14</v>
      </c>
      <c r="I88" s="23">
        <v>1.6430276152931299E-16</v>
      </c>
      <c r="J88" s="24"/>
      <c r="K88" s="24"/>
      <c r="L88" s="24"/>
      <c r="M88" s="23">
        <f>C88</f>
        <v>-0.18963225287597499</v>
      </c>
      <c r="N88" s="23">
        <f>D88/10</f>
        <v>-1.4738867117393801E-15</v>
      </c>
      <c r="O88" s="23">
        <f>E88</f>
        <v>1.03301632746924E-15</v>
      </c>
      <c r="P88" s="23">
        <f>F88</f>
        <v>-5.2277509202244101E-15</v>
      </c>
      <c r="Q88" s="23">
        <f>G88</f>
        <v>-1.6820349467421201E-14</v>
      </c>
      <c r="R88" s="23">
        <f>H88</f>
        <v>-1.62187149248038E-14</v>
      </c>
      <c r="S88" s="23">
        <f>I88</f>
        <v>1.6430276152931299E-16</v>
      </c>
    </row>
    <row r="89" spans="1:19" x14ac:dyDescent="0.2">
      <c r="A89" s="24">
        <v>34424</v>
      </c>
      <c r="B89" s="24"/>
      <c r="C89" s="22">
        <v>-0.100210133398523</v>
      </c>
      <c r="D89" s="23">
        <v>-1.30157552038047E-14</v>
      </c>
      <c r="E89" s="23">
        <v>6.0894917333092397E-16</v>
      </c>
      <c r="F89" s="23">
        <v>-5.1641050596714697E-15</v>
      </c>
      <c r="G89" s="23">
        <v>-1.6563493945350799E-14</v>
      </c>
      <c r="H89" s="23">
        <v>-1.6489335368121201E-14</v>
      </c>
      <c r="I89" s="23">
        <v>5.7717450128393497E-16</v>
      </c>
      <c r="J89" s="24"/>
      <c r="K89" s="24"/>
      <c r="L89" s="24"/>
      <c r="M89" s="23">
        <f>C89</f>
        <v>-0.100210133398523</v>
      </c>
      <c r="N89" s="23">
        <f>D89/10</f>
        <v>-1.3015755203804699E-15</v>
      </c>
      <c r="O89" s="23">
        <f>E89</f>
        <v>6.0894917333092397E-16</v>
      </c>
      <c r="P89" s="23">
        <f>F89</f>
        <v>-5.1641050596714697E-15</v>
      </c>
      <c r="Q89" s="23">
        <f>G89</f>
        <v>-1.6563493945350799E-14</v>
      </c>
      <c r="R89" s="23">
        <f>H89</f>
        <v>-1.6489335368121201E-14</v>
      </c>
      <c r="S89" s="23">
        <f>I89</f>
        <v>5.7717450128393497E-16</v>
      </c>
    </row>
    <row r="90" spans="1:19" x14ac:dyDescent="0.2">
      <c r="A90" s="24">
        <v>34515</v>
      </c>
      <c r="B90" s="24"/>
      <c r="C90" s="22">
        <v>-0.11957435718043399</v>
      </c>
      <c r="D90" s="23">
        <v>-1.3603954885199E-14</v>
      </c>
      <c r="E90" s="23">
        <v>5.5042368812490603E-16</v>
      </c>
      <c r="F90" s="23">
        <v>-5.0280426642596902E-15</v>
      </c>
      <c r="G90" s="23">
        <v>-1.73930941267731E-14</v>
      </c>
      <c r="H90" s="23">
        <v>-1.7087927829594499E-14</v>
      </c>
      <c r="I90" s="23">
        <v>4.55488567141143E-17</v>
      </c>
      <c r="J90" s="24"/>
      <c r="K90" s="24"/>
      <c r="L90" s="24"/>
      <c r="M90" s="23">
        <f>C90</f>
        <v>-0.11957435718043399</v>
      </c>
      <c r="N90" s="23">
        <f>D90/10</f>
        <v>-1.3603954885198999E-15</v>
      </c>
      <c r="O90" s="23">
        <f>E90</f>
        <v>5.5042368812490603E-16</v>
      </c>
      <c r="P90" s="23">
        <f>F90</f>
        <v>-5.0280426642596902E-15</v>
      </c>
      <c r="Q90" s="23">
        <f>G90</f>
        <v>-1.73930941267731E-14</v>
      </c>
      <c r="R90" s="23">
        <f>H90</f>
        <v>-1.7087927829594499E-14</v>
      </c>
      <c r="S90" s="23">
        <f>I90</f>
        <v>4.55488567141143E-17</v>
      </c>
    </row>
    <row r="91" spans="1:19" x14ac:dyDescent="0.2">
      <c r="A91" s="24">
        <v>34607</v>
      </c>
      <c r="B91" s="24"/>
      <c r="C91" s="22">
        <v>-8.4573725680499701E-2</v>
      </c>
      <c r="D91" s="23">
        <v>-1.36131588855046E-14</v>
      </c>
      <c r="E91" s="23">
        <v>9.1825289596347601E-16</v>
      </c>
      <c r="F91" s="23">
        <v>-5.6047765734828203E-15</v>
      </c>
      <c r="G91" s="23">
        <v>-1.78792683763796E-14</v>
      </c>
      <c r="H91" s="23">
        <v>-1.7644660027744801E-14</v>
      </c>
      <c r="I91" s="23">
        <v>1.6973364968487101E-16</v>
      </c>
      <c r="J91" s="24"/>
      <c r="K91" s="24"/>
      <c r="L91" s="24"/>
      <c r="M91" s="23">
        <f>C91</f>
        <v>-8.4573725680499701E-2</v>
      </c>
      <c r="N91" s="23">
        <f>D91/10</f>
        <v>-1.36131588855046E-15</v>
      </c>
      <c r="O91" s="23">
        <f>E91</f>
        <v>9.1825289596347601E-16</v>
      </c>
      <c r="P91" s="23">
        <f>F91</f>
        <v>-5.6047765734828203E-15</v>
      </c>
      <c r="Q91" s="23">
        <f>G91</f>
        <v>-1.78792683763796E-14</v>
      </c>
      <c r="R91" s="23">
        <f>H91</f>
        <v>-1.7644660027744801E-14</v>
      </c>
      <c r="S91" s="23">
        <f>I91</f>
        <v>1.6973364968487101E-16</v>
      </c>
    </row>
    <row r="92" spans="1:19" x14ac:dyDescent="0.2">
      <c r="A92" s="24">
        <v>34699</v>
      </c>
      <c r="B92" s="24"/>
      <c r="C92" s="22">
        <v>5.82820875248087E-2</v>
      </c>
      <c r="D92" s="23">
        <v>-1.34561730324695E-14</v>
      </c>
      <c r="E92" s="23">
        <v>2.2897780398592599E-16</v>
      </c>
      <c r="F92" s="23">
        <v>-6.0905465279760197E-15</v>
      </c>
      <c r="G92" s="23">
        <v>-1.8338683805523898E-14</v>
      </c>
      <c r="H92" s="23">
        <v>-1.7434377103022901E-14</v>
      </c>
      <c r="I92" s="23">
        <v>2.5221522471972202E-16</v>
      </c>
      <c r="J92" s="24"/>
      <c r="K92" s="24"/>
      <c r="L92" s="24"/>
      <c r="M92" s="23">
        <f>C92</f>
        <v>5.82820875248087E-2</v>
      </c>
      <c r="N92" s="23">
        <f>D92/10</f>
        <v>-1.34561730324695E-15</v>
      </c>
      <c r="O92" s="23">
        <f>E92</f>
        <v>2.2897780398592599E-16</v>
      </c>
      <c r="P92" s="23">
        <f>F92</f>
        <v>-6.0905465279760197E-15</v>
      </c>
      <c r="Q92" s="23">
        <f>G92</f>
        <v>-1.8338683805523898E-14</v>
      </c>
      <c r="R92" s="23">
        <f>H92</f>
        <v>-1.7434377103022901E-14</v>
      </c>
      <c r="S92" s="23">
        <f>I92</f>
        <v>2.5221522471972202E-16</v>
      </c>
    </row>
    <row r="93" spans="1:19" x14ac:dyDescent="0.2">
      <c r="A93" s="24">
        <v>34789</v>
      </c>
      <c r="B93" s="24"/>
      <c r="C93" s="22">
        <v>8.4182489093051496E-2</v>
      </c>
      <c r="D93" s="23">
        <v>-1.4054650152270999E-14</v>
      </c>
      <c r="E93" s="23">
        <v>-1.44057183136889E-16</v>
      </c>
      <c r="F93" s="23">
        <v>-6.6842524405954701E-15</v>
      </c>
      <c r="G93" s="23">
        <v>-1.8675495757666299E-14</v>
      </c>
      <c r="H93" s="23">
        <v>-1.8093323112362999E-14</v>
      </c>
      <c r="I93" s="23">
        <v>-2.5452476880063099E-16</v>
      </c>
      <c r="J93" s="24"/>
      <c r="K93" s="24"/>
      <c r="L93" s="24"/>
      <c r="M93" s="23">
        <f>C93</f>
        <v>8.4182489093051496E-2</v>
      </c>
      <c r="N93" s="23">
        <f>D93/10</f>
        <v>-1.4054650152270999E-15</v>
      </c>
      <c r="O93" s="23">
        <f>E93</f>
        <v>-1.44057183136889E-16</v>
      </c>
      <c r="P93" s="23">
        <f>F93</f>
        <v>-6.6842524405954701E-15</v>
      </c>
      <c r="Q93" s="23">
        <f>G93</f>
        <v>-1.8675495757666299E-14</v>
      </c>
      <c r="R93" s="23">
        <f>H93</f>
        <v>-1.8093323112362999E-14</v>
      </c>
      <c r="S93" s="23">
        <f>I93</f>
        <v>-2.5452476880063099E-16</v>
      </c>
    </row>
    <row r="94" spans="1:19" x14ac:dyDescent="0.2">
      <c r="A94" s="24">
        <v>34880</v>
      </c>
      <c r="B94" s="24"/>
      <c r="C94" s="22">
        <v>3.2142080594988701E-2</v>
      </c>
      <c r="D94" s="23">
        <v>-1.4418943119803401E-14</v>
      </c>
      <c r="E94" s="23">
        <v>-8.1181291783361898E-16</v>
      </c>
      <c r="F94" s="23">
        <v>-6.8448099178722103E-15</v>
      </c>
      <c r="G94" s="23">
        <v>-1.89437541743772E-14</v>
      </c>
      <c r="H94" s="23">
        <v>-1.8193165137148199E-14</v>
      </c>
      <c r="I94" s="23">
        <v>1.4116994853269601E-17</v>
      </c>
      <c r="J94" s="24"/>
      <c r="K94" s="24"/>
      <c r="L94" s="24"/>
      <c r="M94" s="23">
        <f>C94</f>
        <v>3.2142080594988701E-2</v>
      </c>
      <c r="N94" s="23">
        <f>D94/10</f>
        <v>-1.4418943119803401E-15</v>
      </c>
      <c r="O94" s="23">
        <f>E94</f>
        <v>-8.1181291783361898E-16</v>
      </c>
      <c r="P94" s="23">
        <f>F94</f>
        <v>-6.8448099178722103E-15</v>
      </c>
      <c r="Q94" s="23">
        <f>G94</f>
        <v>-1.89437541743772E-14</v>
      </c>
      <c r="R94" s="23">
        <f>H94</f>
        <v>-1.8193165137148199E-14</v>
      </c>
      <c r="S94" s="23">
        <f>I94</f>
        <v>1.4116994853269601E-17</v>
      </c>
    </row>
    <row r="95" spans="1:19" x14ac:dyDescent="0.2">
      <c r="A95" s="24">
        <v>34972</v>
      </c>
      <c r="B95" s="24"/>
      <c r="C95" s="22">
        <v>-2.37571030027065E-2</v>
      </c>
      <c r="D95" s="23">
        <v>-1.4824003835916899E-14</v>
      </c>
      <c r="E95" s="23">
        <v>-5.5902116513412099E-16</v>
      </c>
      <c r="F95" s="23">
        <v>-6.7164677580835102E-15</v>
      </c>
      <c r="G95" s="23">
        <v>-1.88253492925627E-14</v>
      </c>
      <c r="H95" s="23">
        <v>-1.78567385556899E-14</v>
      </c>
      <c r="I95" s="23">
        <v>3.8459161548545801E-16</v>
      </c>
      <c r="J95" s="24"/>
      <c r="K95" s="24"/>
      <c r="L95" s="24"/>
      <c r="M95" s="23">
        <f>C95</f>
        <v>-2.37571030027065E-2</v>
      </c>
      <c r="N95" s="23">
        <f>D95/10</f>
        <v>-1.4824003835916899E-15</v>
      </c>
      <c r="O95" s="23">
        <f>E95</f>
        <v>-5.5902116513412099E-16</v>
      </c>
      <c r="P95" s="23">
        <f>F95</f>
        <v>-6.7164677580835102E-15</v>
      </c>
      <c r="Q95" s="23">
        <f>G95</f>
        <v>-1.88253492925627E-14</v>
      </c>
      <c r="R95" s="23">
        <f>H95</f>
        <v>-1.78567385556899E-14</v>
      </c>
      <c r="S95" s="23">
        <f>I95</f>
        <v>3.8459161548545801E-16</v>
      </c>
    </row>
    <row r="96" spans="1:19" x14ac:dyDescent="0.2">
      <c r="A96" s="24">
        <v>35064</v>
      </c>
      <c r="B96" s="24"/>
      <c r="C96" s="22">
        <v>3.9628833811123899E-2</v>
      </c>
      <c r="D96" s="23">
        <v>-1.4806794474392599E-14</v>
      </c>
      <c r="E96" s="23">
        <v>-8.8332311012532599E-16</v>
      </c>
      <c r="F96" s="23">
        <v>-7.22264515168513E-15</v>
      </c>
      <c r="G96" s="23">
        <v>-1.89028440016277E-14</v>
      </c>
      <c r="H96" s="23">
        <v>-1.7600852107169499E-14</v>
      </c>
      <c r="I96" s="23">
        <v>-1.054283287639E-16</v>
      </c>
      <c r="J96" s="24"/>
      <c r="K96" s="24"/>
      <c r="L96" s="24"/>
      <c r="M96" s="23">
        <f>C96</f>
        <v>3.9628833811123899E-2</v>
      </c>
      <c r="N96" s="23">
        <f>D96/10</f>
        <v>-1.4806794474392598E-15</v>
      </c>
      <c r="O96" s="23">
        <f>E96</f>
        <v>-8.8332311012532599E-16</v>
      </c>
      <c r="P96" s="23">
        <f>F96</f>
        <v>-7.22264515168513E-15</v>
      </c>
      <c r="Q96" s="23">
        <f>G96</f>
        <v>-1.89028440016277E-14</v>
      </c>
      <c r="R96" s="23">
        <f>H96</f>
        <v>-1.7600852107169499E-14</v>
      </c>
      <c r="S96" s="23">
        <f>I96</f>
        <v>-1.054283287639E-16</v>
      </c>
    </row>
    <row r="97" spans="1:19" x14ac:dyDescent="0.2">
      <c r="A97" s="24">
        <v>35155</v>
      </c>
      <c r="B97" s="24"/>
      <c r="C97" s="22">
        <v>-0.272905028281971</v>
      </c>
      <c r="D97" s="23">
        <v>-1.46530300533487E-14</v>
      </c>
      <c r="E97" s="23">
        <v>-9.1204460515626593E-16</v>
      </c>
      <c r="F97" s="23">
        <v>-6.8951612015061796E-15</v>
      </c>
      <c r="G97" s="23">
        <v>-1.8595643890888101E-14</v>
      </c>
      <c r="H97" s="23">
        <v>-1.8294180366831001E-14</v>
      </c>
      <c r="I97" s="23">
        <v>-3.2632766411105101E-17</v>
      </c>
      <c r="J97" s="24"/>
      <c r="K97" s="24"/>
      <c r="L97" s="24"/>
      <c r="M97" s="23">
        <f>C97</f>
        <v>-0.272905028281971</v>
      </c>
      <c r="N97" s="23">
        <f>D97/10</f>
        <v>-1.4653030053348701E-15</v>
      </c>
      <c r="O97" s="23">
        <f>E97</f>
        <v>-9.1204460515626593E-16</v>
      </c>
      <c r="P97" s="23">
        <f>F97</f>
        <v>-6.8951612015061796E-15</v>
      </c>
      <c r="Q97" s="23">
        <f>G97</f>
        <v>-1.8595643890888101E-14</v>
      </c>
      <c r="R97" s="23">
        <f>H97</f>
        <v>-1.8294180366831001E-14</v>
      </c>
      <c r="S97" s="23">
        <f>I97</f>
        <v>-3.2632766411105101E-17</v>
      </c>
    </row>
    <row r="98" spans="1:19" x14ac:dyDescent="0.2">
      <c r="A98" s="24">
        <v>35246</v>
      </c>
      <c r="B98" s="24"/>
      <c r="C98" s="22">
        <v>-8.9835546628141402E-2</v>
      </c>
      <c r="D98" s="23">
        <v>-1.4795652017546801E-14</v>
      </c>
      <c r="E98" s="23">
        <v>-6.9762037290330101E-16</v>
      </c>
      <c r="F98" s="23">
        <v>-6.2852730030401097E-15</v>
      </c>
      <c r="G98" s="23">
        <v>-1.8337002993988199E-14</v>
      </c>
      <c r="H98" s="23">
        <v>-1.6982879086767E-14</v>
      </c>
      <c r="I98" s="23">
        <v>8.2194479745472897E-16</v>
      </c>
      <c r="J98" s="24"/>
      <c r="K98" s="24"/>
      <c r="L98" s="24"/>
      <c r="M98" s="23">
        <f>C98</f>
        <v>-8.9835546628141402E-2</v>
      </c>
      <c r="N98" s="23">
        <f>D98/10</f>
        <v>-1.4795652017546801E-15</v>
      </c>
      <c r="O98" s="23">
        <f>E98</f>
        <v>-6.9762037290330101E-16</v>
      </c>
      <c r="P98" s="23">
        <f>F98</f>
        <v>-6.2852730030401097E-15</v>
      </c>
      <c r="Q98" s="23">
        <f>G98</f>
        <v>-1.8337002993988199E-14</v>
      </c>
      <c r="R98" s="23">
        <f>H98</f>
        <v>-1.6982879086767E-14</v>
      </c>
      <c r="S98" s="23">
        <f>I98</f>
        <v>8.2194479745472897E-16</v>
      </c>
    </row>
    <row r="99" spans="1:19" x14ac:dyDescent="0.2">
      <c r="A99" s="24">
        <v>35338</v>
      </c>
      <c r="B99" s="24"/>
      <c r="C99" s="22">
        <v>-5.2339718498176299E-2</v>
      </c>
      <c r="D99" s="23">
        <v>-1.4738827566158601E-14</v>
      </c>
      <c r="E99" s="23">
        <v>-3.9330997224963101E-16</v>
      </c>
      <c r="F99" s="23">
        <v>-6.9510023685340202E-15</v>
      </c>
      <c r="G99" s="23">
        <v>-1.8564941277662998E-14</v>
      </c>
      <c r="H99" s="23">
        <v>-1.78202333830762E-14</v>
      </c>
      <c r="I99" s="23">
        <v>-5.8461522946695702E-16</v>
      </c>
      <c r="J99" s="24"/>
      <c r="K99" s="24"/>
      <c r="L99" s="24"/>
      <c r="M99" s="23">
        <f>C99</f>
        <v>-5.2339718498176299E-2</v>
      </c>
      <c r="N99" s="23">
        <f>D99/10</f>
        <v>-1.4738827566158602E-15</v>
      </c>
      <c r="O99" s="23">
        <f>E99</f>
        <v>-3.9330997224963101E-16</v>
      </c>
      <c r="P99" s="23">
        <f>F99</f>
        <v>-6.9510023685340202E-15</v>
      </c>
      <c r="Q99" s="23">
        <f>G99</f>
        <v>-1.8564941277662998E-14</v>
      </c>
      <c r="R99" s="23">
        <f>H99</f>
        <v>-1.78202333830762E-14</v>
      </c>
      <c r="S99" s="23">
        <f>I99</f>
        <v>-5.8461522946695702E-16</v>
      </c>
    </row>
    <row r="100" spans="1:19" x14ac:dyDescent="0.2">
      <c r="A100" s="24">
        <v>35430</v>
      </c>
      <c r="B100" s="24"/>
      <c r="C100" s="22">
        <v>-4.8407644158128003E-2</v>
      </c>
      <c r="D100" s="23">
        <v>-1.4549322171805301E-14</v>
      </c>
      <c r="E100" s="23">
        <v>-1.12995651799964E-15</v>
      </c>
      <c r="F100" s="23">
        <v>-7.2491079347299299E-15</v>
      </c>
      <c r="G100" s="23">
        <v>-1.92774602051435E-14</v>
      </c>
      <c r="H100" s="23">
        <v>-1.8936583363961299E-14</v>
      </c>
      <c r="I100" s="23">
        <v>-4.9269489820249496E-16</v>
      </c>
      <c r="J100" s="24"/>
      <c r="K100" s="24"/>
      <c r="L100" s="24"/>
      <c r="M100" s="23">
        <f>C100</f>
        <v>-4.8407644158128003E-2</v>
      </c>
      <c r="N100" s="23">
        <f>D100/10</f>
        <v>-1.45493221718053E-15</v>
      </c>
      <c r="O100" s="23">
        <f>E100</f>
        <v>-1.12995651799964E-15</v>
      </c>
      <c r="P100" s="23">
        <f>F100</f>
        <v>-7.2491079347299299E-15</v>
      </c>
      <c r="Q100" s="23">
        <f>G100</f>
        <v>-1.92774602051435E-14</v>
      </c>
      <c r="R100" s="23">
        <f>H100</f>
        <v>-1.8936583363961299E-14</v>
      </c>
      <c r="S100" s="23">
        <f>I100</f>
        <v>-4.9269489820249496E-16</v>
      </c>
    </row>
    <row r="101" spans="1:19" x14ac:dyDescent="0.2">
      <c r="A101" s="24">
        <v>35520</v>
      </c>
      <c r="B101" s="24"/>
      <c r="C101" s="22">
        <v>-3.7046987261043302E-2</v>
      </c>
      <c r="D101" s="23">
        <v>-1.5239877201059099E-14</v>
      </c>
      <c r="E101" s="23">
        <v>-1.428011609399E-15</v>
      </c>
      <c r="F101" s="23">
        <v>-7.9563278421644498E-15</v>
      </c>
      <c r="G101" s="23">
        <v>-2.0498383822530699E-14</v>
      </c>
      <c r="H101" s="23">
        <v>-1.9066634253904899E-14</v>
      </c>
      <c r="I101" s="23">
        <v>-6.4182905188352403E-16</v>
      </c>
      <c r="J101" s="24"/>
      <c r="K101" s="24"/>
      <c r="L101" s="24"/>
      <c r="M101" s="23">
        <f>C101</f>
        <v>-3.7046987261043302E-2</v>
      </c>
      <c r="N101" s="23">
        <f>D101/10</f>
        <v>-1.5239877201059099E-15</v>
      </c>
      <c r="O101" s="23">
        <f>E101</f>
        <v>-1.428011609399E-15</v>
      </c>
      <c r="P101" s="23">
        <f>F101</f>
        <v>-7.9563278421644498E-15</v>
      </c>
      <c r="Q101" s="23">
        <f>G101</f>
        <v>-2.0498383822530699E-14</v>
      </c>
      <c r="R101" s="23">
        <f>H101</f>
        <v>-1.9066634253904899E-14</v>
      </c>
      <c r="S101" s="23">
        <f>I101</f>
        <v>-6.4182905188352403E-16</v>
      </c>
    </row>
    <row r="102" spans="1:19" x14ac:dyDescent="0.2">
      <c r="A102" s="24">
        <v>35611</v>
      </c>
      <c r="B102" s="24"/>
      <c r="C102" s="22">
        <v>-2.1641711067319502E-2</v>
      </c>
      <c r="D102" s="23">
        <v>-1.5382778410905E-14</v>
      </c>
      <c r="E102" s="23">
        <v>-1.7408569080377E-15</v>
      </c>
      <c r="F102" s="23">
        <v>-8.3996948289552505E-15</v>
      </c>
      <c r="G102" s="23">
        <v>-1.9653168453396699E-14</v>
      </c>
      <c r="H102" s="23">
        <v>-1.8289692591017199E-14</v>
      </c>
      <c r="I102" s="23">
        <v>3.67967372880183E-16</v>
      </c>
      <c r="J102" s="24"/>
      <c r="K102" s="24"/>
      <c r="L102" s="24"/>
      <c r="M102" s="23">
        <f>C102</f>
        <v>-2.1641711067319502E-2</v>
      </c>
      <c r="N102" s="23">
        <f>D102/10</f>
        <v>-1.5382778410905E-15</v>
      </c>
      <c r="O102" s="23">
        <f>E102</f>
        <v>-1.7408569080377E-15</v>
      </c>
      <c r="P102" s="23">
        <f>F102</f>
        <v>-8.3996948289552505E-15</v>
      </c>
      <c r="Q102" s="23">
        <f>G102</f>
        <v>-1.9653168453396699E-14</v>
      </c>
      <c r="R102" s="23">
        <f>H102</f>
        <v>-1.8289692591017199E-14</v>
      </c>
      <c r="S102" s="23">
        <f>I102</f>
        <v>3.67967372880183E-16</v>
      </c>
    </row>
    <row r="103" spans="1:19" x14ac:dyDescent="0.2">
      <c r="A103" s="24">
        <v>35703</v>
      </c>
      <c r="B103" s="24"/>
      <c r="C103" s="22">
        <v>-3.6252612973538399E-2</v>
      </c>
      <c r="D103" s="23">
        <v>-1.5524749776308301E-14</v>
      </c>
      <c r="E103" s="23">
        <v>-2.0831699250627199E-15</v>
      </c>
      <c r="F103" s="23">
        <v>-7.7331535152303995E-15</v>
      </c>
      <c r="G103" s="23">
        <v>-1.9343535545714401E-14</v>
      </c>
      <c r="H103" s="23">
        <v>-1.7821584573115401E-14</v>
      </c>
      <c r="I103" s="23">
        <v>-4.97702315839525E-17</v>
      </c>
      <c r="J103" s="24"/>
      <c r="K103" s="24"/>
      <c r="L103" s="24"/>
      <c r="M103" s="23">
        <f>C103</f>
        <v>-3.6252612973538399E-2</v>
      </c>
      <c r="N103" s="23">
        <f>D103/10</f>
        <v>-1.5524749776308301E-15</v>
      </c>
      <c r="O103" s="23">
        <f>E103</f>
        <v>-2.0831699250627199E-15</v>
      </c>
      <c r="P103" s="23">
        <f>F103</f>
        <v>-7.7331535152303995E-15</v>
      </c>
      <c r="Q103" s="23">
        <f>G103</f>
        <v>-1.9343535545714401E-14</v>
      </c>
      <c r="R103" s="23">
        <f>H103</f>
        <v>-1.7821584573115401E-14</v>
      </c>
      <c r="S103" s="23">
        <f>I103</f>
        <v>-4.97702315839525E-17</v>
      </c>
    </row>
    <row r="104" spans="1:19" x14ac:dyDescent="0.2">
      <c r="A104" s="24">
        <v>35795</v>
      </c>
      <c r="B104" s="24"/>
      <c r="C104" s="22">
        <v>-5.4739376938511899E-2</v>
      </c>
      <c r="D104" s="23">
        <v>-1.5552943426263702E-14</v>
      </c>
      <c r="E104" s="23">
        <v>-1.0904486269616699E-15</v>
      </c>
      <c r="F104" s="23">
        <v>-6.9682508511386499E-15</v>
      </c>
      <c r="G104" s="23">
        <v>-1.8179889406878901E-14</v>
      </c>
      <c r="H104" s="23">
        <v>-1.7401272500296799E-14</v>
      </c>
      <c r="I104" s="23">
        <v>5.9357053583158502E-16</v>
      </c>
      <c r="J104" s="24"/>
      <c r="K104" s="24"/>
      <c r="L104" s="24"/>
      <c r="M104" s="23">
        <f>C104</f>
        <v>-5.4739376938511899E-2</v>
      </c>
      <c r="N104" s="23">
        <f>D104/10</f>
        <v>-1.5552943426263701E-15</v>
      </c>
      <c r="O104" s="23">
        <f>E104</f>
        <v>-1.0904486269616699E-15</v>
      </c>
      <c r="P104" s="23">
        <f>F104</f>
        <v>-6.9682508511386499E-15</v>
      </c>
      <c r="Q104" s="23">
        <f>G104</f>
        <v>-1.8179889406878901E-14</v>
      </c>
      <c r="R104" s="23">
        <f>H104</f>
        <v>-1.7401272500296799E-14</v>
      </c>
      <c r="S104" s="23">
        <f>I104</f>
        <v>5.9357053583158502E-16</v>
      </c>
    </row>
    <row r="105" spans="1:19" x14ac:dyDescent="0.2">
      <c r="A105" s="24">
        <v>35885</v>
      </c>
      <c r="B105" s="24"/>
      <c r="C105" s="22">
        <v>1.54743984324376E-2</v>
      </c>
      <c r="D105" s="23">
        <v>-1.44110857285408E-14</v>
      </c>
      <c r="E105" s="23">
        <v>-7.3594292510475496E-16</v>
      </c>
      <c r="F105" s="23">
        <v>-6.6666148642544298E-15</v>
      </c>
      <c r="G105" s="23">
        <v>-1.88507781978044E-14</v>
      </c>
      <c r="H105" s="23">
        <v>-1.7873463887353899E-14</v>
      </c>
      <c r="I105" s="23">
        <v>-4.8226593321122002E-16</v>
      </c>
      <c r="J105" s="24"/>
      <c r="K105" s="24"/>
      <c r="L105" s="24"/>
      <c r="M105" s="23">
        <f>C105</f>
        <v>1.54743984324376E-2</v>
      </c>
      <c r="N105" s="23">
        <f>D105/10</f>
        <v>-1.4411085728540799E-15</v>
      </c>
      <c r="O105" s="23">
        <f>E105</f>
        <v>-7.3594292510475496E-16</v>
      </c>
      <c r="P105" s="23">
        <f>F105</f>
        <v>-6.6666148642544298E-15</v>
      </c>
      <c r="Q105" s="23">
        <f>G105</f>
        <v>-1.88507781978044E-14</v>
      </c>
      <c r="R105" s="23">
        <f>H105</f>
        <v>-1.7873463887353899E-14</v>
      </c>
      <c r="S105" s="23">
        <f>I105</f>
        <v>-4.8226593321122002E-16</v>
      </c>
    </row>
    <row r="106" spans="1:19" x14ac:dyDescent="0.2">
      <c r="A106" s="24">
        <v>35976</v>
      </c>
      <c r="B106" s="24"/>
      <c r="C106" s="22">
        <v>4.1325184310806303E-3</v>
      </c>
      <c r="D106" s="23">
        <v>-1.37552075737162E-14</v>
      </c>
      <c r="E106" s="23">
        <v>-2.2718634596182799E-16</v>
      </c>
      <c r="F106" s="23">
        <v>-7.4722445868194202E-15</v>
      </c>
      <c r="G106" s="23">
        <v>-1.9192049628424399E-14</v>
      </c>
      <c r="H106" s="23">
        <v>-1.8275354302123E-14</v>
      </c>
      <c r="I106" s="23">
        <v>-2.8291458846073901E-16</v>
      </c>
      <c r="J106" s="24"/>
      <c r="K106" s="24"/>
      <c r="L106" s="24"/>
      <c r="M106" s="23">
        <f>C106</f>
        <v>4.1325184310806303E-3</v>
      </c>
      <c r="N106" s="23">
        <f>D106/10</f>
        <v>-1.37552075737162E-15</v>
      </c>
      <c r="O106" s="23">
        <f>E106</f>
        <v>-2.2718634596182799E-16</v>
      </c>
      <c r="P106" s="23">
        <f>F106</f>
        <v>-7.4722445868194202E-15</v>
      </c>
      <c r="Q106" s="23">
        <f>G106</f>
        <v>-1.9192049628424399E-14</v>
      </c>
      <c r="R106" s="23">
        <f>H106</f>
        <v>-1.8275354302123E-14</v>
      </c>
      <c r="S106" s="23">
        <f>I106</f>
        <v>-2.8291458846073901E-16</v>
      </c>
    </row>
    <row r="107" spans="1:19" x14ac:dyDescent="0.2">
      <c r="A107" s="24">
        <v>36068</v>
      </c>
      <c r="B107" s="24"/>
      <c r="C107" s="22">
        <v>-9.5835969389817005E-2</v>
      </c>
      <c r="D107" s="23">
        <v>-1.43782121796695E-14</v>
      </c>
      <c r="E107" s="23">
        <v>-9.6407481597435999E-16</v>
      </c>
      <c r="F107" s="23">
        <v>-7.4928938946133606E-15</v>
      </c>
      <c r="G107" s="23">
        <v>-1.7998193098390401E-14</v>
      </c>
      <c r="H107" s="23">
        <v>-1.52355109430042E-14</v>
      </c>
      <c r="I107" s="23">
        <v>1.3744587545292199E-15</v>
      </c>
      <c r="J107" s="24"/>
      <c r="K107" s="24"/>
      <c r="L107" s="24"/>
      <c r="M107" s="23">
        <f>C107</f>
        <v>-9.5835969389817005E-2</v>
      </c>
      <c r="N107" s="23">
        <f>D107/10</f>
        <v>-1.43782121796695E-15</v>
      </c>
      <c r="O107" s="23">
        <f>E107</f>
        <v>-9.6407481597435999E-16</v>
      </c>
      <c r="P107" s="23">
        <f>F107</f>
        <v>-7.4928938946133606E-15</v>
      </c>
      <c r="Q107" s="23">
        <f>G107</f>
        <v>-1.7998193098390401E-14</v>
      </c>
      <c r="R107" s="23">
        <f>H107</f>
        <v>-1.52355109430042E-14</v>
      </c>
      <c r="S107" s="23">
        <f>I107</f>
        <v>1.3744587545292199E-15</v>
      </c>
    </row>
    <row r="108" spans="1:19" x14ac:dyDescent="0.2">
      <c r="A108" s="24">
        <v>36160</v>
      </c>
      <c r="B108" s="24"/>
      <c r="C108" s="22">
        <v>-8.1247514619757905E-2</v>
      </c>
      <c r="D108" s="23">
        <v>-1.5823575161806699E-14</v>
      </c>
      <c r="E108" s="23">
        <v>-1.0831884984764899E-15</v>
      </c>
      <c r="F108" s="23">
        <v>-5.7108134608682002E-15</v>
      </c>
      <c r="G108" s="23">
        <v>-1.5261562169499301E-14</v>
      </c>
      <c r="H108" s="23">
        <v>-1.5293210431542701E-14</v>
      </c>
      <c r="I108" s="23">
        <v>1.0219173177039E-15</v>
      </c>
      <c r="J108" s="24"/>
      <c r="K108" s="24"/>
      <c r="L108" s="24"/>
      <c r="M108" s="23">
        <f>C108</f>
        <v>-8.1247514619757905E-2</v>
      </c>
      <c r="N108" s="23">
        <f>D108/10</f>
        <v>-1.58235751618067E-15</v>
      </c>
      <c r="O108" s="23">
        <f>E108</f>
        <v>-1.0831884984764899E-15</v>
      </c>
      <c r="P108" s="23">
        <f>F108</f>
        <v>-5.7108134608682002E-15</v>
      </c>
      <c r="Q108" s="23">
        <f>G108</f>
        <v>-1.5261562169499301E-14</v>
      </c>
      <c r="R108" s="23">
        <f>H108</f>
        <v>-1.5293210431542701E-14</v>
      </c>
      <c r="S108" s="23">
        <f>I108</f>
        <v>1.0219173177039E-15</v>
      </c>
    </row>
    <row r="109" spans="1:19" x14ac:dyDescent="0.2">
      <c r="A109" s="24">
        <v>36250</v>
      </c>
      <c r="B109" s="24"/>
      <c r="C109" s="22">
        <v>-0.16126254145438401</v>
      </c>
      <c r="D109" s="23">
        <v>-1.4991349099591901E-14</v>
      </c>
      <c r="E109" s="23">
        <v>7.6124738350386196E-16</v>
      </c>
      <c r="F109" s="23">
        <v>-2.5671058105825E-15</v>
      </c>
      <c r="G109" s="23">
        <v>-1.6391274454905099E-14</v>
      </c>
      <c r="H109" s="23">
        <v>-1.8613113696941201E-14</v>
      </c>
      <c r="I109" s="23">
        <v>-2.5771380124421899E-16</v>
      </c>
      <c r="J109" s="24"/>
      <c r="K109" s="24"/>
      <c r="L109" s="24"/>
      <c r="M109" s="23">
        <f>C109</f>
        <v>-0.16126254145438401</v>
      </c>
      <c r="N109" s="23">
        <f>D109/10</f>
        <v>-1.4991349099591901E-15</v>
      </c>
      <c r="O109" s="23">
        <f>E109</f>
        <v>7.6124738350386196E-16</v>
      </c>
      <c r="P109" s="23">
        <f>F109</f>
        <v>-2.5671058105825E-15</v>
      </c>
      <c r="Q109" s="23">
        <f>G109</f>
        <v>-1.6391274454905099E-14</v>
      </c>
      <c r="R109" s="23">
        <f>H109</f>
        <v>-1.8613113696941201E-14</v>
      </c>
      <c r="S109" s="23">
        <f>I109</f>
        <v>-2.5771380124421899E-16</v>
      </c>
    </row>
    <row r="110" spans="1:19" x14ac:dyDescent="0.2">
      <c r="A110" s="24">
        <v>36341</v>
      </c>
      <c r="B110" s="24"/>
      <c r="C110" s="22">
        <v>-0.20786204178588799</v>
      </c>
      <c r="D110" s="23">
        <v>-1.2932695705342499E-14</v>
      </c>
      <c r="E110" s="23">
        <v>3.6492497144641196E-15</v>
      </c>
      <c r="F110" s="23">
        <v>-4.7882129121229099E-15</v>
      </c>
      <c r="G110" s="23">
        <v>-2.0422489440230899E-14</v>
      </c>
      <c r="H110" s="23">
        <v>-1.96514024930516E-14</v>
      </c>
      <c r="I110" s="23">
        <v>-8.8941647916365993E-16</v>
      </c>
      <c r="J110" s="24"/>
      <c r="K110" s="24"/>
      <c r="L110" s="24"/>
      <c r="M110" s="23">
        <f>C110</f>
        <v>-0.20786204178588799</v>
      </c>
      <c r="N110" s="23">
        <f>D110/10</f>
        <v>-1.29326957053425E-15</v>
      </c>
      <c r="O110" s="23">
        <f>E110</f>
        <v>3.6492497144641196E-15</v>
      </c>
      <c r="P110" s="23">
        <f>F110</f>
        <v>-4.7882129121229099E-15</v>
      </c>
      <c r="Q110" s="23">
        <f>G110</f>
        <v>-2.0422489440230899E-14</v>
      </c>
      <c r="R110" s="23">
        <f>H110</f>
        <v>-1.96514024930516E-14</v>
      </c>
      <c r="S110" s="23">
        <f>I110</f>
        <v>-8.8941647916365993E-16</v>
      </c>
    </row>
    <row r="111" spans="1:19" x14ac:dyDescent="0.2">
      <c r="A111" s="24">
        <v>36433</v>
      </c>
      <c r="B111" s="24"/>
      <c r="C111" s="22">
        <v>-0.124273463995917</v>
      </c>
      <c r="D111" s="23">
        <v>-9.73473041465371E-15</v>
      </c>
      <c r="E111" s="23">
        <v>1.8482649833403298E-15</v>
      </c>
      <c r="F111" s="23">
        <v>-8.56749701892529E-15</v>
      </c>
      <c r="G111" s="23">
        <v>-2.0629946691739701E-14</v>
      </c>
      <c r="H111" s="23">
        <v>-1.87596065430374E-14</v>
      </c>
      <c r="I111" s="23">
        <v>-5.9256508183193998E-17</v>
      </c>
      <c r="J111" s="24"/>
      <c r="K111" s="24"/>
      <c r="L111" s="24"/>
      <c r="M111" s="23">
        <f>C111</f>
        <v>-0.124273463995917</v>
      </c>
      <c r="N111" s="23">
        <f>D111/10</f>
        <v>-9.7347304146537092E-16</v>
      </c>
      <c r="O111" s="23">
        <f>E111</f>
        <v>1.8482649833403298E-15</v>
      </c>
      <c r="P111" s="23">
        <f>F111</f>
        <v>-8.56749701892529E-15</v>
      </c>
      <c r="Q111" s="23">
        <f>G111</f>
        <v>-2.0629946691739701E-14</v>
      </c>
      <c r="R111" s="23">
        <f>H111</f>
        <v>-1.87596065430374E-14</v>
      </c>
      <c r="S111" s="23">
        <f>I111</f>
        <v>-5.9256508183193998E-17</v>
      </c>
    </row>
    <row r="112" spans="1:19" x14ac:dyDescent="0.2">
      <c r="A112" s="24">
        <v>36525</v>
      </c>
      <c r="B112" s="24"/>
      <c r="C112" s="22">
        <v>5.4828030192040897E-2</v>
      </c>
      <c r="D112" s="23">
        <v>-1.1523349904536E-14</v>
      </c>
      <c r="E112" s="23">
        <v>-2.0065244272321002E-15</v>
      </c>
      <c r="F112" s="23">
        <v>-9.10085588152086E-15</v>
      </c>
      <c r="G112" s="23">
        <v>-1.9955442460617099E-14</v>
      </c>
      <c r="H112" s="23">
        <v>-1.78787135423208E-14</v>
      </c>
      <c r="I112" s="23">
        <v>-2.1073218234590601E-16</v>
      </c>
      <c r="J112" s="24"/>
      <c r="K112" s="24"/>
      <c r="L112" s="24"/>
      <c r="M112" s="23">
        <f>C112</f>
        <v>5.4828030192040897E-2</v>
      </c>
      <c r="N112" s="23">
        <f>D112/10</f>
        <v>-1.1523349904536E-15</v>
      </c>
      <c r="O112" s="23">
        <f>E112</f>
        <v>-2.0065244272321002E-15</v>
      </c>
      <c r="P112" s="23">
        <f>F112</f>
        <v>-9.10085588152086E-15</v>
      </c>
      <c r="Q112" s="23">
        <f>G112</f>
        <v>-1.9955442460617099E-14</v>
      </c>
      <c r="R112" s="23">
        <f>H112</f>
        <v>-1.78787135423208E-14</v>
      </c>
      <c r="S112" s="23">
        <f>I112</f>
        <v>-2.1073218234590601E-16</v>
      </c>
    </row>
    <row r="113" spans="1:19" x14ac:dyDescent="0.2">
      <c r="A113" s="24">
        <v>36616</v>
      </c>
      <c r="B113" s="24"/>
      <c r="C113" s="22">
        <v>-1.7113977810828199E-2</v>
      </c>
      <c r="D113" s="23">
        <v>-1.51143862084353E-14</v>
      </c>
      <c r="E113" s="23">
        <v>-2.2308077401171301E-15</v>
      </c>
      <c r="F113" s="23">
        <v>-8.0153342367522605E-15</v>
      </c>
      <c r="G113" s="23">
        <v>-1.8447797233599099E-14</v>
      </c>
      <c r="H113" s="23">
        <v>-1.72604897377997E-14</v>
      </c>
      <c r="I113" s="23">
        <v>3.9916934835672198E-16</v>
      </c>
      <c r="J113" s="24"/>
      <c r="K113" s="24"/>
      <c r="L113" s="24"/>
      <c r="M113" s="23">
        <f>C113</f>
        <v>-1.7113977810828199E-2</v>
      </c>
      <c r="N113" s="23">
        <f>D113/10</f>
        <v>-1.51143862084353E-15</v>
      </c>
      <c r="O113" s="23">
        <f>E113</f>
        <v>-2.2308077401171301E-15</v>
      </c>
      <c r="P113" s="23">
        <f>F113</f>
        <v>-8.0153342367522605E-15</v>
      </c>
      <c r="Q113" s="23">
        <f>G113</f>
        <v>-1.8447797233599099E-14</v>
      </c>
      <c r="R113" s="23">
        <f>H113</f>
        <v>-1.72604897377997E-14</v>
      </c>
      <c r="S113" s="23">
        <f>I113</f>
        <v>3.9916934835672198E-16</v>
      </c>
    </row>
    <row r="114" spans="1:19" x14ac:dyDescent="0.2">
      <c r="A114" s="24">
        <v>36707</v>
      </c>
      <c r="B114" s="24"/>
      <c r="C114" s="22">
        <v>0.111477322430298</v>
      </c>
      <c r="D114" s="23">
        <v>-1.6542089844915099E-14</v>
      </c>
      <c r="E114" s="23">
        <v>-1.4420056522030399E-15</v>
      </c>
      <c r="F114" s="23">
        <v>-6.8906318008675003E-15</v>
      </c>
      <c r="G114" s="23">
        <v>-1.7473278310915399E-14</v>
      </c>
      <c r="H114" s="23">
        <v>-1.5402262014012901E-14</v>
      </c>
      <c r="I114" s="23">
        <v>8.6524084523412295E-16</v>
      </c>
      <c r="J114" s="24"/>
      <c r="K114" s="24"/>
      <c r="L114" s="24"/>
      <c r="M114" s="23">
        <f>C114</f>
        <v>0.111477322430298</v>
      </c>
      <c r="N114" s="23">
        <f>D114/10</f>
        <v>-1.65420898449151E-15</v>
      </c>
      <c r="O114" s="23">
        <f>E114</f>
        <v>-1.4420056522030399E-15</v>
      </c>
      <c r="P114" s="23">
        <f>F114</f>
        <v>-6.8906318008675003E-15</v>
      </c>
      <c r="Q114" s="23">
        <f>G114</f>
        <v>-1.7473278310915399E-14</v>
      </c>
      <c r="R114" s="23">
        <f>H114</f>
        <v>-1.5402262014012901E-14</v>
      </c>
      <c r="S114" s="23">
        <f>I114</f>
        <v>8.6524084523412295E-16</v>
      </c>
    </row>
    <row r="115" spans="1:19" x14ac:dyDescent="0.2">
      <c r="A115" s="24">
        <v>36799</v>
      </c>
      <c r="B115" s="24"/>
      <c r="C115" s="22">
        <v>9.5629993553682305E-2</v>
      </c>
      <c r="D115" s="23">
        <v>-1.6525347181963599E-14</v>
      </c>
      <c r="E115" s="23">
        <v>-5.3668381642506301E-16</v>
      </c>
      <c r="F115" s="23">
        <v>-5.4401111216464101E-15</v>
      </c>
      <c r="G115" s="23">
        <v>-1.5798540255362802E-14</v>
      </c>
      <c r="H115" s="23">
        <v>-1.6297735260664301E-14</v>
      </c>
      <c r="I115" s="23">
        <v>6.1155911192971301E-16</v>
      </c>
      <c r="J115" s="24"/>
      <c r="K115" s="24"/>
      <c r="L115" s="24"/>
      <c r="M115" s="23">
        <f>C115</f>
        <v>9.5629993553682305E-2</v>
      </c>
      <c r="N115" s="23">
        <f>D115/10</f>
        <v>-1.6525347181963599E-15</v>
      </c>
      <c r="O115" s="23">
        <f>E115</f>
        <v>-5.3668381642506301E-16</v>
      </c>
      <c r="P115" s="23">
        <f>F115</f>
        <v>-5.4401111216464101E-15</v>
      </c>
      <c r="Q115" s="23">
        <f>G115</f>
        <v>-1.5798540255362802E-14</v>
      </c>
      <c r="R115" s="23">
        <f>H115</f>
        <v>-1.6297735260664301E-14</v>
      </c>
      <c r="S115" s="23">
        <f>I115</f>
        <v>6.1155911192971301E-16</v>
      </c>
    </row>
    <row r="116" spans="1:19" x14ac:dyDescent="0.2">
      <c r="A116" s="24">
        <v>36891</v>
      </c>
      <c r="B116" s="24"/>
      <c r="C116" s="22">
        <v>7.3474908710625106E-2</v>
      </c>
      <c r="D116" s="23">
        <v>-1.7582861451338599E-14</v>
      </c>
      <c r="E116" s="23">
        <v>7.5550999893469396E-16</v>
      </c>
      <c r="F116" s="23">
        <v>-3.1226792880718802E-15</v>
      </c>
      <c r="G116" s="23">
        <v>-1.5691723038007299E-14</v>
      </c>
      <c r="H116" s="23">
        <v>-1.5610947300871801E-14</v>
      </c>
      <c r="I116" s="23">
        <v>1.71727891356628E-15</v>
      </c>
      <c r="J116" s="24"/>
      <c r="K116" s="24"/>
      <c r="L116" s="24"/>
      <c r="M116" s="23">
        <f>C116</f>
        <v>7.3474908710625106E-2</v>
      </c>
      <c r="N116" s="23">
        <f>D116/10</f>
        <v>-1.75828614513386E-15</v>
      </c>
      <c r="O116" s="23">
        <f>E116</f>
        <v>7.5550999893469396E-16</v>
      </c>
      <c r="P116" s="23">
        <f>F116</f>
        <v>-3.1226792880718802E-15</v>
      </c>
      <c r="Q116" s="23">
        <f>G116</f>
        <v>-1.5691723038007299E-14</v>
      </c>
      <c r="R116" s="23">
        <f>H116</f>
        <v>-1.5610947300871801E-14</v>
      </c>
      <c r="S116" s="23">
        <f>I116</f>
        <v>1.71727891356628E-15</v>
      </c>
    </row>
    <row r="117" spans="1:19" x14ac:dyDescent="0.2">
      <c r="A117" s="24">
        <v>36981</v>
      </c>
      <c r="B117" s="24"/>
      <c r="C117" s="22">
        <v>-6.7849451241403E-2</v>
      </c>
      <c r="D117" s="23">
        <v>-1.5722438725602201E-14</v>
      </c>
      <c r="E117" s="23">
        <v>3.3655956766308801E-15</v>
      </c>
      <c r="F117" s="23">
        <v>-1.5394353276421E-15</v>
      </c>
      <c r="G117" s="23">
        <v>-1.5917574086978E-14</v>
      </c>
      <c r="H117" s="23">
        <v>-1.8808199284740899E-14</v>
      </c>
      <c r="I117" s="23">
        <v>5.3834382653394199E-16</v>
      </c>
      <c r="J117" s="24"/>
      <c r="K117" s="24"/>
      <c r="L117" s="24"/>
      <c r="M117" s="23">
        <f>C117</f>
        <v>-6.7849451241403E-2</v>
      </c>
      <c r="N117" s="23">
        <f>D117/10</f>
        <v>-1.57224387256022E-15</v>
      </c>
      <c r="O117" s="23">
        <f>E117</f>
        <v>3.3655956766308801E-15</v>
      </c>
      <c r="P117" s="23">
        <f>F117</f>
        <v>-1.5394353276421E-15</v>
      </c>
      <c r="Q117" s="23">
        <f>G117</f>
        <v>-1.5917574086978E-14</v>
      </c>
      <c r="R117" s="23">
        <f>H117</f>
        <v>-1.8808199284740899E-14</v>
      </c>
      <c r="S117" s="23">
        <f>I117</f>
        <v>5.3834382653394199E-16</v>
      </c>
    </row>
    <row r="118" spans="1:19" x14ac:dyDescent="0.2">
      <c r="A118" s="24">
        <v>37072</v>
      </c>
      <c r="B118" s="24"/>
      <c r="C118" s="22">
        <v>-4.3725151646171898E-2</v>
      </c>
      <c r="D118" s="23">
        <v>-1.38402999574529E-14</v>
      </c>
      <c r="E118" s="23">
        <v>4.5247154077706301E-15</v>
      </c>
      <c r="F118" s="23">
        <v>-2.3317137132673399E-15</v>
      </c>
      <c r="G118" s="23">
        <v>-1.9347920638404699E-14</v>
      </c>
      <c r="H118" s="23">
        <v>-1.9799617990715098E-14</v>
      </c>
      <c r="I118" s="23">
        <v>3.18802608727543E-16</v>
      </c>
      <c r="J118" s="24"/>
      <c r="K118" s="24"/>
      <c r="L118" s="24"/>
      <c r="M118" s="23">
        <f>C118</f>
        <v>-4.3725151646171898E-2</v>
      </c>
      <c r="N118" s="23">
        <f>D118/10</f>
        <v>-1.3840299957452899E-15</v>
      </c>
      <c r="O118" s="23">
        <f>E118</f>
        <v>4.5247154077706301E-15</v>
      </c>
      <c r="P118" s="23">
        <f>F118</f>
        <v>-2.3317137132673399E-15</v>
      </c>
      <c r="Q118" s="23">
        <f>G118</f>
        <v>-1.9347920638404699E-14</v>
      </c>
      <c r="R118" s="23">
        <f>H118</f>
        <v>-1.9799617990715098E-14</v>
      </c>
      <c r="S118" s="23">
        <f>I118</f>
        <v>3.18802608727543E-16</v>
      </c>
    </row>
    <row r="119" spans="1:19" x14ac:dyDescent="0.2">
      <c r="A119" s="24">
        <v>37164</v>
      </c>
      <c r="B119" s="24"/>
      <c r="C119" s="22">
        <v>-1.6577535504352699E-2</v>
      </c>
      <c r="D119" s="23">
        <v>-1.3709537440671499E-14</v>
      </c>
      <c r="E119" s="23">
        <v>3.5704045531382297E-15</v>
      </c>
      <c r="F119" s="23">
        <v>-5.4064714604424699E-15</v>
      </c>
      <c r="G119" s="23">
        <v>-1.9958066811291E-14</v>
      </c>
      <c r="H119" s="23">
        <v>-1.9951632059269501E-14</v>
      </c>
      <c r="I119" s="23">
        <v>7.5479028313551801E-16</v>
      </c>
      <c r="J119" s="24"/>
      <c r="K119" s="24"/>
      <c r="L119" s="24"/>
      <c r="M119" s="23">
        <f>C119</f>
        <v>-1.6577535504352699E-2</v>
      </c>
      <c r="N119" s="23">
        <f>D119/10</f>
        <v>-1.3709537440671499E-15</v>
      </c>
      <c r="O119" s="23">
        <f>E119</f>
        <v>3.5704045531382297E-15</v>
      </c>
      <c r="P119" s="23">
        <f>F119</f>
        <v>-5.4064714604424699E-15</v>
      </c>
      <c r="Q119" s="23">
        <f>G119</f>
        <v>-1.9958066811291E-14</v>
      </c>
      <c r="R119" s="23">
        <f>H119</f>
        <v>-1.9951632059269501E-14</v>
      </c>
      <c r="S119" s="23">
        <f>I119</f>
        <v>7.5479028313551801E-16</v>
      </c>
    </row>
    <row r="120" spans="1:19" x14ac:dyDescent="0.2">
      <c r="A120" s="24">
        <v>37256</v>
      </c>
      <c r="B120" s="24"/>
      <c r="C120" s="22">
        <v>-0.108340998216559</v>
      </c>
      <c r="D120" s="23">
        <v>-1.53697292350968E-14</v>
      </c>
      <c r="E120" s="23">
        <v>4.4366736851057401E-16</v>
      </c>
      <c r="F120" s="23">
        <v>-5.2750255013993999E-15</v>
      </c>
      <c r="G120" s="23">
        <v>-2.00166322181907E-14</v>
      </c>
      <c r="H120" s="23">
        <v>-2.0639282908011599E-14</v>
      </c>
      <c r="I120" s="23">
        <v>8.0462817178209502E-16</v>
      </c>
      <c r="J120" s="24"/>
      <c r="K120" s="24"/>
      <c r="L120" s="24"/>
      <c r="M120" s="23">
        <f>C120</f>
        <v>-0.108340998216559</v>
      </c>
      <c r="N120" s="23">
        <f>D120/10</f>
        <v>-1.5369729235096801E-15</v>
      </c>
      <c r="O120" s="23">
        <f>E120</f>
        <v>4.4366736851057401E-16</v>
      </c>
      <c r="P120" s="23">
        <f>F120</f>
        <v>-5.2750255013993999E-15</v>
      </c>
      <c r="Q120" s="23">
        <f>G120</f>
        <v>-2.00166322181907E-14</v>
      </c>
      <c r="R120" s="23">
        <f>H120</f>
        <v>-2.0639282908011599E-14</v>
      </c>
      <c r="S120" s="23">
        <f>I120</f>
        <v>8.0462817178209502E-16</v>
      </c>
    </row>
    <row r="121" spans="1:19" x14ac:dyDescent="0.2">
      <c r="A121" s="24">
        <v>37346</v>
      </c>
      <c r="B121" s="24"/>
      <c r="C121" s="22">
        <v>5.2013978749259497E-2</v>
      </c>
      <c r="D121" s="23">
        <v>-1.6700403835911199E-14</v>
      </c>
      <c r="E121" s="23">
        <v>8.7772855072591003E-16</v>
      </c>
      <c r="F121" s="23">
        <v>-4.8427746466927996E-15</v>
      </c>
      <c r="G121" s="23">
        <v>-2.23270289962327E-14</v>
      </c>
      <c r="H121" s="23">
        <v>-2.4679172301218098E-14</v>
      </c>
      <c r="I121" s="23">
        <v>-1.0414971615670199E-15</v>
      </c>
      <c r="J121" s="24"/>
      <c r="K121" s="24"/>
      <c r="L121" s="24"/>
      <c r="M121" s="23">
        <f>C121</f>
        <v>5.2013978749259497E-2</v>
      </c>
      <c r="N121" s="23">
        <f>D121/10</f>
        <v>-1.6700403835911198E-15</v>
      </c>
      <c r="O121" s="23">
        <f>E121</f>
        <v>8.7772855072591003E-16</v>
      </c>
      <c r="P121" s="23">
        <f>F121</f>
        <v>-4.8427746466927996E-15</v>
      </c>
      <c r="Q121" s="23">
        <f>G121</f>
        <v>-2.23270289962327E-14</v>
      </c>
      <c r="R121" s="23">
        <f>H121</f>
        <v>-2.4679172301218098E-14</v>
      </c>
      <c r="S121" s="23">
        <f>I121</f>
        <v>-1.0414971615670199E-15</v>
      </c>
    </row>
    <row r="122" spans="1:19" x14ac:dyDescent="0.2">
      <c r="A122" s="24">
        <v>37437</v>
      </c>
      <c r="B122" s="24"/>
      <c r="C122" s="22">
        <v>5.8127104341876901E-2</v>
      </c>
      <c r="D122" s="23">
        <v>-1.5857889565351701E-14</v>
      </c>
      <c r="E122" s="23">
        <v>1.30103564335029E-15</v>
      </c>
      <c r="F122" s="23">
        <v>-8.1577122848361293E-15</v>
      </c>
      <c r="G122" s="23">
        <v>-2.61378050659232E-14</v>
      </c>
      <c r="H122" s="23">
        <v>-2.4302488102397599E-14</v>
      </c>
      <c r="I122" s="23">
        <v>-6.7305890971627201E-16</v>
      </c>
      <c r="J122" s="24"/>
      <c r="K122" s="24"/>
      <c r="L122" s="24"/>
      <c r="M122" s="23">
        <f>C122</f>
        <v>5.8127104341876901E-2</v>
      </c>
      <c r="N122" s="23">
        <f>D122/10</f>
        <v>-1.5857889565351701E-15</v>
      </c>
      <c r="O122" s="23">
        <f>E122</f>
        <v>1.30103564335029E-15</v>
      </c>
      <c r="P122" s="23">
        <f>F122</f>
        <v>-8.1577122848361293E-15</v>
      </c>
      <c r="Q122" s="23">
        <f>G122</f>
        <v>-2.61378050659232E-14</v>
      </c>
      <c r="R122" s="23">
        <f>H122</f>
        <v>-2.4302488102397599E-14</v>
      </c>
      <c r="S122" s="23">
        <f>I122</f>
        <v>-6.7305890971627201E-16</v>
      </c>
    </row>
    <row r="123" spans="1:19" x14ac:dyDescent="0.2">
      <c r="A123" s="24">
        <v>37529</v>
      </c>
      <c r="B123" s="24"/>
      <c r="C123" s="22">
        <v>1.9696959420412101E-2</v>
      </c>
      <c r="D123" s="23">
        <v>-1.62164281677832E-14</v>
      </c>
      <c r="E123" s="23">
        <v>-1.91855045764166E-15</v>
      </c>
      <c r="F123" s="23">
        <v>-1.19699905235202E-14</v>
      </c>
      <c r="G123" s="23">
        <v>-2.4525052583778002E-14</v>
      </c>
      <c r="H123" s="23">
        <v>-2.1227981296809299E-14</v>
      </c>
      <c r="I123" s="23">
        <v>7.1017796430806496E-16</v>
      </c>
      <c r="J123" s="24"/>
      <c r="K123" s="24"/>
      <c r="L123" s="24"/>
      <c r="M123" s="23">
        <f>C123</f>
        <v>1.9696959420412101E-2</v>
      </c>
      <c r="N123" s="23">
        <f>D123/10</f>
        <v>-1.62164281677832E-15</v>
      </c>
      <c r="O123" s="23">
        <f>E123</f>
        <v>-1.91855045764166E-15</v>
      </c>
      <c r="P123" s="23">
        <f>F123</f>
        <v>-1.19699905235202E-14</v>
      </c>
      <c r="Q123" s="23">
        <f>G123</f>
        <v>-2.4525052583778002E-14</v>
      </c>
      <c r="R123" s="23">
        <f>H123</f>
        <v>-2.1227981296809299E-14</v>
      </c>
      <c r="S123" s="23">
        <f>I123</f>
        <v>7.1017796430806496E-16</v>
      </c>
    </row>
    <row r="124" spans="1:19" x14ac:dyDescent="0.2">
      <c r="A124" s="24">
        <v>37621</v>
      </c>
      <c r="B124" s="24"/>
      <c r="C124" s="22">
        <v>-7.2410323564709694E-2</v>
      </c>
      <c r="D124" s="23">
        <v>-1.89623001628658E-14</v>
      </c>
      <c r="E124" s="23">
        <v>-5.6025111991512198E-15</v>
      </c>
      <c r="F124" s="23">
        <v>-9.8887121438899703E-15</v>
      </c>
      <c r="G124" s="23">
        <v>-2.2130666580868201E-14</v>
      </c>
      <c r="H124" s="23">
        <v>-2.1967694048659801E-14</v>
      </c>
      <c r="I124" s="23">
        <v>-9.0622251142661997E-17</v>
      </c>
      <c r="J124" s="24"/>
      <c r="K124" s="24"/>
      <c r="L124" s="24"/>
      <c r="M124" s="23">
        <f>C124</f>
        <v>-7.2410323564709694E-2</v>
      </c>
      <c r="N124" s="23">
        <f>D124/10</f>
        <v>-1.8962300162865801E-15</v>
      </c>
      <c r="O124" s="23">
        <f>E124</f>
        <v>-5.6025111991512198E-15</v>
      </c>
      <c r="P124" s="23">
        <f>F124</f>
        <v>-9.8887121438899703E-15</v>
      </c>
      <c r="Q124" s="23">
        <f>G124</f>
        <v>-2.2130666580868201E-14</v>
      </c>
      <c r="R124" s="23">
        <f>H124</f>
        <v>-2.1967694048659801E-14</v>
      </c>
      <c r="S124" s="23">
        <f>I124</f>
        <v>-9.0622251142661997E-17</v>
      </c>
    </row>
    <row r="125" spans="1:19" x14ac:dyDescent="0.2">
      <c r="A125" s="24">
        <v>37711</v>
      </c>
      <c r="B125" s="24"/>
      <c r="C125" s="22">
        <v>-0.109884056942362</v>
      </c>
      <c r="D125" s="23">
        <v>-2.0289840536757401E-14</v>
      </c>
      <c r="E125" s="23">
        <v>-3.0140959605182802E-15</v>
      </c>
      <c r="F125" s="23">
        <v>-7.6701260842431406E-15</v>
      </c>
      <c r="G125" s="23">
        <v>-2.4286647173681099E-14</v>
      </c>
      <c r="H125" s="23">
        <v>-2.51202471498789E-14</v>
      </c>
      <c r="I125" s="23">
        <v>-1.57601440970026E-15</v>
      </c>
      <c r="J125" s="24"/>
      <c r="K125" s="24"/>
      <c r="L125" s="24"/>
      <c r="M125" s="23">
        <f>C125</f>
        <v>-0.109884056942362</v>
      </c>
      <c r="N125" s="23">
        <f>D125/10</f>
        <v>-2.0289840536757401E-15</v>
      </c>
      <c r="O125" s="23">
        <f>E125</f>
        <v>-3.0140959605182802E-15</v>
      </c>
      <c r="P125" s="23">
        <f>F125</f>
        <v>-7.6701260842431406E-15</v>
      </c>
      <c r="Q125" s="23">
        <f>G125</f>
        <v>-2.4286647173681099E-14</v>
      </c>
      <c r="R125" s="23">
        <f>H125</f>
        <v>-2.51202471498789E-14</v>
      </c>
      <c r="S125" s="23">
        <f>I125</f>
        <v>-1.57601440970026E-15</v>
      </c>
    </row>
    <row r="126" spans="1:19" x14ac:dyDescent="0.2">
      <c r="A126" s="24">
        <v>37802</v>
      </c>
      <c r="B126" s="24"/>
      <c r="C126" s="22">
        <v>1.0663316570995099E-2</v>
      </c>
      <c r="D126" s="23">
        <v>-1.6438270080408999E-14</v>
      </c>
      <c r="E126" s="23">
        <v>-7.3993626032946098E-16</v>
      </c>
      <c r="F126" s="23">
        <v>-1.12660537443122E-14</v>
      </c>
      <c r="G126" s="23">
        <v>-2.7260407882323001E-14</v>
      </c>
      <c r="H126" s="23">
        <v>-2.3778016680741E-14</v>
      </c>
      <c r="I126" s="23">
        <v>-1.2807595491019199E-15</v>
      </c>
      <c r="J126" s="24"/>
      <c r="K126" s="24"/>
      <c r="L126" s="24"/>
      <c r="M126" s="23">
        <f>C126</f>
        <v>1.0663316570995099E-2</v>
      </c>
      <c r="N126" s="23">
        <f>D126/10</f>
        <v>-1.6438270080408999E-15</v>
      </c>
      <c r="O126" s="23">
        <f>E126</f>
        <v>-7.3993626032946098E-16</v>
      </c>
      <c r="P126" s="23">
        <f>F126</f>
        <v>-1.12660537443122E-14</v>
      </c>
      <c r="Q126" s="23">
        <f>G126</f>
        <v>-2.7260407882323001E-14</v>
      </c>
      <c r="R126" s="23">
        <f>H126</f>
        <v>-2.3778016680741E-14</v>
      </c>
      <c r="S126" s="23">
        <f>I126</f>
        <v>-1.2807595491019199E-15</v>
      </c>
    </row>
    <row r="127" spans="1:19" x14ac:dyDescent="0.2">
      <c r="A127" s="24">
        <v>37894</v>
      </c>
      <c r="B127" s="24"/>
      <c r="C127" s="22">
        <v>-9.9674245513401205E-2</v>
      </c>
      <c r="D127" s="23">
        <v>-1.3507561998339999E-14</v>
      </c>
      <c r="E127" s="23">
        <v>-4.2932352035122103E-15</v>
      </c>
      <c r="F127" s="23">
        <v>-1.52502410153929E-14</v>
      </c>
      <c r="G127" s="23">
        <v>-2.56687441678367E-14</v>
      </c>
      <c r="H127" s="23">
        <v>-2.1156464609006501E-14</v>
      </c>
      <c r="I127" s="23">
        <v>-9.4233786672694691E-16</v>
      </c>
      <c r="J127" s="24"/>
      <c r="K127" s="24"/>
      <c r="L127" s="24"/>
      <c r="M127" s="23">
        <f>C127</f>
        <v>-9.9674245513401205E-2</v>
      </c>
      <c r="N127" s="23">
        <f>D127/10</f>
        <v>-1.350756199834E-15</v>
      </c>
      <c r="O127" s="23">
        <f>E127</f>
        <v>-4.2932352035122103E-15</v>
      </c>
      <c r="P127" s="23">
        <f>F127</f>
        <v>-1.52502410153929E-14</v>
      </c>
      <c r="Q127" s="23">
        <f>G127</f>
        <v>-2.56687441678367E-14</v>
      </c>
      <c r="R127" s="23">
        <f>H127</f>
        <v>-2.1156464609006501E-14</v>
      </c>
      <c r="S127" s="23">
        <f>I127</f>
        <v>-9.4233786672694691E-16</v>
      </c>
    </row>
    <row r="128" spans="1:19" x14ac:dyDescent="0.2">
      <c r="A128" s="24">
        <v>37986</v>
      </c>
      <c r="B128" s="24"/>
      <c r="C128" s="22">
        <v>-4.53082485624288E-2</v>
      </c>
      <c r="D128" s="23">
        <v>-1.6401168038163799E-14</v>
      </c>
      <c r="E128" s="23">
        <v>-7.6778931296863797E-15</v>
      </c>
      <c r="F128" s="23">
        <v>-1.3461192368999201E-14</v>
      </c>
      <c r="G128" s="23">
        <v>-2.21281874336605E-14</v>
      </c>
      <c r="H128" s="23">
        <v>-1.8825461449578501E-14</v>
      </c>
      <c r="I128" s="23">
        <v>1.1469224765969299E-16</v>
      </c>
      <c r="J128" s="24"/>
      <c r="K128" s="24"/>
      <c r="L128" s="24"/>
      <c r="M128" s="23">
        <f>C128</f>
        <v>-4.53082485624288E-2</v>
      </c>
      <c r="N128" s="23">
        <f>D128/10</f>
        <v>-1.64011680381638E-15</v>
      </c>
      <c r="O128" s="23">
        <f>E128</f>
        <v>-7.6778931296863797E-15</v>
      </c>
      <c r="P128" s="23">
        <f>F128</f>
        <v>-1.3461192368999201E-14</v>
      </c>
      <c r="Q128" s="23">
        <f>G128</f>
        <v>-2.21281874336605E-14</v>
      </c>
      <c r="R128" s="23">
        <f>H128</f>
        <v>-1.8825461449578501E-14</v>
      </c>
      <c r="S128" s="23">
        <f>I128</f>
        <v>1.1469224765969299E-16</v>
      </c>
    </row>
    <row r="129" spans="1:37" x14ac:dyDescent="0.2">
      <c r="A129" s="24">
        <v>38077</v>
      </c>
      <c r="B129" s="24"/>
      <c r="C129" s="22">
        <v>-5.0797670461718299E-2</v>
      </c>
      <c r="D129" s="23">
        <v>-1.9884311434014E-14</v>
      </c>
      <c r="E129" s="23">
        <v>-6.2092862781163298E-15</v>
      </c>
      <c r="F129" s="23">
        <v>-1.08300532422036E-14</v>
      </c>
      <c r="G129" s="23">
        <v>-2.0204101936344499E-14</v>
      </c>
      <c r="H129" s="23">
        <v>-1.7246903389838999E-14</v>
      </c>
      <c r="I129" s="23">
        <v>-2.7807914728284201E-16</v>
      </c>
      <c r="J129" s="24"/>
      <c r="K129" s="24"/>
      <c r="L129" s="24"/>
      <c r="M129" s="23">
        <f>C129</f>
        <v>-5.0797670461718299E-2</v>
      </c>
      <c r="N129" s="23">
        <f>D129/10</f>
        <v>-1.9884311434013998E-15</v>
      </c>
      <c r="O129" s="23">
        <f>E129</f>
        <v>-6.2092862781163298E-15</v>
      </c>
      <c r="P129" s="23">
        <f>F129</f>
        <v>-1.08300532422036E-14</v>
      </c>
      <c r="Q129" s="23">
        <f>G129</f>
        <v>-2.0204101936344499E-14</v>
      </c>
      <c r="R129" s="23">
        <f>H129</f>
        <v>-1.7246903389838999E-14</v>
      </c>
      <c r="S129" s="23">
        <f>I129</f>
        <v>-2.7807914728284201E-16</v>
      </c>
    </row>
    <row r="130" spans="1:37" x14ac:dyDescent="0.2">
      <c r="A130" s="24">
        <v>38168</v>
      </c>
      <c r="B130" s="24"/>
      <c r="C130" s="22">
        <v>-1.6928780412764301E-3</v>
      </c>
      <c r="D130" s="23">
        <v>-1.8331542769767101E-14</v>
      </c>
      <c r="E130" s="23">
        <v>-3.3630642195152299E-15</v>
      </c>
      <c r="F130" s="23">
        <v>-8.5364726211782994E-15</v>
      </c>
      <c r="G130" s="23">
        <v>-1.7958664458766301E-14</v>
      </c>
      <c r="H130" s="23">
        <v>-1.6757073176519801E-14</v>
      </c>
      <c r="I130" s="23">
        <v>4.27796264119368E-16</v>
      </c>
      <c r="J130" s="24"/>
      <c r="K130" s="24"/>
      <c r="L130" s="24"/>
      <c r="M130" s="23">
        <f>C130</f>
        <v>-1.6928780412764301E-3</v>
      </c>
      <c r="N130" s="23">
        <f>D130/10</f>
        <v>-1.8331542769767101E-15</v>
      </c>
      <c r="O130" s="23">
        <f>E130</f>
        <v>-3.3630642195152299E-15</v>
      </c>
      <c r="P130" s="23">
        <f>F130</f>
        <v>-8.5364726211782994E-15</v>
      </c>
      <c r="Q130" s="23">
        <f>G130</f>
        <v>-1.7958664458766301E-14</v>
      </c>
      <c r="R130" s="23">
        <f>H130</f>
        <v>-1.6757073176519801E-14</v>
      </c>
      <c r="S130" s="23">
        <f>I130</f>
        <v>4.27796264119368E-16</v>
      </c>
    </row>
    <row r="131" spans="1:37" x14ac:dyDescent="0.2">
      <c r="A131" s="24">
        <v>38260</v>
      </c>
      <c r="B131" s="24"/>
      <c r="C131" s="22">
        <v>2.1503963295641301E-2</v>
      </c>
      <c r="D131" s="23">
        <v>-1.55486852700415E-14</v>
      </c>
      <c r="E131" s="23">
        <v>-1.19314296517301E-15</v>
      </c>
      <c r="F131" s="23">
        <v>-6.6142826848692899E-15</v>
      </c>
      <c r="G131" s="23">
        <v>-1.7861397662486101E-14</v>
      </c>
      <c r="H131" s="23">
        <v>-1.6366259538824202E-14</v>
      </c>
      <c r="I131" s="23">
        <v>4.9186996575350399E-17</v>
      </c>
      <c r="J131" s="24"/>
      <c r="K131" s="24"/>
      <c r="L131" s="24"/>
      <c r="M131" s="23">
        <f>C131</f>
        <v>2.1503963295641301E-2</v>
      </c>
      <c r="N131" s="23">
        <f>D131/10</f>
        <v>-1.5548685270041499E-15</v>
      </c>
      <c r="O131" s="23">
        <f>E131</f>
        <v>-1.19314296517301E-15</v>
      </c>
      <c r="P131" s="23">
        <f>F131</f>
        <v>-6.6142826848692899E-15</v>
      </c>
      <c r="Q131" s="23">
        <f>G131</f>
        <v>-1.7861397662486101E-14</v>
      </c>
      <c r="R131" s="23">
        <f>H131</f>
        <v>-1.6366259538824202E-14</v>
      </c>
      <c r="S131" s="23">
        <f>I131</f>
        <v>4.9186996575350399E-17</v>
      </c>
    </row>
    <row r="132" spans="1:37" x14ac:dyDescent="0.2">
      <c r="A132" s="24">
        <v>38352</v>
      </c>
      <c r="B132" s="24"/>
      <c r="C132" s="22">
        <v>-5.1655161309941897E-2</v>
      </c>
      <c r="D132" s="23">
        <v>-1.3017310783208901E-14</v>
      </c>
      <c r="E132" s="23">
        <v>9.060597721271879E-16</v>
      </c>
      <c r="F132" s="23">
        <v>-6.34337833073737E-15</v>
      </c>
      <c r="G132" s="23">
        <v>-1.7416772496455301E-14</v>
      </c>
      <c r="H132" s="23">
        <v>-1.6796514837018899E-14</v>
      </c>
      <c r="I132" s="23">
        <v>5.1819117053445799E-17</v>
      </c>
      <c r="J132" s="24"/>
      <c r="K132" s="24"/>
      <c r="L132" s="24"/>
      <c r="M132" s="23">
        <f>C132</f>
        <v>-5.1655161309941897E-2</v>
      </c>
      <c r="N132" s="23">
        <f>D132/10</f>
        <v>-1.30173107832089E-15</v>
      </c>
      <c r="O132" s="23">
        <f>E132</f>
        <v>9.060597721271879E-16</v>
      </c>
      <c r="P132" s="23">
        <f>F132</f>
        <v>-6.34337833073737E-15</v>
      </c>
      <c r="Q132" s="23">
        <f>G132</f>
        <v>-1.7416772496455301E-14</v>
      </c>
      <c r="R132" s="23">
        <f>H132</f>
        <v>-1.6796514837018899E-14</v>
      </c>
      <c r="S132" s="23">
        <f>I132</f>
        <v>5.1819117053445799E-17</v>
      </c>
    </row>
    <row r="133" spans="1:37" x14ac:dyDescent="0.2">
      <c r="A133" s="24">
        <v>38442</v>
      </c>
      <c r="B133" s="24"/>
      <c r="C133" s="22">
        <v>-5.3174595068909897E-2</v>
      </c>
      <c r="D133" s="23">
        <v>-1.07777512259423E-14</v>
      </c>
      <c r="E133" s="23">
        <v>1.0300642647259401E-15</v>
      </c>
      <c r="F133" s="23">
        <v>-6.2955945168552701E-15</v>
      </c>
      <c r="G133" s="23">
        <v>-1.81209838024537E-14</v>
      </c>
      <c r="H133" s="23">
        <v>-1.6796139433231699E-14</v>
      </c>
      <c r="I133" s="23">
        <v>-2.3711018621436502E-16</v>
      </c>
      <c r="J133" s="24"/>
      <c r="K133" s="24"/>
      <c r="L133" s="24"/>
      <c r="M133" s="23">
        <f>C133</f>
        <v>-5.3174595068909897E-2</v>
      </c>
      <c r="N133" s="23">
        <f>D133/10</f>
        <v>-1.07777512259423E-15</v>
      </c>
      <c r="O133" s="23">
        <f>E133</f>
        <v>1.0300642647259401E-15</v>
      </c>
      <c r="P133" s="23">
        <f>F133</f>
        <v>-6.2955945168552701E-15</v>
      </c>
      <c r="Q133" s="23">
        <f>G133</f>
        <v>-1.81209838024537E-14</v>
      </c>
      <c r="R133" s="23">
        <f>H133</f>
        <v>-1.6796139433231699E-14</v>
      </c>
      <c r="S133" s="23">
        <f>I133</f>
        <v>-2.3711018621436502E-16</v>
      </c>
    </row>
    <row r="134" spans="1:37" x14ac:dyDescent="0.2">
      <c r="A134" s="24">
        <v>38533</v>
      </c>
      <c r="B134" s="24"/>
      <c r="C134" s="22">
        <v>-7.9310208145793398E-2</v>
      </c>
      <c r="D134" s="23">
        <v>-1.1611290678394999E-14</v>
      </c>
      <c r="E134" s="23">
        <v>1.1080755958211901E-15</v>
      </c>
      <c r="F134" s="23">
        <v>-6.7279977227297499E-15</v>
      </c>
      <c r="G134" s="23">
        <v>-1.6815390709068999E-14</v>
      </c>
      <c r="H134" s="23">
        <v>-1.47793855911554E-14</v>
      </c>
      <c r="I134" s="23">
        <v>1.1827922362494699E-15</v>
      </c>
      <c r="J134" s="24"/>
      <c r="K134" s="24"/>
      <c r="L134" s="24"/>
      <c r="M134" s="23">
        <f>C134</f>
        <v>-7.9310208145793398E-2</v>
      </c>
      <c r="N134" s="23">
        <f>D134/10</f>
        <v>-1.1611290678394999E-15</v>
      </c>
      <c r="O134" s="23">
        <f>E134</f>
        <v>1.1080755958211901E-15</v>
      </c>
      <c r="P134" s="23">
        <f>F134</f>
        <v>-6.7279977227297499E-15</v>
      </c>
      <c r="Q134" s="23">
        <f>G134</f>
        <v>-1.6815390709068999E-14</v>
      </c>
      <c r="R134" s="23">
        <f>H134</f>
        <v>-1.47793855911554E-14</v>
      </c>
      <c r="S134" s="23">
        <f>I134</f>
        <v>1.1827922362494699E-15</v>
      </c>
    </row>
    <row r="135" spans="1:37" x14ac:dyDescent="0.2">
      <c r="A135" s="24">
        <v>38625</v>
      </c>
      <c r="B135" s="24"/>
      <c r="C135" s="22">
        <v>-6.1580048569375601E-2</v>
      </c>
      <c r="D135" s="23">
        <v>-1.10635520455343E-14</v>
      </c>
      <c r="E135" s="23">
        <v>6.5720616045438998E-16</v>
      </c>
      <c r="F135" s="23">
        <v>-5.2161311534714002E-15</v>
      </c>
      <c r="G135" s="23">
        <v>-1.60253729233778E-14</v>
      </c>
      <c r="H135" s="23">
        <v>-1.6301825451895E-14</v>
      </c>
      <c r="I135" s="23">
        <v>-1.8344948773597499E-16</v>
      </c>
      <c r="J135" s="24"/>
      <c r="K135" s="24"/>
      <c r="L135" s="24"/>
      <c r="M135" s="23">
        <f>C135</f>
        <v>-6.1580048569375601E-2</v>
      </c>
      <c r="N135" s="23">
        <f>D135/10</f>
        <v>-1.10635520455343E-15</v>
      </c>
      <c r="O135" s="23">
        <f>E135</f>
        <v>6.5720616045438998E-16</v>
      </c>
      <c r="P135" s="23">
        <f>F135</f>
        <v>-5.2161311534714002E-15</v>
      </c>
      <c r="Q135" s="23">
        <f>G135</f>
        <v>-1.60253729233778E-14</v>
      </c>
      <c r="R135" s="23">
        <f>H135</f>
        <v>-1.6301825451895E-14</v>
      </c>
      <c r="S135" s="23">
        <f>I135</f>
        <v>-1.8344948773597499E-16</v>
      </c>
    </row>
    <row r="136" spans="1:37" x14ac:dyDescent="0.2">
      <c r="A136" s="24">
        <v>38717</v>
      </c>
      <c r="B136" s="24"/>
      <c r="C136" s="22">
        <v>3.1833667011007698E-2</v>
      </c>
      <c r="D136" s="23">
        <v>-1.17096176027635E-14</v>
      </c>
      <c r="E136" s="23">
        <v>2.0574151857091598E-15</v>
      </c>
      <c r="F136" s="23">
        <v>-4.7152443035683102E-15</v>
      </c>
      <c r="G136" s="23">
        <v>-1.7335670954385499E-14</v>
      </c>
      <c r="H136" s="23">
        <v>-1.6813915829454001E-14</v>
      </c>
      <c r="I136" s="23">
        <v>1.0415461287710399E-16</v>
      </c>
      <c r="J136" s="24"/>
      <c r="K136" s="24"/>
      <c r="L136" s="24"/>
      <c r="M136" s="23">
        <f>C136</f>
        <v>3.1833667011007698E-2</v>
      </c>
      <c r="N136" s="23">
        <f>D136/10</f>
        <v>-1.1709617602763501E-15</v>
      </c>
      <c r="O136" s="23">
        <f>E136</f>
        <v>2.0574151857091598E-15</v>
      </c>
      <c r="P136" s="23">
        <f>F136</f>
        <v>-4.7152443035683102E-15</v>
      </c>
      <c r="Q136" s="23">
        <f>G136</f>
        <v>-1.7335670954385499E-14</v>
      </c>
      <c r="R136" s="23">
        <f>H136</f>
        <v>-1.6813915829454001E-14</v>
      </c>
      <c r="S136" s="23">
        <f>I136</f>
        <v>1.0415461287710399E-16</v>
      </c>
    </row>
    <row r="137" spans="1:37" x14ac:dyDescent="0.2">
      <c r="A137" s="24">
        <v>38807</v>
      </c>
      <c r="B137" s="24"/>
      <c r="C137" s="22">
        <v>-6.4545788622910494E-2</v>
      </c>
      <c r="D137" s="23">
        <v>-1.0250786818734501E-14</v>
      </c>
      <c r="E137" s="23">
        <v>2.8584760275808099E-15</v>
      </c>
      <c r="F137" s="23">
        <v>-5.5769725491912597E-15</v>
      </c>
      <c r="G137" s="23">
        <v>-1.7298491618301099E-14</v>
      </c>
      <c r="H137" s="23">
        <v>-1.59343068996179E-14</v>
      </c>
      <c r="I137" s="23">
        <v>6.1343121331931899E-16</v>
      </c>
      <c r="J137" s="24"/>
      <c r="K137" s="24"/>
      <c r="L137" s="24"/>
      <c r="M137" s="23">
        <f>C137</f>
        <v>-6.4545788622910494E-2</v>
      </c>
      <c r="N137" s="23">
        <f>D137/10</f>
        <v>-1.0250786818734501E-15</v>
      </c>
      <c r="O137" s="23">
        <f>E137</f>
        <v>2.8584760275808099E-15</v>
      </c>
      <c r="P137" s="23">
        <f>F137</f>
        <v>-5.5769725491912597E-15</v>
      </c>
      <c r="Q137" s="23">
        <f>G137</f>
        <v>-1.7298491618301099E-14</v>
      </c>
      <c r="R137" s="23">
        <f>H137</f>
        <v>-1.59343068996179E-14</v>
      </c>
      <c r="S137" s="23">
        <f>I137</f>
        <v>6.1343121331931899E-16</v>
      </c>
    </row>
    <row r="138" spans="1:37" x14ac:dyDescent="0.2">
      <c r="A138" s="24">
        <v>38898</v>
      </c>
      <c r="B138" s="24"/>
      <c r="C138" s="22">
        <v>-2.3971556249798399E-2</v>
      </c>
      <c r="D138" s="23">
        <v>-9.4269346457354403E-15</v>
      </c>
      <c r="E138" s="23">
        <v>1.9084207001260101E-15</v>
      </c>
      <c r="F138" s="23">
        <v>-5.5776484407036802E-15</v>
      </c>
      <c r="G138" s="23">
        <v>-1.6617788658527001E-14</v>
      </c>
      <c r="H138" s="23">
        <v>-1.58805958560211E-14</v>
      </c>
      <c r="I138" s="23">
        <v>3.8106065952580398E-16</v>
      </c>
      <c r="J138" s="24"/>
      <c r="K138" s="24"/>
      <c r="L138" s="24"/>
      <c r="M138" s="23">
        <f>C138</f>
        <v>-2.3971556249798399E-2</v>
      </c>
      <c r="N138" s="23">
        <f>D138/10</f>
        <v>-9.4269346457354407E-16</v>
      </c>
      <c r="O138" s="23">
        <f>E138</f>
        <v>1.9084207001260101E-15</v>
      </c>
      <c r="P138" s="23">
        <f>F138</f>
        <v>-5.5776484407036802E-15</v>
      </c>
      <c r="Q138" s="23">
        <f>G138</f>
        <v>-1.6617788658527001E-14</v>
      </c>
      <c r="R138" s="23">
        <f>H138</f>
        <v>-1.58805958560211E-14</v>
      </c>
      <c r="S138" s="23">
        <f>I138</f>
        <v>3.8106065952580398E-16</v>
      </c>
    </row>
    <row r="139" spans="1:37" x14ac:dyDescent="0.2">
      <c r="A139" s="24">
        <v>38990</v>
      </c>
      <c r="B139" s="24"/>
      <c r="C139" s="22">
        <v>6.2600330643222096E-2</v>
      </c>
      <c r="D139" s="23">
        <v>-1.0553537637313E-14</v>
      </c>
      <c r="E139" s="23">
        <v>1.7817449743581298E-15</v>
      </c>
      <c r="F139" s="23">
        <v>-5.2933043763304299E-15</v>
      </c>
      <c r="G139" s="23">
        <v>-1.6925792137481499E-14</v>
      </c>
      <c r="H139" s="23">
        <v>-1.6262022924684799E-14</v>
      </c>
      <c r="I139" s="23">
        <v>9.2988259273380197E-17</v>
      </c>
      <c r="J139" s="24"/>
      <c r="K139" s="24"/>
      <c r="L139" s="24"/>
      <c r="M139" s="23">
        <f>C139</f>
        <v>6.2600330643222096E-2</v>
      </c>
      <c r="N139" s="23">
        <f>D139/10</f>
        <v>-1.0553537637313E-15</v>
      </c>
      <c r="O139" s="23">
        <f>E139</f>
        <v>1.7817449743581298E-15</v>
      </c>
      <c r="P139" s="23">
        <f>F139</f>
        <v>-5.2933043763304299E-15</v>
      </c>
      <c r="Q139" s="23">
        <f>G139</f>
        <v>-1.6925792137481499E-14</v>
      </c>
      <c r="R139" s="23">
        <f>H139</f>
        <v>-1.6262022924684799E-14</v>
      </c>
      <c r="S139" s="23">
        <f>I139</f>
        <v>9.2988259273380197E-17</v>
      </c>
    </row>
    <row r="140" spans="1:37" x14ac:dyDescent="0.2">
      <c r="A140" s="24">
        <v>39082</v>
      </c>
      <c r="B140" s="24"/>
      <c r="C140" s="22">
        <v>4.9165061340013798E-2</v>
      </c>
      <c r="D140" s="23">
        <v>-1.04864065580932E-14</v>
      </c>
      <c r="E140" s="23">
        <v>2.2068116780206602E-15</v>
      </c>
      <c r="F140" s="23">
        <v>-5.3287860177159703E-15</v>
      </c>
      <c r="G140" s="23">
        <v>-1.7011581092782599E-14</v>
      </c>
      <c r="H140" s="23">
        <v>-1.6342591927997699E-14</v>
      </c>
      <c r="I140" s="23">
        <v>3.0560804135816502E-16</v>
      </c>
      <c r="J140" s="24"/>
      <c r="K140" s="24"/>
      <c r="L140" s="24"/>
      <c r="M140" s="23">
        <f>C140</f>
        <v>4.9165061340013798E-2</v>
      </c>
      <c r="N140" s="23">
        <f>D140/10</f>
        <v>-1.0486406558093199E-15</v>
      </c>
      <c r="O140" s="23">
        <f>E140</f>
        <v>2.2068116780206602E-15</v>
      </c>
      <c r="P140" s="23">
        <f>F140</f>
        <v>-5.3287860177159703E-15</v>
      </c>
      <c r="Q140" s="23">
        <f>G140</f>
        <v>-1.7011581092782599E-14</v>
      </c>
      <c r="R140" s="23">
        <f>H140</f>
        <v>-1.6342591927997699E-14</v>
      </c>
      <c r="S140" s="23">
        <f>I140</f>
        <v>3.0560804135816502E-16</v>
      </c>
    </row>
    <row r="141" spans="1:37" x14ac:dyDescent="0.2">
      <c r="A141" s="24">
        <v>39172</v>
      </c>
      <c r="B141" s="22" t="s">
        <v>318</v>
      </c>
      <c r="C141" s="22">
        <v>9.64511889398037E-2</v>
      </c>
      <c r="D141" s="23">
        <v>-9.9673708088729394E-15</v>
      </c>
      <c r="E141" s="23">
        <v>2.2930298003560399E-15</v>
      </c>
      <c r="F141" s="23">
        <v>-5.4823221052534396E-15</v>
      </c>
      <c r="G141" s="23">
        <v>-1.7146264498443699E-14</v>
      </c>
      <c r="H141" s="23">
        <v>-1.6043250195843601E-14</v>
      </c>
      <c r="I141" s="23">
        <v>3.4385437156126998E-16</v>
      </c>
      <c r="L141" s="22" t="str">
        <f>"20"&amp;RIGHT(B141,2)&amp;"Q"&amp;LEFT(B141,1)</f>
        <v>2007Q1</v>
      </c>
      <c r="M141" s="23">
        <f>C141</f>
        <v>9.64511889398037E-2</v>
      </c>
      <c r="N141" s="23">
        <f>D141/10</f>
        <v>-9.9673708088729402E-16</v>
      </c>
      <c r="O141" s="23">
        <f>E141</f>
        <v>2.2930298003560399E-15</v>
      </c>
      <c r="P141" s="23">
        <f>F141</f>
        <v>-5.4823221052534396E-15</v>
      </c>
      <c r="Q141" s="23">
        <f>G141</f>
        <v>-1.7146264498443699E-14</v>
      </c>
      <c r="R141" s="23">
        <f>H141</f>
        <v>-1.6043250195843601E-14</v>
      </c>
      <c r="S141" s="23">
        <f>I141</f>
        <v>3.4385437156126998E-16</v>
      </c>
      <c r="AE141" s="23">
        <f>M141</f>
        <v>9.64511889398037E-2</v>
      </c>
      <c r="AF141" s="23">
        <f t="shared" ref="AF141:AK141" si="0">N141</f>
        <v>-9.9673708088729402E-16</v>
      </c>
      <c r="AG141" s="23">
        <f t="shared" si="0"/>
        <v>2.2930298003560399E-15</v>
      </c>
      <c r="AH141" s="23">
        <f t="shared" si="0"/>
        <v>-5.4823221052534396E-15</v>
      </c>
      <c r="AI141" s="23">
        <f t="shared" si="0"/>
        <v>-1.7146264498443699E-14</v>
      </c>
      <c r="AJ141" s="23">
        <f t="shared" si="0"/>
        <v>-1.6043250195843601E-14</v>
      </c>
      <c r="AK141" s="23">
        <f t="shared" si="0"/>
        <v>3.4385437156126998E-16</v>
      </c>
    </row>
    <row r="142" spans="1:37" x14ac:dyDescent="0.2">
      <c r="A142" s="24">
        <v>39263</v>
      </c>
      <c r="B142" s="22" t="s">
        <v>317</v>
      </c>
      <c r="C142" s="22">
        <v>-7.9942736994049898E-2</v>
      </c>
      <c r="D142" s="23">
        <v>-9.9527802653102605E-15</v>
      </c>
      <c r="E142" s="23">
        <v>2.0189506026208299E-15</v>
      </c>
      <c r="F142" s="23">
        <v>-5.8984503149739299E-15</v>
      </c>
      <c r="G142" s="23">
        <v>-1.6954322632788799E-14</v>
      </c>
      <c r="H142" s="23">
        <v>-1.57959151518442E-14</v>
      </c>
      <c r="I142" s="23">
        <v>1.3532936604567E-16</v>
      </c>
      <c r="L142" s="22" t="str">
        <f>"20"&amp;RIGHT(B142,2)&amp;"Q"&amp;LEFT(B142,1)</f>
        <v>2007Q2</v>
      </c>
      <c r="M142" s="23">
        <f>C142</f>
        <v>-7.9942736994049898E-2</v>
      </c>
      <c r="N142" s="23">
        <f>D142/10</f>
        <v>-9.9527802653102601E-16</v>
      </c>
      <c r="O142" s="23">
        <f>E142</f>
        <v>2.0189506026208299E-15</v>
      </c>
      <c r="P142" s="23">
        <f>F142</f>
        <v>-5.8984503149739299E-15</v>
      </c>
      <c r="Q142" s="23">
        <f>G142</f>
        <v>-1.6954322632788799E-14</v>
      </c>
      <c r="R142" s="23">
        <f>H142</f>
        <v>-1.57959151518442E-14</v>
      </c>
      <c r="S142" s="23">
        <f>I142</f>
        <v>1.3532936604567E-16</v>
      </c>
      <c r="AE142" s="23">
        <f t="shared" ref="AE142:AE205" si="1">M142</f>
        <v>-7.9942736994049898E-2</v>
      </c>
      <c r="AF142" s="23">
        <f t="shared" ref="AF142:AF205" si="2">N142</f>
        <v>-9.9527802653102601E-16</v>
      </c>
      <c r="AG142" s="23">
        <f t="shared" ref="AG142:AG205" si="3">O142</f>
        <v>2.0189506026208299E-15</v>
      </c>
      <c r="AH142" s="23">
        <f t="shared" ref="AH142:AH205" si="4">P142</f>
        <v>-5.8984503149739299E-15</v>
      </c>
      <c r="AI142" s="23">
        <f t="shared" ref="AI142:AI205" si="5">Q142</f>
        <v>-1.6954322632788799E-14</v>
      </c>
      <c r="AJ142" s="23">
        <f t="shared" ref="AJ142:AJ205" si="6">R142</f>
        <v>-1.57959151518442E-14</v>
      </c>
      <c r="AK142" s="23">
        <f t="shared" ref="AK142:AK205" si="7">S142</f>
        <v>1.3532936604567E-16</v>
      </c>
    </row>
    <row r="143" spans="1:37" x14ac:dyDescent="0.2">
      <c r="A143" s="24">
        <v>39355</v>
      </c>
      <c r="B143" s="22" t="s">
        <v>316</v>
      </c>
      <c r="C143" s="22">
        <v>3.6631346859118299E-2</v>
      </c>
      <c r="D143" s="23">
        <v>-1.1471632193439599E-14</v>
      </c>
      <c r="E143" s="23">
        <v>1.30003997083719E-15</v>
      </c>
      <c r="F143" s="23">
        <v>-5.73085399528357E-15</v>
      </c>
      <c r="G143" s="23">
        <v>-1.60346030495447E-14</v>
      </c>
      <c r="H143" s="23">
        <v>-1.4791451613154498E-14</v>
      </c>
      <c r="I143" s="23">
        <v>8.9944720651726505E-16</v>
      </c>
      <c r="L143" s="22" t="str">
        <f>"20"&amp;RIGHT(B143,2)&amp;"Q"&amp;LEFT(B143,1)</f>
        <v>2007Q3</v>
      </c>
      <c r="M143" s="23">
        <f>C143</f>
        <v>3.6631346859118299E-2</v>
      </c>
      <c r="N143" s="23">
        <f>D143/10</f>
        <v>-1.1471632193439599E-15</v>
      </c>
      <c r="O143" s="23">
        <f>E143</f>
        <v>1.30003997083719E-15</v>
      </c>
      <c r="P143" s="23">
        <f>F143</f>
        <v>-5.73085399528357E-15</v>
      </c>
      <c r="Q143" s="23">
        <f>G143</f>
        <v>-1.60346030495447E-14</v>
      </c>
      <c r="R143" s="23">
        <f>H143</f>
        <v>-1.4791451613154498E-14</v>
      </c>
      <c r="S143" s="23">
        <f>I143</f>
        <v>8.9944720651726505E-16</v>
      </c>
      <c r="AE143" s="23">
        <f t="shared" si="1"/>
        <v>3.6631346859118299E-2</v>
      </c>
      <c r="AF143" s="23">
        <f t="shared" si="2"/>
        <v>-1.1471632193439599E-15</v>
      </c>
      <c r="AG143" s="23">
        <f t="shared" si="3"/>
        <v>1.30003997083719E-15</v>
      </c>
      <c r="AH143" s="23">
        <f t="shared" si="4"/>
        <v>-5.73085399528357E-15</v>
      </c>
      <c r="AI143" s="23">
        <f t="shared" si="5"/>
        <v>-1.60346030495447E-14</v>
      </c>
      <c r="AJ143" s="23">
        <f t="shared" si="6"/>
        <v>-1.4791451613154498E-14</v>
      </c>
      <c r="AK143" s="23">
        <f t="shared" si="7"/>
        <v>8.9944720651726505E-16</v>
      </c>
    </row>
    <row r="144" spans="1:37" x14ac:dyDescent="0.2">
      <c r="A144" s="24">
        <v>39447</v>
      </c>
      <c r="B144" s="22" t="s">
        <v>315</v>
      </c>
      <c r="C144" s="22">
        <v>-7.3000195632916598E-2</v>
      </c>
      <c r="D144" s="23">
        <v>-1.27327407479024E-14</v>
      </c>
      <c r="E144" s="23">
        <v>1.4612798780988799E-15</v>
      </c>
      <c r="F144" s="23">
        <v>-4.0269544317491197E-15</v>
      </c>
      <c r="G144" s="23">
        <v>-1.4985715065950399E-14</v>
      </c>
      <c r="H144" s="23">
        <v>-1.5299389728207099E-14</v>
      </c>
      <c r="I144" s="23">
        <v>8.3454598552473702E-16</v>
      </c>
      <c r="L144" s="22" t="str">
        <f>"20"&amp;RIGHT(B144,2)&amp;"Q"&amp;LEFT(B144,1)</f>
        <v>2007Q4</v>
      </c>
      <c r="M144" s="23">
        <f>C144</f>
        <v>-7.3000195632916598E-2</v>
      </c>
      <c r="N144" s="23">
        <f>D144/10</f>
        <v>-1.27327407479024E-15</v>
      </c>
      <c r="O144" s="23">
        <f>E144</f>
        <v>1.4612798780988799E-15</v>
      </c>
      <c r="P144" s="23">
        <f>F144</f>
        <v>-4.0269544317491197E-15</v>
      </c>
      <c r="Q144" s="23">
        <f>G144</f>
        <v>-1.4985715065950399E-14</v>
      </c>
      <c r="R144" s="23">
        <f>H144</f>
        <v>-1.5299389728207099E-14</v>
      </c>
      <c r="S144" s="23">
        <f>I144</f>
        <v>8.3454598552473702E-16</v>
      </c>
      <c r="AD144" s="22">
        <f>LEFT(L144,4)+1</f>
        <v>2008</v>
      </c>
      <c r="AE144" s="23">
        <f t="shared" si="1"/>
        <v>-7.3000195632916598E-2</v>
      </c>
      <c r="AF144" s="23">
        <f t="shared" si="2"/>
        <v>-1.27327407479024E-15</v>
      </c>
      <c r="AG144" s="23">
        <f t="shared" si="3"/>
        <v>1.4612798780988799E-15</v>
      </c>
      <c r="AH144" s="23">
        <f t="shared" si="4"/>
        <v>-4.0269544317491197E-15</v>
      </c>
      <c r="AI144" s="23">
        <f t="shared" si="5"/>
        <v>-1.4985715065950399E-14</v>
      </c>
      <c r="AJ144" s="23">
        <f t="shared" si="6"/>
        <v>-1.5299389728207099E-14</v>
      </c>
      <c r="AK144" s="23">
        <f t="shared" si="7"/>
        <v>8.3454598552473702E-16</v>
      </c>
    </row>
    <row r="145" spans="1:37" x14ac:dyDescent="0.2">
      <c r="A145" s="24">
        <v>39538</v>
      </c>
      <c r="B145" s="22" t="s">
        <v>314</v>
      </c>
      <c r="C145" s="22">
        <v>-0.122325826236652</v>
      </c>
      <c r="D145" s="23">
        <v>-1.4382911663796599E-14</v>
      </c>
      <c r="E145" s="23">
        <v>2.61266143150093E-15</v>
      </c>
      <c r="F145" s="23">
        <v>-3.1597492877507401E-15</v>
      </c>
      <c r="G145" s="23">
        <v>-1.5646211280284099E-14</v>
      </c>
      <c r="H145" s="23">
        <v>-1.56868431761542E-14</v>
      </c>
      <c r="I145" s="23">
        <v>7.5415733762375699E-16</v>
      </c>
      <c r="L145" s="22" t="str">
        <f>"20"&amp;RIGHT(B145,2)&amp;"Q"&amp;LEFT(B145,1)</f>
        <v>2008Q1</v>
      </c>
      <c r="M145" s="23">
        <f>C145</f>
        <v>-0.122325826236652</v>
      </c>
      <c r="N145" s="23">
        <f>D145/10</f>
        <v>-1.4382911663796599E-15</v>
      </c>
      <c r="O145" s="23">
        <f>E145</f>
        <v>2.61266143150093E-15</v>
      </c>
      <c r="P145" s="23">
        <f>F145</f>
        <v>-3.1597492877507401E-15</v>
      </c>
      <c r="Q145" s="23">
        <f>G145</f>
        <v>-1.5646211280284099E-14</v>
      </c>
      <c r="R145" s="23">
        <f>H145</f>
        <v>-1.56868431761542E-14</v>
      </c>
      <c r="S145" s="23">
        <f>I145</f>
        <v>7.5415733762375699E-16</v>
      </c>
      <c r="AD145" s="22">
        <f t="shared" ref="AD145:AD208" si="8">LEFT(L145,4)+1</f>
        <v>2009</v>
      </c>
      <c r="AE145" s="23">
        <f t="shared" si="1"/>
        <v>-0.122325826236652</v>
      </c>
      <c r="AF145" s="23">
        <f t="shared" si="2"/>
        <v>-1.4382911663796599E-15</v>
      </c>
      <c r="AG145" s="23">
        <f t="shared" si="3"/>
        <v>2.61266143150093E-15</v>
      </c>
      <c r="AH145" s="23">
        <f t="shared" si="4"/>
        <v>-3.1597492877507401E-15</v>
      </c>
      <c r="AI145" s="23">
        <f t="shared" si="5"/>
        <v>-1.5646211280284099E-14</v>
      </c>
      <c r="AJ145" s="23">
        <f t="shared" si="6"/>
        <v>-1.56868431761542E-14</v>
      </c>
      <c r="AK145" s="23">
        <f t="shared" si="7"/>
        <v>7.5415733762375699E-16</v>
      </c>
    </row>
    <row r="146" spans="1:37" x14ac:dyDescent="0.2">
      <c r="A146" s="24">
        <v>39629</v>
      </c>
      <c r="B146" s="22" t="s">
        <v>313</v>
      </c>
      <c r="C146" s="22">
        <v>8.5616677590768894E-2</v>
      </c>
      <c r="D146" s="23">
        <v>-1.25744368567591E-14</v>
      </c>
      <c r="E146" s="23">
        <v>3.8655629965276101E-15</v>
      </c>
      <c r="F146" s="23">
        <v>-2.3516120819753901E-15</v>
      </c>
      <c r="G146" s="23">
        <v>-1.6436028412601901E-14</v>
      </c>
      <c r="H146" s="23">
        <v>-1.9011273082634199E-14</v>
      </c>
      <c r="I146" s="23">
        <v>1.60980446913051E-16</v>
      </c>
      <c r="L146" s="22" t="str">
        <f>"20"&amp;RIGHT(B146,2)&amp;"Q"&amp;LEFT(B146,1)</f>
        <v>2008Q2</v>
      </c>
      <c r="M146" s="23">
        <f>C146</f>
        <v>8.5616677590768894E-2</v>
      </c>
      <c r="N146" s="23">
        <f>D146/10</f>
        <v>-1.2574436856759101E-15</v>
      </c>
      <c r="O146" s="23">
        <f>E146</f>
        <v>3.8655629965276101E-15</v>
      </c>
      <c r="P146" s="23">
        <f>F146</f>
        <v>-2.3516120819753901E-15</v>
      </c>
      <c r="Q146" s="23">
        <f>G146</f>
        <v>-1.6436028412601901E-14</v>
      </c>
      <c r="R146" s="23">
        <f>H146</f>
        <v>-1.9011273082634199E-14</v>
      </c>
      <c r="S146" s="23">
        <f>I146</f>
        <v>1.60980446913051E-16</v>
      </c>
      <c r="AD146" s="22">
        <f t="shared" si="8"/>
        <v>2009</v>
      </c>
      <c r="AE146" s="23">
        <f t="shared" si="1"/>
        <v>8.5616677590768894E-2</v>
      </c>
      <c r="AF146" s="23">
        <f t="shared" si="2"/>
        <v>-1.2574436856759101E-15</v>
      </c>
      <c r="AG146" s="23">
        <f t="shared" si="3"/>
        <v>3.8655629965276101E-15</v>
      </c>
      <c r="AH146" s="23">
        <f t="shared" si="4"/>
        <v>-2.3516120819753901E-15</v>
      </c>
      <c r="AI146" s="23">
        <f t="shared" si="5"/>
        <v>-1.6436028412601901E-14</v>
      </c>
      <c r="AJ146" s="23">
        <f t="shared" si="6"/>
        <v>-1.9011273082634199E-14</v>
      </c>
      <c r="AK146" s="23">
        <f t="shared" si="7"/>
        <v>1.60980446913051E-16</v>
      </c>
    </row>
    <row r="147" spans="1:37" x14ac:dyDescent="0.2">
      <c r="A147" s="24">
        <v>39721</v>
      </c>
      <c r="B147" s="22" t="s">
        <v>312</v>
      </c>
      <c r="C147" s="22">
        <v>2.41143521380945E-2</v>
      </c>
      <c r="D147" s="23">
        <v>-1.3427455231892301E-14</v>
      </c>
      <c r="E147" s="23">
        <v>3.8170214759700398E-15</v>
      </c>
      <c r="F147" s="23">
        <v>-3.9188919983679798E-15</v>
      </c>
      <c r="G147" s="23">
        <v>-1.9226514479939999E-14</v>
      </c>
      <c r="H147" s="23">
        <v>-1.7675892789885501E-14</v>
      </c>
      <c r="I147" s="23">
        <v>7.3930434881103299E-16</v>
      </c>
      <c r="L147" s="22" t="str">
        <f>"20"&amp;RIGHT(B147,2)&amp;"Q"&amp;LEFT(B147,1)</f>
        <v>2008Q3</v>
      </c>
      <c r="M147" s="23">
        <f>C147</f>
        <v>2.41143521380945E-2</v>
      </c>
      <c r="N147" s="23">
        <f>D147/10</f>
        <v>-1.3427455231892301E-15</v>
      </c>
      <c r="O147" s="23">
        <f>E147</f>
        <v>3.8170214759700398E-15</v>
      </c>
      <c r="P147" s="23">
        <f>F147</f>
        <v>-3.9188919983679798E-15</v>
      </c>
      <c r="Q147" s="23">
        <f>G147</f>
        <v>-1.9226514479939999E-14</v>
      </c>
      <c r="R147" s="23">
        <f>H147</f>
        <v>-1.7675892789885501E-14</v>
      </c>
      <c r="S147" s="23">
        <f>I147</f>
        <v>7.3930434881103299E-16</v>
      </c>
      <c r="AD147" s="22">
        <f t="shared" si="8"/>
        <v>2009</v>
      </c>
      <c r="AE147" s="23">
        <f t="shared" si="1"/>
        <v>2.41143521380945E-2</v>
      </c>
      <c r="AF147" s="23">
        <f t="shared" si="2"/>
        <v>-1.3427455231892301E-15</v>
      </c>
      <c r="AG147" s="23">
        <f t="shared" si="3"/>
        <v>3.8170214759700398E-15</v>
      </c>
      <c r="AH147" s="23">
        <f t="shared" si="4"/>
        <v>-3.9188919983679798E-15</v>
      </c>
      <c r="AI147" s="23">
        <f t="shared" si="5"/>
        <v>-1.9226514479939999E-14</v>
      </c>
      <c r="AJ147" s="23">
        <f t="shared" si="6"/>
        <v>-1.7675892789885501E-14</v>
      </c>
      <c r="AK147" s="23">
        <f t="shared" si="7"/>
        <v>7.3930434881103299E-16</v>
      </c>
    </row>
    <row r="148" spans="1:37" x14ac:dyDescent="0.2">
      <c r="A148" s="24">
        <v>39813</v>
      </c>
      <c r="B148" s="22" t="s">
        <v>311</v>
      </c>
      <c r="C148" s="22">
        <v>5.42702091365048E-2</v>
      </c>
      <c r="D148" s="22">
        <v>-2.7586590205240999E-2</v>
      </c>
      <c r="E148" s="22">
        <v>5.7226893625633601E-2</v>
      </c>
      <c r="F148" s="22">
        <v>-4.5349996795812003E-2</v>
      </c>
      <c r="G148" s="22">
        <v>4.0063362569715596E-3</v>
      </c>
      <c r="H148" s="22">
        <v>9.6842244426731099E-3</v>
      </c>
      <c r="I148" s="22">
        <v>2.15463183027256E-2</v>
      </c>
      <c r="L148" s="22" t="str">
        <f>"20"&amp;RIGHT(B148,2)&amp;"Q"&amp;LEFT(B148,1)</f>
        <v>2008Q4</v>
      </c>
      <c r="M148" s="23">
        <f>C148</f>
        <v>5.42702091365048E-2</v>
      </c>
      <c r="N148" s="23">
        <f>D148/10</f>
        <v>-2.7586590205240999E-3</v>
      </c>
      <c r="O148" s="23">
        <f>E148</f>
        <v>5.7226893625633601E-2</v>
      </c>
      <c r="P148" s="23">
        <f>F148</f>
        <v>-4.5349996795812003E-2</v>
      </c>
      <c r="Q148" s="23">
        <f>G148</f>
        <v>4.0063362569715596E-3</v>
      </c>
      <c r="R148" s="23">
        <f>H148</f>
        <v>9.6842244426731099E-3</v>
      </c>
      <c r="S148" s="23">
        <f>I148</f>
        <v>2.15463183027256E-2</v>
      </c>
      <c r="AD148" s="22">
        <f t="shared" si="8"/>
        <v>2009</v>
      </c>
      <c r="AE148" s="23">
        <f t="shared" si="1"/>
        <v>5.42702091365048E-2</v>
      </c>
      <c r="AF148" s="23">
        <f t="shared" si="2"/>
        <v>-2.7586590205240999E-3</v>
      </c>
      <c r="AG148" s="23">
        <f t="shared" si="3"/>
        <v>5.7226893625633601E-2</v>
      </c>
      <c r="AH148" s="23">
        <f t="shared" si="4"/>
        <v>-4.5349996795812003E-2</v>
      </c>
      <c r="AI148" s="23">
        <f t="shared" si="5"/>
        <v>4.0063362569715596E-3</v>
      </c>
      <c r="AJ148" s="23">
        <f t="shared" si="6"/>
        <v>9.6842244426731099E-3</v>
      </c>
      <c r="AK148" s="23">
        <f t="shared" si="7"/>
        <v>2.15463183027256E-2</v>
      </c>
    </row>
    <row r="149" spans="1:37" x14ac:dyDescent="0.2">
      <c r="A149" s="24">
        <v>39903</v>
      </c>
      <c r="B149" s="22" t="s">
        <v>310</v>
      </c>
      <c r="C149" s="22">
        <v>-0.23276322151748199</v>
      </c>
      <c r="D149" s="22">
        <v>0.770137398282843</v>
      </c>
      <c r="E149" s="22">
        <v>-0.13446309321497199</v>
      </c>
      <c r="F149" s="22">
        <v>8.5426887756869293E-3</v>
      </c>
      <c r="G149" s="22">
        <v>2.0965192512896299E-2</v>
      </c>
      <c r="H149" s="22">
        <v>4.0489407802953903E-2</v>
      </c>
      <c r="I149" s="22">
        <v>7.0169285790466399E-2</v>
      </c>
      <c r="L149" s="22" t="str">
        <f>"20"&amp;RIGHT(B149,2)&amp;"Q"&amp;LEFT(B149,1)</f>
        <v>2009Q1</v>
      </c>
      <c r="M149" s="23">
        <f>C149</f>
        <v>-0.23276322151748199</v>
      </c>
      <c r="N149" s="23">
        <f>D149/10</f>
        <v>7.70137398282843E-2</v>
      </c>
      <c r="O149" s="23">
        <f>E149</f>
        <v>-0.13446309321497199</v>
      </c>
      <c r="P149" s="23">
        <f>F149</f>
        <v>8.5426887756869293E-3</v>
      </c>
      <c r="Q149" s="23">
        <f>G149</f>
        <v>2.0965192512896299E-2</v>
      </c>
      <c r="R149" s="23">
        <f>H149</f>
        <v>4.0489407802953903E-2</v>
      </c>
      <c r="S149" s="23">
        <f>I149</f>
        <v>7.0169285790466399E-2</v>
      </c>
      <c r="AD149" s="22">
        <f t="shared" si="8"/>
        <v>2010</v>
      </c>
      <c r="AE149" s="23">
        <f t="shared" si="1"/>
        <v>-0.23276322151748199</v>
      </c>
      <c r="AF149" s="23">
        <f t="shared" si="2"/>
        <v>7.70137398282843E-2</v>
      </c>
      <c r="AG149" s="23">
        <f t="shared" si="3"/>
        <v>-0.13446309321497199</v>
      </c>
      <c r="AH149" s="23">
        <f t="shared" si="4"/>
        <v>8.5426887756869293E-3</v>
      </c>
      <c r="AI149" s="23">
        <f t="shared" si="5"/>
        <v>2.0965192512896299E-2</v>
      </c>
      <c r="AJ149" s="23">
        <f t="shared" si="6"/>
        <v>4.0489407802953903E-2</v>
      </c>
      <c r="AK149" s="23">
        <f t="shared" si="7"/>
        <v>7.0169285790466399E-2</v>
      </c>
    </row>
    <row r="150" spans="1:37" x14ac:dyDescent="0.2">
      <c r="A150" s="24">
        <v>39994</v>
      </c>
      <c r="B150" s="22" t="s">
        <v>309</v>
      </c>
      <c r="C150" s="22">
        <v>-8.7880247106122494E-2</v>
      </c>
      <c r="D150" s="22">
        <v>0.562652343938432</v>
      </c>
      <c r="E150" s="22">
        <v>-7.2336955056093402E-2</v>
      </c>
      <c r="F150" s="22">
        <v>2.86891305948547E-2</v>
      </c>
      <c r="G150" s="22">
        <v>6.11328708128651E-2</v>
      </c>
      <c r="H150" s="22">
        <v>6.89043146475872E-2</v>
      </c>
      <c r="I150" s="22">
        <v>8.7714356094763801E-2</v>
      </c>
      <c r="L150" s="22" t="str">
        <f>"20"&amp;RIGHT(B150,2)&amp;"Q"&amp;LEFT(B150,1)</f>
        <v>2009Q2</v>
      </c>
      <c r="M150" s="23">
        <f>C150</f>
        <v>-8.7880247106122494E-2</v>
      </c>
      <c r="N150" s="23">
        <f>D150/10</f>
        <v>5.6265234393843198E-2</v>
      </c>
      <c r="O150" s="23">
        <f>E150</f>
        <v>-7.2336955056093402E-2</v>
      </c>
      <c r="P150" s="23">
        <f>F150</f>
        <v>2.86891305948547E-2</v>
      </c>
      <c r="Q150" s="23">
        <f>G150</f>
        <v>6.11328708128651E-2</v>
      </c>
      <c r="R150" s="23">
        <f>H150</f>
        <v>6.89043146475872E-2</v>
      </c>
      <c r="S150" s="23">
        <f>I150</f>
        <v>8.7714356094763801E-2</v>
      </c>
      <c r="AD150" s="22">
        <f t="shared" si="8"/>
        <v>2010</v>
      </c>
      <c r="AE150" s="23">
        <f t="shared" si="1"/>
        <v>-8.7880247106122494E-2</v>
      </c>
      <c r="AF150" s="23">
        <f t="shared" si="2"/>
        <v>5.6265234393843198E-2</v>
      </c>
      <c r="AG150" s="23">
        <f t="shared" si="3"/>
        <v>-7.2336955056093402E-2</v>
      </c>
      <c r="AH150" s="23">
        <f t="shared" si="4"/>
        <v>2.86891305948547E-2</v>
      </c>
      <c r="AI150" s="23">
        <f t="shared" si="5"/>
        <v>6.11328708128651E-2</v>
      </c>
      <c r="AJ150" s="23">
        <f t="shared" si="6"/>
        <v>6.89043146475872E-2</v>
      </c>
      <c r="AK150" s="23">
        <f t="shared" si="7"/>
        <v>8.7714356094763801E-2</v>
      </c>
    </row>
    <row r="151" spans="1:37" x14ac:dyDescent="0.2">
      <c r="A151" s="24">
        <v>40086</v>
      </c>
      <c r="B151" s="22" t="s">
        <v>308</v>
      </c>
      <c r="C151" s="22">
        <v>-5.3379596410671797E-2</v>
      </c>
      <c r="D151" s="22">
        <v>0.319328206896553</v>
      </c>
      <c r="E151" s="22">
        <v>1.3424011697324101E-2</v>
      </c>
      <c r="F151" s="22">
        <v>8.1292299040489999E-2</v>
      </c>
      <c r="G151" s="22">
        <v>0.103927505875065</v>
      </c>
      <c r="H151" s="22">
        <v>0.111970470581834</v>
      </c>
      <c r="I151" s="22">
        <v>0.122194006398778</v>
      </c>
      <c r="L151" s="22" t="str">
        <f>"20"&amp;RIGHT(B151,2)&amp;"Q"&amp;LEFT(B151,1)</f>
        <v>2009Q3</v>
      </c>
      <c r="M151" s="23">
        <f>C151</f>
        <v>-5.3379596410671797E-2</v>
      </c>
      <c r="N151" s="23">
        <f>D151/10</f>
        <v>3.1932820689655299E-2</v>
      </c>
      <c r="O151" s="23">
        <f>E151</f>
        <v>1.3424011697324101E-2</v>
      </c>
      <c r="P151" s="23">
        <f>F151</f>
        <v>8.1292299040489999E-2</v>
      </c>
      <c r="Q151" s="23">
        <f>G151</f>
        <v>0.103927505875065</v>
      </c>
      <c r="R151" s="23">
        <f>H151</f>
        <v>0.111970470581834</v>
      </c>
      <c r="S151" s="23">
        <f>I151</f>
        <v>0.122194006398778</v>
      </c>
      <c r="AD151" s="22">
        <f t="shared" si="8"/>
        <v>2010</v>
      </c>
      <c r="AE151" s="23">
        <f t="shared" si="1"/>
        <v>-5.3379596410671797E-2</v>
      </c>
      <c r="AF151" s="23">
        <f t="shared" si="2"/>
        <v>3.1932820689655299E-2</v>
      </c>
      <c r="AG151" s="23">
        <f t="shared" si="3"/>
        <v>1.3424011697324101E-2</v>
      </c>
      <c r="AH151" s="23">
        <f t="shared" si="4"/>
        <v>8.1292299040489999E-2</v>
      </c>
      <c r="AI151" s="23">
        <f t="shared" si="5"/>
        <v>0.103927505875065</v>
      </c>
      <c r="AJ151" s="23">
        <f t="shared" si="6"/>
        <v>0.111970470581834</v>
      </c>
      <c r="AK151" s="23">
        <f t="shared" si="7"/>
        <v>0.122194006398778</v>
      </c>
    </row>
    <row r="152" spans="1:37" x14ac:dyDescent="0.2">
      <c r="A152" s="24">
        <v>40178</v>
      </c>
      <c r="B152" s="22" t="s">
        <v>307</v>
      </c>
      <c r="C152" s="22">
        <v>-3.3873188791100302E-2</v>
      </c>
      <c r="D152" s="22">
        <v>0.32518555996166998</v>
      </c>
      <c r="E152" s="22">
        <v>2.9346753645473199E-2</v>
      </c>
      <c r="F152" s="22">
        <v>0.111976139137129</v>
      </c>
      <c r="G152" s="22">
        <v>0.12854044713467899</v>
      </c>
      <c r="H152" s="22">
        <v>0.115389891250856</v>
      </c>
      <c r="I152" s="22">
        <v>0.11362156746890199</v>
      </c>
      <c r="L152" s="22" t="str">
        <f>"20"&amp;RIGHT(B152,2)&amp;"Q"&amp;LEFT(B152,1)</f>
        <v>2009Q4</v>
      </c>
      <c r="M152" s="23">
        <f>C152</f>
        <v>-3.3873188791100302E-2</v>
      </c>
      <c r="N152" s="23">
        <f>D152/10</f>
        <v>3.2518555996167001E-2</v>
      </c>
      <c r="O152" s="23">
        <f>E152</f>
        <v>2.9346753645473199E-2</v>
      </c>
      <c r="P152" s="23">
        <f>F152</f>
        <v>0.111976139137129</v>
      </c>
      <c r="Q152" s="23">
        <f>G152</f>
        <v>0.12854044713467899</v>
      </c>
      <c r="R152" s="23">
        <f>H152</f>
        <v>0.115389891250856</v>
      </c>
      <c r="S152" s="23">
        <f>I152</f>
        <v>0.11362156746890199</v>
      </c>
      <c r="AD152" s="22">
        <f t="shared" si="8"/>
        <v>2010</v>
      </c>
      <c r="AE152" s="23">
        <f t="shared" si="1"/>
        <v>-3.3873188791100302E-2</v>
      </c>
      <c r="AF152" s="23">
        <f t="shared" si="2"/>
        <v>3.2518555996167001E-2</v>
      </c>
      <c r="AG152" s="23">
        <f t="shared" si="3"/>
        <v>2.9346753645473199E-2</v>
      </c>
      <c r="AH152" s="23">
        <f t="shared" si="4"/>
        <v>0.111976139137129</v>
      </c>
      <c r="AI152" s="23">
        <f t="shared" si="5"/>
        <v>0.12854044713467899</v>
      </c>
      <c r="AJ152" s="23">
        <f t="shared" si="6"/>
        <v>0.115389891250856</v>
      </c>
      <c r="AK152" s="23">
        <f t="shared" si="7"/>
        <v>0.11362156746890199</v>
      </c>
    </row>
    <row r="153" spans="1:37" x14ac:dyDescent="0.2">
      <c r="A153" s="24">
        <v>40268</v>
      </c>
      <c r="B153" s="22" t="s">
        <v>306</v>
      </c>
      <c r="C153" s="22">
        <v>-0.12772884070229901</v>
      </c>
      <c r="D153" s="22">
        <v>0.23528331427055199</v>
      </c>
      <c r="E153" s="22">
        <v>2.5662303852078801E-2</v>
      </c>
      <c r="F153" s="22">
        <v>8.6055390675363899E-2</v>
      </c>
      <c r="G153" s="22">
        <v>9.6898317648121304E-2</v>
      </c>
      <c r="H153" s="22">
        <v>8.7428419793996695E-2</v>
      </c>
      <c r="I153" s="22">
        <v>8.5280084429908601E-2</v>
      </c>
      <c r="L153" s="22" t="str">
        <f>"20"&amp;RIGHT(B153,2)&amp;"Q"&amp;LEFT(B153,1)</f>
        <v>2010Q1</v>
      </c>
      <c r="M153" s="23">
        <f>C153</f>
        <v>-0.12772884070229901</v>
      </c>
      <c r="N153" s="23">
        <f>D153/10</f>
        <v>2.35283314270552E-2</v>
      </c>
      <c r="O153" s="23">
        <f>E153</f>
        <v>2.5662303852078801E-2</v>
      </c>
      <c r="P153" s="23">
        <f>F153</f>
        <v>8.6055390675363899E-2</v>
      </c>
      <c r="Q153" s="23">
        <f>G153</f>
        <v>9.6898317648121304E-2</v>
      </c>
      <c r="R153" s="23">
        <f>H153</f>
        <v>8.7428419793996695E-2</v>
      </c>
      <c r="S153" s="23">
        <f>I153</f>
        <v>8.5280084429908601E-2</v>
      </c>
      <c r="AD153" s="22">
        <f t="shared" si="8"/>
        <v>2011</v>
      </c>
      <c r="AE153" s="23">
        <f t="shared" si="1"/>
        <v>-0.12772884070229901</v>
      </c>
      <c r="AF153" s="23">
        <f t="shared" si="2"/>
        <v>2.35283314270552E-2</v>
      </c>
      <c r="AG153" s="23">
        <f t="shared" si="3"/>
        <v>2.5662303852078801E-2</v>
      </c>
      <c r="AH153" s="23">
        <f t="shared" si="4"/>
        <v>8.6055390675363899E-2</v>
      </c>
      <c r="AI153" s="23">
        <f t="shared" si="5"/>
        <v>9.6898317648121304E-2</v>
      </c>
      <c r="AJ153" s="23">
        <f t="shared" si="6"/>
        <v>8.7428419793996695E-2</v>
      </c>
      <c r="AK153" s="23">
        <f t="shared" si="7"/>
        <v>8.5280084429908601E-2</v>
      </c>
    </row>
    <row r="154" spans="1:37" x14ac:dyDescent="0.2">
      <c r="A154" s="24">
        <v>40359</v>
      </c>
      <c r="B154" s="22" t="s">
        <v>305</v>
      </c>
      <c r="C154" s="22">
        <v>-7.5634628422582201E-2</v>
      </c>
      <c r="D154" s="22">
        <v>0.27915298754080198</v>
      </c>
      <c r="E154" s="22">
        <v>3.0318923572570898E-3</v>
      </c>
      <c r="F154" s="22">
        <v>2.2125389608124199E-2</v>
      </c>
      <c r="G154" s="22">
        <v>2.5268455877667E-2</v>
      </c>
      <c r="H154" s="22">
        <v>3.3297533631660998E-2</v>
      </c>
      <c r="I154" s="22">
        <v>3.6133973848088599E-2</v>
      </c>
      <c r="L154" s="22" t="str">
        <f>"20"&amp;RIGHT(B154,2)&amp;"Q"&amp;LEFT(B154,1)</f>
        <v>2010Q2</v>
      </c>
      <c r="M154" s="23">
        <f>C154</f>
        <v>-7.5634628422582201E-2</v>
      </c>
      <c r="N154" s="23">
        <f>D154/10</f>
        <v>2.7915298754080199E-2</v>
      </c>
      <c r="O154" s="23">
        <f>E154</f>
        <v>3.0318923572570898E-3</v>
      </c>
      <c r="P154" s="23">
        <f>F154</f>
        <v>2.2125389608124199E-2</v>
      </c>
      <c r="Q154" s="23">
        <f>G154</f>
        <v>2.5268455877667E-2</v>
      </c>
      <c r="R154" s="23">
        <f>H154</f>
        <v>3.3297533631660998E-2</v>
      </c>
      <c r="S154" s="23">
        <f>I154</f>
        <v>3.6133973848088599E-2</v>
      </c>
      <c r="AD154" s="22">
        <f t="shared" si="8"/>
        <v>2011</v>
      </c>
      <c r="AE154" s="23">
        <f t="shared" si="1"/>
        <v>-7.5634628422582201E-2</v>
      </c>
      <c r="AF154" s="23">
        <f t="shared" si="2"/>
        <v>2.7915298754080199E-2</v>
      </c>
      <c r="AG154" s="23">
        <f t="shared" si="3"/>
        <v>3.0318923572570898E-3</v>
      </c>
      <c r="AH154" s="23">
        <f t="shared" si="4"/>
        <v>2.2125389608124199E-2</v>
      </c>
      <c r="AI154" s="23">
        <f t="shared" si="5"/>
        <v>2.5268455877667E-2</v>
      </c>
      <c r="AJ154" s="23">
        <f t="shared" si="6"/>
        <v>3.3297533631660998E-2</v>
      </c>
      <c r="AK154" s="23">
        <f t="shared" si="7"/>
        <v>3.6133973848088599E-2</v>
      </c>
    </row>
    <row r="155" spans="1:37" x14ac:dyDescent="0.2">
      <c r="A155" s="24">
        <v>40451</v>
      </c>
      <c r="B155" s="22" t="s">
        <v>304</v>
      </c>
      <c r="C155" s="22">
        <v>4.9105092290990804E-3</v>
      </c>
      <c r="D155" s="22">
        <v>0.368396223889011</v>
      </c>
      <c r="E155" s="22">
        <v>-1.0999363149043401E-2</v>
      </c>
      <c r="F155" s="22">
        <v>2.5502411797381101E-2</v>
      </c>
      <c r="G155" s="22">
        <v>2.4168256806207399E-2</v>
      </c>
      <c r="H155" s="22">
        <v>2.3356493704989201E-2</v>
      </c>
      <c r="I155" s="22">
        <v>2.32561932194385E-2</v>
      </c>
      <c r="L155" s="22" t="str">
        <f>"20"&amp;RIGHT(B155,2)&amp;"Q"&amp;LEFT(B155,1)</f>
        <v>2010Q3</v>
      </c>
      <c r="M155" s="23">
        <f>C155</f>
        <v>4.9105092290990804E-3</v>
      </c>
      <c r="N155" s="23">
        <f>D155/10</f>
        <v>3.6839622388901101E-2</v>
      </c>
      <c r="O155" s="23">
        <f>E155</f>
        <v>-1.0999363149043401E-2</v>
      </c>
      <c r="P155" s="23">
        <f>F155</f>
        <v>2.5502411797381101E-2</v>
      </c>
      <c r="Q155" s="23">
        <f>G155</f>
        <v>2.4168256806207399E-2</v>
      </c>
      <c r="R155" s="23">
        <f>H155</f>
        <v>2.3356493704989201E-2</v>
      </c>
      <c r="S155" s="23">
        <f>I155</f>
        <v>2.32561932194385E-2</v>
      </c>
      <c r="AD155" s="22">
        <f t="shared" si="8"/>
        <v>2011</v>
      </c>
      <c r="AE155" s="23">
        <f t="shared" si="1"/>
        <v>4.9105092290990804E-3</v>
      </c>
      <c r="AF155" s="23">
        <f t="shared" si="2"/>
        <v>3.6839622388901101E-2</v>
      </c>
      <c r="AG155" s="23">
        <f t="shared" si="3"/>
        <v>-1.0999363149043401E-2</v>
      </c>
      <c r="AH155" s="23">
        <f t="shared" si="4"/>
        <v>2.5502411797381101E-2</v>
      </c>
      <c r="AI155" s="23">
        <f t="shared" si="5"/>
        <v>2.4168256806207399E-2</v>
      </c>
      <c r="AJ155" s="23">
        <f t="shared" si="6"/>
        <v>2.3356493704989201E-2</v>
      </c>
      <c r="AK155" s="23">
        <f t="shared" si="7"/>
        <v>2.32561932194385E-2</v>
      </c>
    </row>
    <row r="156" spans="1:37" x14ac:dyDescent="0.2">
      <c r="A156" s="24">
        <v>40543</v>
      </c>
      <c r="B156" s="22" t="s">
        <v>303</v>
      </c>
      <c r="C156" s="22">
        <v>-4.7301122065229899E-2</v>
      </c>
      <c r="D156" s="22">
        <v>0.51107933968967201</v>
      </c>
      <c r="E156" s="22">
        <v>-9.8104021928276507E-3</v>
      </c>
      <c r="F156" s="22">
        <v>3.5831855032917699E-2</v>
      </c>
      <c r="G156" s="22">
        <v>3.5747119004521002E-2</v>
      </c>
      <c r="H156" s="22">
        <v>4.0140305903837603E-2</v>
      </c>
      <c r="I156" s="22">
        <v>4.0583318016596898E-2</v>
      </c>
      <c r="L156" s="22" t="str">
        <f>"20"&amp;RIGHT(B156,2)&amp;"Q"&amp;LEFT(B156,1)</f>
        <v>2010Q4</v>
      </c>
      <c r="M156" s="23">
        <f>C156</f>
        <v>-4.7301122065229899E-2</v>
      </c>
      <c r="N156" s="23">
        <f>D156/10</f>
        <v>5.1107933968967199E-2</v>
      </c>
      <c r="O156" s="23">
        <f>E156</f>
        <v>-9.8104021928276507E-3</v>
      </c>
      <c r="P156" s="23">
        <f>F156</f>
        <v>3.5831855032917699E-2</v>
      </c>
      <c r="Q156" s="23">
        <f>G156</f>
        <v>3.5747119004521002E-2</v>
      </c>
      <c r="R156" s="23">
        <f>H156</f>
        <v>4.0140305903837603E-2</v>
      </c>
      <c r="S156" s="23">
        <f>I156</f>
        <v>4.0583318016596898E-2</v>
      </c>
      <c r="AD156" s="22">
        <f t="shared" si="8"/>
        <v>2011</v>
      </c>
      <c r="AE156" s="23">
        <f t="shared" si="1"/>
        <v>-4.7301122065229899E-2</v>
      </c>
      <c r="AF156" s="23">
        <f t="shared" si="2"/>
        <v>5.1107933968967199E-2</v>
      </c>
      <c r="AG156" s="23">
        <f t="shared" si="3"/>
        <v>-9.8104021928276507E-3</v>
      </c>
      <c r="AH156" s="23">
        <f t="shared" si="4"/>
        <v>3.5831855032917699E-2</v>
      </c>
      <c r="AI156" s="23">
        <f t="shared" si="5"/>
        <v>3.5747119004521002E-2</v>
      </c>
      <c r="AJ156" s="23">
        <f t="shared" si="6"/>
        <v>4.0140305903837603E-2</v>
      </c>
      <c r="AK156" s="23">
        <f t="shared" si="7"/>
        <v>4.0583318016596898E-2</v>
      </c>
    </row>
    <row r="157" spans="1:37" x14ac:dyDescent="0.2">
      <c r="A157" s="24">
        <v>40633</v>
      </c>
      <c r="B157" s="22" t="s">
        <v>302</v>
      </c>
      <c r="C157" s="22">
        <v>-1.8136578814704599E-2</v>
      </c>
      <c r="D157" s="22">
        <v>0.65302593449740098</v>
      </c>
      <c r="E157" s="22">
        <v>6.9268741847217E-2</v>
      </c>
      <c r="F157" s="22">
        <v>0.122371067463064</v>
      </c>
      <c r="G157" s="22">
        <v>0.11257699150287</v>
      </c>
      <c r="H157" s="22">
        <v>0.101546901898436</v>
      </c>
      <c r="I157" s="22">
        <v>9.3103674433780106E-2</v>
      </c>
      <c r="L157" s="22" t="str">
        <f>"20"&amp;RIGHT(B157,2)&amp;"Q"&amp;LEFT(B157,1)</f>
        <v>2011Q1</v>
      </c>
      <c r="M157" s="23">
        <f>C157</f>
        <v>-1.8136578814704599E-2</v>
      </c>
      <c r="N157" s="23">
        <f>D157/10</f>
        <v>6.5302593449740098E-2</v>
      </c>
      <c r="O157" s="23">
        <f>E157</f>
        <v>6.9268741847217E-2</v>
      </c>
      <c r="P157" s="23">
        <f>F157</f>
        <v>0.122371067463064</v>
      </c>
      <c r="Q157" s="23">
        <f>G157</f>
        <v>0.11257699150287</v>
      </c>
      <c r="R157" s="23">
        <f>H157</f>
        <v>0.101546901898436</v>
      </c>
      <c r="S157" s="23">
        <f>I157</f>
        <v>9.3103674433780106E-2</v>
      </c>
      <c r="AD157" s="22">
        <f t="shared" si="8"/>
        <v>2012</v>
      </c>
      <c r="AE157" s="23">
        <f t="shared" si="1"/>
        <v>-1.8136578814704599E-2</v>
      </c>
      <c r="AF157" s="23">
        <f t="shared" si="2"/>
        <v>6.5302593449740098E-2</v>
      </c>
      <c r="AG157" s="23">
        <f t="shared" si="3"/>
        <v>6.9268741847217E-2</v>
      </c>
      <c r="AH157" s="23">
        <f t="shared" si="4"/>
        <v>0.122371067463064</v>
      </c>
      <c r="AI157" s="23">
        <f t="shared" si="5"/>
        <v>0.11257699150287</v>
      </c>
      <c r="AJ157" s="23">
        <f t="shared" si="6"/>
        <v>0.101546901898436</v>
      </c>
      <c r="AK157" s="23">
        <f t="shared" si="7"/>
        <v>9.3103674433780106E-2</v>
      </c>
    </row>
    <row r="158" spans="1:37" x14ac:dyDescent="0.2">
      <c r="A158" s="24">
        <v>40724</v>
      </c>
      <c r="B158" s="22" t="s">
        <v>301</v>
      </c>
      <c r="C158" s="22">
        <v>5.8785067972475201E-2</v>
      </c>
      <c r="D158" s="22">
        <v>0.94814092699113295</v>
      </c>
      <c r="E158" s="22">
        <v>6.9160162154339802E-2</v>
      </c>
      <c r="F158" s="22">
        <v>0.12986876977765999</v>
      </c>
      <c r="G158" s="22">
        <v>0.10959634805117301</v>
      </c>
      <c r="H158" s="22">
        <v>9.49261378026202E-2</v>
      </c>
      <c r="I158" s="22">
        <v>8.3620581508602798E-2</v>
      </c>
      <c r="L158" s="22" t="str">
        <f>"20"&amp;RIGHT(B158,2)&amp;"Q"&amp;LEFT(B158,1)</f>
        <v>2011Q2</v>
      </c>
      <c r="M158" s="23">
        <f>C158</f>
        <v>5.8785067972475201E-2</v>
      </c>
      <c r="N158" s="23">
        <f>D158/10</f>
        <v>9.4814092699113298E-2</v>
      </c>
      <c r="O158" s="23">
        <f>E158</f>
        <v>6.9160162154339802E-2</v>
      </c>
      <c r="P158" s="23">
        <f>F158</f>
        <v>0.12986876977765999</v>
      </c>
      <c r="Q158" s="23">
        <f>G158</f>
        <v>0.10959634805117301</v>
      </c>
      <c r="R158" s="23">
        <f>H158</f>
        <v>9.49261378026202E-2</v>
      </c>
      <c r="S158" s="23">
        <f>I158</f>
        <v>8.3620581508602798E-2</v>
      </c>
      <c r="AD158" s="22">
        <f t="shared" si="8"/>
        <v>2012</v>
      </c>
      <c r="AE158" s="23">
        <f t="shared" si="1"/>
        <v>5.8785067972475201E-2</v>
      </c>
      <c r="AF158" s="23">
        <f t="shared" si="2"/>
        <v>9.4814092699113298E-2</v>
      </c>
      <c r="AG158" s="23">
        <f t="shared" si="3"/>
        <v>6.9160162154339802E-2</v>
      </c>
      <c r="AH158" s="23">
        <f t="shared" si="4"/>
        <v>0.12986876977765999</v>
      </c>
      <c r="AI158" s="23">
        <f t="shared" si="5"/>
        <v>0.10959634805117301</v>
      </c>
      <c r="AJ158" s="23">
        <f t="shared" si="6"/>
        <v>9.49261378026202E-2</v>
      </c>
      <c r="AK158" s="23">
        <f t="shared" si="7"/>
        <v>8.3620581508602798E-2</v>
      </c>
    </row>
    <row r="159" spans="1:37" x14ac:dyDescent="0.2">
      <c r="A159" s="24">
        <v>40816</v>
      </c>
      <c r="B159" s="22" t="s">
        <v>300</v>
      </c>
      <c r="C159" s="22">
        <v>9.2494830439993597E-2</v>
      </c>
      <c r="D159" s="22">
        <v>0.68290381062152905</v>
      </c>
      <c r="E159" s="22">
        <v>-0.106276816237067</v>
      </c>
      <c r="F159" s="22">
        <v>-1.5526624012674701E-2</v>
      </c>
      <c r="G159" s="22">
        <v>-8.0079231559195101E-3</v>
      </c>
      <c r="H159" s="22">
        <v>3.18672772168783E-3</v>
      </c>
      <c r="I159" s="22">
        <v>7.9806473352659404E-3</v>
      </c>
      <c r="L159" s="22" t="str">
        <f>"20"&amp;RIGHT(B159,2)&amp;"Q"&amp;LEFT(B159,1)</f>
        <v>2011Q3</v>
      </c>
      <c r="M159" s="23">
        <f>C159</f>
        <v>9.2494830439993597E-2</v>
      </c>
      <c r="N159" s="23">
        <f>D159/10</f>
        <v>6.8290381062152905E-2</v>
      </c>
      <c r="O159" s="23">
        <f>E159</f>
        <v>-0.106276816237067</v>
      </c>
      <c r="P159" s="23">
        <f>F159</f>
        <v>-1.5526624012674701E-2</v>
      </c>
      <c r="Q159" s="23">
        <f>G159</f>
        <v>-8.0079231559195101E-3</v>
      </c>
      <c r="R159" s="23">
        <f>H159</f>
        <v>3.18672772168783E-3</v>
      </c>
      <c r="S159" s="23">
        <f>I159</f>
        <v>7.9806473352659404E-3</v>
      </c>
      <c r="AD159" s="22">
        <f t="shared" si="8"/>
        <v>2012</v>
      </c>
      <c r="AE159" s="23">
        <f t="shared" si="1"/>
        <v>9.2494830439993597E-2</v>
      </c>
      <c r="AF159" s="23">
        <f t="shared" si="2"/>
        <v>6.8290381062152905E-2</v>
      </c>
      <c r="AG159" s="23">
        <f t="shared" si="3"/>
        <v>-0.106276816237067</v>
      </c>
      <c r="AH159" s="23">
        <f t="shared" si="4"/>
        <v>-1.5526624012674701E-2</v>
      </c>
      <c r="AI159" s="23">
        <f t="shared" si="5"/>
        <v>-8.0079231559195101E-3</v>
      </c>
      <c r="AJ159" s="23">
        <f t="shared" si="6"/>
        <v>3.18672772168783E-3</v>
      </c>
      <c r="AK159" s="23">
        <f t="shared" si="7"/>
        <v>7.9806473352659404E-3</v>
      </c>
    </row>
    <row r="160" spans="1:37" x14ac:dyDescent="0.2">
      <c r="A160" s="24">
        <v>40908</v>
      </c>
      <c r="B160" s="22" t="s">
        <v>299</v>
      </c>
      <c r="C160" s="22">
        <v>1.0251625204037401E-3</v>
      </c>
      <c r="D160" s="22">
        <v>0.29788301148656599</v>
      </c>
      <c r="E160" s="22">
        <v>-0.12898354195351999</v>
      </c>
      <c r="F160" s="22">
        <v>-3.8898615110103403E-2</v>
      </c>
      <c r="G160" s="22">
        <v>-3.0658526346334401E-2</v>
      </c>
      <c r="H160" s="22">
        <v>-1.52529630801852E-2</v>
      </c>
      <c r="I160" s="22">
        <v>-5.1555432279180402E-4</v>
      </c>
      <c r="L160" s="22" t="str">
        <f>"20"&amp;RIGHT(B160,2)&amp;"Q"&amp;LEFT(B160,1)</f>
        <v>2011Q4</v>
      </c>
      <c r="M160" s="23">
        <f>C160</f>
        <v>1.0251625204037401E-3</v>
      </c>
      <c r="N160" s="23">
        <f>D160/10</f>
        <v>2.9788301148656597E-2</v>
      </c>
      <c r="O160" s="23">
        <f>E160</f>
        <v>-0.12898354195351999</v>
      </c>
      <c r="P160" s="23">
        <f>F160</f>
        <v>-3.8898615110103403E-2</v>
      </c>
      <c r="Q160" s="23">
        <f>G160</f>
        <v>-3.0658526346334401E-2</v>
      </c>
      <c r="R160" s="23">
        <f>H160</f>
        <v>-1.52529630801852E-2</v>
      </c>
      <c r="S160" s="23">
        <f>I160</f>
        <v>-5.1555432279180402E-4</v>
      </c>
      <c r="AD160" s="22">
        <f t="shared" si="8"/>
        <v>2012</v>
      </c>
      <c r="AE160" s="23">
        <f t="shared" si="1"/>
        <v>1.0251625204037401E-3</v>
      </c>
      <c r="AF160" s="23">
        <f t="shared" si="2"/>
        <v>2.9788301148656597E-2</v>
      </c>
      <c r="AG160" s="23">
        <f t="shared" si="3"/>
        <v>-0.12898354195351999</v>
      </c>
      <c r="AH160" s="23">
        <f t="shared" si="4"/>
        <v>-3.8898615110103403E-2</v>
      </c>
      <c r="AI160" s="23">
        <f t="shared" si="5"/>
        <v>-3.0658526346334401E-2</v>
      </c>
      <c r="AJ160" s="23">
        <f t="shared" si="6"/>
        <v>-1.52529630801852E-2</v>
      </c>
      <c r="AK160" s="23">
        <f t="shared" si="7"/>
        <v>-5.1555432279180402E-4</v>
      </c>
    </row>
    <row r="161" spans="1:37" x14ac:dyDescent="0.2">
      <c r="A161" s="24">
        <v>40999</v>
      </c>
      <c r="B161" s="22" t="s">
        <v>298</v>
      </c>
      <c r="C161" s="22">
        <v>-0.111497323648597</v>
      </c>
      <c r="D161" s="22">
        <v>0.194476122433827</v>
      </c>
      <c r="E161" s="22">
        <v>-6.5836733619107302E-2</v>
      </c>
      <c r="F161" s="22">
        <v>-2.6995907733456202E-2</v>
      </c>
      <c r="G161" s="22">
        <v>-2.1858789835135999E-2</v>
      </c>
      <c r="H161" s="22">
        <v>-1.3075719034752799E-2</v>
      </c>
      <c r="I161" s="22">
        <v>-2.41377840257102E-3</v>
      </c>
      <c r="L161" s="22" t="str">
        <f>"20"&amp;RIGHT(B161,2)&amp;"Q"&amp;LEFT(B161,1)</f>
        <v>2012Q1</v>
      </c>
      <c r="M161" s="23">
        <f>C161</f>
        <v>-0.111497323648597</v>
      </c>
      <c r="N161" s="23">
        <f>D161/10</f>
        <v>1.9447612243382699E-2</v>
      </c>
      <c r="O161" s="23">
        <f>E161</f>
        <v>-6.5836733619107302E-2</v>
      </c>
      <c r="P161" s="23">
        <f>F161</f>
        <v>-2.6995907733456202E-2</v>
      </c>
      <c r="Q161" s="23">
        <f>G161</f>
        <v>-2.1858789835135999E-2</v>
      </c>
      <c r="R161" s="23">
        <f>H161</f>
        <v>-1.3075719034752799E-2</v>
      </c>
      <c r="S161" s="23">
        <f>I161</f>
        <v>-2.41377840257102E-3</v>
      </c>
      <c r="AD161" s="22">
        <f t="shared" si="8"/>
        <v>2013</v>
      </c>
      <c r="AE161" s="23">
        <f t="shared" si="1"/>
        <v>-0.111497323648597</v>
      </c>
      <c r="AF161" s="23">
        <f t="shared" si="2"/>
        <v>1.9447612243382699E-2</v>
      </c>
      <c r="AG161" s="23">
        <f t="shared" si="3"/>
        <v>-6.5836733619107302E-2</v>
      </c>
      <c r="AH161" s="23">
        <f t="shared" si="4"/>
        <v>-2.6995907733456202E-2</v>
      </c>
      <c r="AI161" s="23">
        <f t="shared" si="5"/>
        <v>-2.1858789835135999E-2</v>
      </c>
      <c r="AJ161" s="23">
        <f t="shared" si="6"/>
        <v>-1.3075719034752799E-2</v>
      </c>
      <c r="AK161" s="23">
        <f t="shared" si="7"/>
        <v>-2.41377840257102E-3</v>
      </c>
    </row>
    <row r="162" spans="1:37" x14ac:dyDescent="0.2">
      <c r="A162" s="24">
        <v>41090</v>
      </c>
      <c r="B162" s="22" t="s">
        <v>297</v>
      </c>
      <c r="C162" s="22">
        <v>3.07132229464721E-2</v>
      </c>
      <c r="D162" s="22">
        <v>0.210859175898607</v>
      </c>
      <c r="E162" s="22">
        <v>-6.0384382391473097E-2</v>
      </c>
      <c r="F162" s="22">
        <v>-2.72724050014229E-2</v>
      </c>
      <c r="G162" s="22">
        <v>-2.30192811574986E-2</v>
      </c>
      <c r="H162" s="22">
        <v>-1.39461485114713E-2</v>
      </c>
      <c r="I162" s="22">
        <v>-4.2683772686101101E-3</v>
      </c>
      <c r="L162" s="22" t="str">
        <f>"20"&amp;RIGHT(B162,2)&amp;"Q"&amp;LEFT(B162,1)</f>
        <v>2012Q2</v>
      </c>
      <c r="M162" s="23">
        <f>C162</f>
        <v>3.07132229464721E-2</v>
      </c>
      <c r="N162" s="23">
        <f>D162/10</f>
        <v>2.1085917589860701E-2</v>
      </c>
      <c r="O162" s="23">
        <f>E162</f>
        <v>-6.0384382391473097E-2</v>
      </c>
      <c r="P162" s="23">
        <f>F162</f>
        <v>-2.72724050014229E-2</v>
      </c>
      <c r="Q162" s="23">
        <f>G162</f>
        <v>-2.30192811574986E-2</v>
      </c>
      <c r="R162" s="23">
        <f>H162</f>
        <v>-1.39461485114713E-2</v>
      </c>
      <c r="S162" s="23">
        <f>I162</f>
        <v>-4.2683772686101101E-3</v>
      </c>
      <c r="AD162" s="22">
        <f t="shared" si="8"/>
        <v>2013</v>
      </c>
      <c r="AE162" s="23">
        <f t="shared" si="1"/>
        <v>3.07132229464721E-2</v>
      </c>
      <c r="AF162" s="23">
        <f t="shared" si="2"/>
        <v>2.1085917589860701E-2</v>
      </c>
      <c r="AG162" s="23">
        <f t="shared" si="3"/>
        <v>-6.0384382391473097E-2</v>
      </c>
      <c r="AH162" s="23">
        <f t="shared" si="4"/>
        <v>-2.72724050014229E-2</v>
      </c>
      <c r="AI162" s="23">
        <f t="shared" si="5"/>
        <v>-2.30192811574986E-2</v>
      </c>
      <c r="AJ162" s="23">
        <f t="shared" si="6"/>
        <v>-1.39461485114713E-2</v>
      </c>
      <c r="AK162" s="23">
        <f t="shared" si="7"/>
        <v>-4.2683772686101101E-3</v>
      </c>
    </row>
    <row r="163" spans="1:37" x14ac:dyDescent="0.2">
      <c r="A163" s="24">
        <v>41182</v>
      </c>
      <c r="B163" s="22" t="s">
        <v>296</v>
      </c>
      <c r="C163" s="22">
        <v>3.4262740530691102E-2</v>
      </c>
      <c r="D163" s="22">
        <v>4.7771718823431897E-2</v>
      </c>
      <c r="E163" s="22">
        <v>-4.2736347658989003E-2</v>
      </c>
      <c r="F163" s="22">
        <v>-3.07163023404734E-2</v>
      </c>
      <c r="G163" s="22">
        <v>-2.6152676973042799E-2</v>
      </c>
      <c r="H163" s="22">
        <v>-1.6579191087278702E-2</v>
      </c>
      <c r="I163" s="22">
        <v>-6.8363228439774302E-3</v>
      </c>
      <c r="L163" s="22" t="str">
        <f>"20"&amp;RIGHT(B163,2)&amp;"Q"&amp;LEFT(B163,1)</f>
        <v>2012Q3</v>
      </c>
      <c r="M163" s="23">
        <f>C163</f>
        <v>3.4262740530691102E-2</v>
      </c>
      <c r="N163" s="23">
        <f>D163/10</f>
        <v>4.77717188234319E-3</v>
      </c>
      <c r="O163" s="23">
        <f>E163</f>
        <v>-4.2736347658989003E-2</v>
      </c>
      <c r="P163" s="23">
        <f>F163</f>
        <v>-3.07163023404734E-2</v>
      </c>
      <c r="Q163" s="23">
        <f>G163</f>
        <v>-2.6152676973042799E-2</v>
      </c>
      <c r="R163" s="23">
        <f>H163</f>
        <v>-1.6579191087278702E-2</v>
      </c>
      <c r="S163" s="23">
        <f>I163</f>
        <v>-6.8363228439774302E-3</v>
      </c>
      <c r="AD163" s="22">
        <f t="shared" si="8"/>
        <v>2013</v>
      </c>
      <c r="AE163" s="23">
        <f t="shared" si="1"/>
        <v>3.4262740530691102E-2</v>
      </c>
      <c r="AF163" s="23">
        <f t="shared" si="2"/>
        <v>4.77717188234319E-3</v>
      </c>
      <c r="AG163" s="23">
        <f t="shared" si="3"/>
        <v>-4.2736347658989003E-2</v>
      </c>
      <c r="AH163" s="23">
        <f t="shared" si="4"/>
        <v>-3.07163023404734E-2</v>
      </c>
      <c r="AI163" s="23">
        <f t="shared" si="5"/>
        <v>-2.6152676973042799E-2</v>
      </c>
      <c r="AJ163" s="23">
        <f t="shared" si="6"/>
        <v>-1.6579191087278702E-2</v>
      </c>
      <c r="AK163" s="23">
        <f t="shared" si="7"/>
        <v>-6.8363228439774302E-3</v>
      </c>
    </row>
    <row r="164" spans="1:37" x14ac:dyDescent="0.2">
      <c r="A164" s="24">
        <v>41274</v>
      </c>
      <c r="B164" s="22" t="s">
        <v>295</v>
      </c>
      <c r="C164" s="22">
        <v>4.4698334563775803E-2</v>
      </c>
      <c r="D164" s="22">
        <v>3.9802394747924102E-2</v>
      </c>
      <c r="E164" s="22">
        <v>-3.8862897000055199E-2</v>
      </c>
      <c r="F164" s="22">
        <v>-2.0869598223992199E-2</v>
      </c>
      <c r="G164" s="22">
        <v>-1.92594193150987E-2</v>
      </c>
      <c r="H164" s="22">
        <v>-1.20259105099648E-2</v>
      </c>
      <c r="I164" s="22">
        <v>-3.6657880849835099E-3</v>
      </c>
      <c r="L164" s="22" t="str">
        <f>"20"&amp;RIGHT(B164,2)&amp;"Q"&amp;LEFT(B164,1)</f>
        <v>2012Q4</v>
      </c>
      <c r="M164" s="23">
        <f>C164</f>
        <v>4.4698334563775803E-2</v>
      </c>
      <c r="N164" s="23">
        <f>D164/10</f>
        <v>3.9802394747924102E-3</v>
      </c>
      <c r="O164" s="23">
        <f>E164</f>
        <v>-3.8862897000055199E-2</v>
      </c>
      <c r="P164" s="23">
        <f>F164</f>
        <v>-2.0869598223992199E-2</v>
      </c>
      <c r="Q164" s="23">
        <f>G164</f>
        <v>-1.92594193150987E-2</v>
      </c>
      <c r="R164" s="23">
        <f>H164</f>
        <v>-1.20259105099648E-2</v>
      </c>
      <c r="S164" s="23">
        <f>I164</f>
        <v>-3.6657880849835099E-3</v>
      </c>
      <c r="AD164" s="22">
        <f t="shared" si="8"/>
        <v>2013</v>
      </c>
      <c r="AE164" s="23">
        <f t="shared" si="1"/>
        <v>4.4698334563775803E-2</v>
      </c>
      <c r="AF164" s="23">
        <f t="shared" si="2"/>
        <v>3.9802394747924102E-3</v>
      </c>
      <c r="AG164" s="23">
        <f t="shared" si="3"/>
        <v>-3.8862897000055199E-2</v>
      </c>
      <c r="AH164" s="23">
        <f t="shared" si="4"/>
        <v>-2.0869598223992199E-2</v>
      </c>
      <c r="AI164" s="23">
        <f t="shared" si="5"/>
        <v>-1.92594193150987E-2</v>
      </c>
      <c r="AJ164" s="23">
        <f t="shared" si="6"/>
        <v>-1.20259105099648E-2</v>
      </c>
      <c r="AK164" s="23">
        <f t="shared" si="7"/>
        <v>-3.6657880849835099E-3</v>
      </c>
    </row>
    <row r="165" spans="1:37" x14ac:dyDescent="0.2">
      <c r="A165" s="24">
        <v>41364</v>
      </c>
      <c r="B165" s="22" t="s">
        <v>294</v>
      </c>
      <c r="C165" s="22">
        <v>0.15728698588575901</v>
      </c>
      <c r="D165" s="22">
        <v>8.1740985996823598E-2</v>
      </c>
      <c r="E165" s="22">
        <v>3.7572762620550599E-3</v>
      </c>
      <c r="F165" s="22">
        <v>3.5668096554139499E-3</v>
      </c>
      <c r="G165" s="22">
        <v>4.5865883919554403E-3</v>
      </c>
      <c r="H165" s="22">
        <v>6.5516773843056703E-3</v>
      </c>
      <c r="I165" s="22">
        <v>8.7138567283362601E-3</v>
      </c>
      <c r="L165" s="22" t="str">
        <f>"20"&amp;RIGHT(B165,2)&amp;"Q"&amp;LEFT(B165,1)</f>
        <v>2013Q1</v>
      </c>
      <c r="M165" s="23">
        <f>C165</f>
        <v>0.15728698588575901</v>
      </c>
      <c r="N165" s="23">
        <f>D165/10</f>
        <v>8.1740985996823605E-3</v>
      </c>
      <c r="O165" s="23">
        <f>E165</f>
        <v>3.7572762620550599E-3</v>
      </c>
      <c r="P165" s="23">
        <f>F165</f>
        <v>3.5668096554139499E-3</v>
      </c>
      <c r="Q165" s="23">
        <f>G165</f>
        <v>4.5865883919554403E-3</v>
      </c>
      <c r="R165" s="23">
        <f>H165</f>
        <v>6.5516773843056703E-3</v>
      </c>
      <c r="S165" s="23">
        <f>I165</f>
        <v>8.7138567283362601E-3</v>
      </c>
      <c r="AD165" s="22">
        <f t="shared" si="8"/>
        <v>2014</v>
      </c>
      <c r="AE165" s="23">
        <f t="shared" si="1"/>
        <v>0.15728698588575901</v>
      </c>
      <c r="AF165" s="23">
        <f t="shared" si="2"/>
        <v>8.1740985996823605E-3</v>
      </c>
      <c r="AG165" s="23">
        <f t="shared" si="3"/>
        <v>3.7572762620550599E-3</v>
      </c>
      <c r="AH165" s="23">
        <f t="shared" si="4"/>
        <v>3.5668096554139499E-3</v>
      </c>
      <c r="AI165" s="23">
        <f t="shared" si="5"/>
        <v>4.5865883919554403E-3</v>
      </c>
      <c r="AJ165" s="23">
        <f t="shared" si="6"/>
        <v>6.5516773843056703E-3</v>
      </c>
      <c r="AK165" s="23">
        <f t="shared" si="7"/>
        <v>8.7138567283362601E-3</v>
      </c>
    </row>
    <row r="166" spans="1:37" x14ac:dyDescent="0.2">
      <c r="A166" s="24">
        <v>41455</v>
      </c>
      <c r="B166" s="22" t="s">
        <v>293</v>
      </c>
      <c r="C166" s="22">
        <v>3.7963655817452598E-2</v>
      </c>
      <c r="D166" s="22">
        <v>4.4544502084086002E-2</v>
      </c>
      <c r="E166" s="22">
        <v>-2.0497350476902799E-2</v>
      </c>
      <c r="F166" s="22">
        <v>-7.5309164886310197E-3</v>
      </c>
      <c r="G166" s="22">
        <v>-4.3997561971062102E-3</v>
      </c>
      <c r="H166" s="22">
        <v>-1.2446895943474801E-3</v>
      </c>
      <c r="I166" s="22">
        <v>3.31000847882626E-3</v>
      </c>
      <c r="L166" s="22" t="str">
        <f>"20"&amp;RIGHT(B166,2)&amp;"Q"&amp;LEFT(B166,1)</f>
        <v>2013Q2</v>
      </c>
      <c r="M166" s="23">
        <f>C166</f>
        <v>3.7963655817452598E-2</v>
      </c>
      <c r="N166" s="23">
        <f>D166/10</f>
        <v>4.4544502084085998E-3</v>
      </c>
      <c r="O166" s="23">
        <f>E166</f>
        <v>-2.0497350476902799E-2</v>
      </c>
      <c r="P166" s="23">
        <f>F166</f>
        <v>-7.5309164886310197E-3</v>
      </c>
      <c r="Q166" s="23">
        <f>G166</f>
        <v>-4.3997561971062102E-3</v>
      </c>
      <c r="R166" s="23">
        <f>H166</f>
        <v>-1.2446895943474801E-3</v>
      </c>
      <c r="S166" s="23">
        <f>I166</f>
        <v>3.31000847882626E-3</v>
      </c>
      <c r="AD166" s="22">
        <f t="shared" si="8"/>
        <v>2014</v>
      </c>
      <c r="AE166" s="23">
        <f t="shared" si="1"/>
        <v>3.7963655817452598E-2</v>
      </c>
      <c r="AF166" s="23">
        <f t="shared" si="2"/>
        <v>4.4544502084085998E-3</v>
      </c>
      <c r="AG166" s="23">
        <f t="shared" si="3"/>
        <v>-2.0497350476902799E-2</v>
      </c>
      <c r="AH166" s="23">
        <f t="shared" si="4"/>
        <v>-7.5309164886310197E-3</v>
      </c>
      <c r="AI166" s="23">
        <f t="shared" si="5"/>
        <v>-4.3997561971062102E-3</v>
      </c>
      <c r="AJ166" s="23">
        <f t="shared" si="6"/>
        <v>-1.2446895943474801E-3</v>
      </c>
      <c r="AK166" s="23">
        <f t="shared" si="7"/>
        <v>3.31000847882626E-3</v>
      </c>
    </row>
    <row r="167" spans="1:37" x14ac:dyDescent="0.2">
      <c r="A167" s="24">
        <v>41547</v>
      </c>
      <c r="B167" s="22" t="s">
        <v>292</v>
      </c>
      <c r="C167" s="22">
        <v>-4.0571188181826E-2</v>
      </c>
      <c r="D167" s="22">
        <v>5.1245830007523703E-2</v>
      </c>
      <c r="E167" s="22">
        <v>-1.5637025084479301E-2</v>
      </c>
      <c r="F167" s="22">
        <v>3.9178628616992096E-3</v>
      </c>
      <c r="G167" s="22">
        <v>1.11676902193081E-2</v>
      </c>
      <c r="H167" s="22">
        <v>1.21369682913213E-2</v>
      </c>
      <c r="I167" s="22">
        <v>1.4785376429422599E-2</v>
      </c>
      <c r="L167" s="22" t="str">
        <f>"20"&amp;RIGHT(B167,2)&amp;"Q"&amp;LEFT(B167,1)</f>
        <v>2013Q3</v>
      </c>
      <c r="M167" s="23">
        <f>C167</f>
        <v>-4.0571188181826E-2</v>
      </c>
      <c r="N167" s="23">
        <f>D167/10</f>
        <v>5.1245830007523707E-3</v>
      </c>
      <c r="O167" s="23">
        <f>E167</f>
        <v>-1.5637025084479301E-2</v>
      </c>
      <c r="P167" s="23">
        <f>F167</f>
        <v>3.9178628616992096E-3</v>
      </c>
      <c r="Q167" s="23">
        <f>G167</f>
        <v>1.11676902193081E-2</v>
      </c>
      <c r="R167" s="23">
        <f>H167</f>
        <v>1.21369682913213E-2</v>
      </c>
      <c r="S167" s="23">
        <f>I167</f>
        <v>1.4785376429422599E-2</v>
      </c>
      <c r="AD167" s="22">
        <f t="shared" si="8"/>
        <v>2014</v>
      </c>
      <c r="AE167" s="23">
        <f t="shared" si="1"/>
        <v>-4.0571188181826E-2</v>
      </c>
      <c r="AF167" s="23">
        <f t="shared" si="2"/>
        <v>5.1245830007523707E-3</v>
      </c>
      <c r="AG167" s="23">
        <f t="shared" si="3"/>
        <v>-1.5637025084479301E-2</v>
      </c>
      <c r="AH167" s="23">
        <f t="shared" si="4"/>
        <v>3.9178628616992096E-3</v>
      </c>
      <c r="AI167" s="23">
        <f t="shared" si="5"/>
        <v>1.11676902193081E-2</v>
      </c>
      <c r="AJ167" s="23">
        <f t="shared" si="6"/>
        <v>1.21369682913213E-2</v>
      </c>
      <c r="AK167" s="23">
        <f t="shared" si="7"/>
        <v>1.4785376429422599E-2</v>
      </c>
    </row>
    <row r="168" spans="1:37" x14ac:dyDescent="0.2">
      <c r="A168" s="24">
        <v>41639</v>
      </c>
      <c r="B168" s="22" t="s">
        <v>291</v>
      </c>
      <c r="C168" s="22">
        <v>1.4003890940975599E-2</v>
      </c>
      <c r="D168" s="22">
        <v>8.3890336928162099E-2</v>
      </c>
      <c r="E168" s="22">
        <v>-2.23583666981222E-2</v>
      </c>
      <c r="F168" s="22">
        <v>-3.1019157350617201E-3</v>
      </c>
      <c r="G168" s="22">
        <v>-1.8822727247913499E-3</v>
      </c>
      <c r="H168" s="22">
        <v>1.27036390643817E-3</v>
      </c>
      <c r="I168" s="22">
        <v>5.1537023896041298E-3</v>
      </c>
      <c r="L168" s="22" t="str">
        <f>"20"&amp;RIGHT(B168,2)&amp;"Q"&amp;LEFT(B168,1)</f>
        <v>2013Q4</v>
      </c>
      <c r="M168" s="23">
        <f>C168</f>
        <v>1.4003890940975599E-2</v>
      </c>
      <c r="N168" s="23">
        <f>D168/10</f>
        <v>8.3890336928162095E-3</v>
      </c>
      <c r="O168" s="23">
        <f>E168</f>
        <v>-2.23583666981222E-2</v>
      </c>
      <c r="P168" s="23">
        <f>F168</f>
        <v>-3.1019157350617201E-3</v>
      </c>
      <c r="Q168" s="23">
        <f>G168</f>
        <v>-1.8822727247913499E-3</v>
      </c>
      <c r="R168" s="23">
        <f>H168</f>
        <v>1.27036390643817E-3</v>
      </c>
      <c r="S168" s="23">
        <f>I168</f>
        <v>5.1537023896041298E-3</v>
      </c>
      <c r="AD168" s="22">
        <f t="shared" si="8"/>
        <v>2014</v>
      </c>
      <c r="AE168" s="23">
        <f t="shared" si="1"/>
        <v>1.4003890940975599E-2</v>
      </c>
      <c r="AF168" s="23">
        <f t="shared" si="2"/>
        <v>8.3890336928162095E-3</v>
      </c>
      <c r="AG168" s="23">
        <f t="shared" si="3"/>
        <v>-2.23583666981222E-2</v>
      </c>
      <c r="AH168" s="23">
        <f t="shared" si="4"/>
        <v>-3.1019157350617201E-3</v>
      </c>
      <c r="AI168" s="23">
        <f t="shared" si="5"/>
        <v>-1.8822727247913499E-3</v>
      </c>
      <c r="AJ168" s="23">
        <f t="shared" si="6"/>
        <v>1.27036390643817E-3</v>
      </c>
      <c r="AK168" s="23">
        <f t="shared" si="7"/>
        <v>5.1537023896041298E-3</v>
      </c>
    </row>
    <row r="169" spans="1:37" x14ac:dyDescent="0.2">
      <c r="A169" s="24">
        <v>41729</v>
      </c>
      <c r="B169" s="22" t="s">
        <v>290</v>
      </c>
      <c r="C169" s="22">
        <v>0.19223896400818999</v>
      </c>
      <c r="D169" s="22">
        <v>0.135722815967387</v>
      </c>
      <c r="E169" s="22">
        <v>-2.4844831723749902E-2</v>
      </c>
      <c r="F169" s="22">
        <v>-9.2004596934694895E-3</v>
      </c>
      <c r="G169" s="22">
        <v>-9.7465322353347105E-3</v>
      </c>
      <c r="H169" s="22">
        <v>-5.5970197602268302E-3</v>
      </c>
      <c r="I169" s="22">
        <v>-1.1193468719412601E-3</v>
      </c>
      <c r="L169" s="22" t="str">
        <f>"20"&amp;RIGHT(B169,2)&amp;"Q"&amp;LEFT(B169,1)</f>
        <v>2014Q1</v>
      </c>
      <c r="M169" s="23">
        <f>C169</f>
        <v>0.19223896400818999</v>
      </c>
      <c r="N169" s="23">
        <f>D169/10</f>
        <v>1.35722815967387E-2</v>
      </c>
      <c r="O169" s="23">
        <f>E169</f>
        <v>-2.4844831723749902E-2</v>
      </c>
      <c r="P169" s="23">
        <f>F169</f>
        <v>-9.2004596934694895E-3</v>
      </c>
      <c r="Q169" s="23">
        <f>G169</f>
        <v>-9.7465322353347105E-3</v>
      </c>
      <c r="R169" s="23">
        <f>H169</f>
        <v>-5.5970197602268302E-3</v>
      </c>
      <c r="S169" s="23">
        <f>I169</f>
        <v>-1.1193468719412601E-3</v>
      </c>
      <c r="AD169" s="22">
        <f t="shared" si="8"/>
        <v>2015</v>
      </c>
      <c r="AE169" s="23">
        <f t="shared" si="1"/>
        <v>0.19223896400818999</v>
      </c>
      <c r="AF169" s="23">
        <f t="shared" si="2"/>
        <v>1.35722815967387E-2</v>
      </c>
      <c r="AG169" s="23">
        <f t="shared" si="3"/>
        <v>-2.4844831723749902E-2</v>
      </c>
      <c r="AH169" s="23">
        <f t="shared" si="4"/>
        <v>-9.2004596934694895E-3</v>
      </c>
      <c r="AI169" s="23">
        <f t="shared" si="5"/>
        <v>-9.7465322353347105E-3</v>
      </c>
      <c r="AJ169" s="23">
        <f t="shared" si="6"/>
        <v>-5.5970197602268302E-3</v>
      </c>
      <c r="AK169" s="23">
        <f t="shared" si="7"/>
        <v>-1.1193468719412601E-3</v>
      </c>
    </row>
    <row r="170" spans="1:37" x14ac:dyDescent="0.2">
      <c r="A170" s="24">
        <v>41820</v>
      </c>
      <c r="B170" s="22" t="s">
        <v>289</v>
      </c>
      <c r="C170" s="22">
        <v>2.55044885802873E-2</v>
      </c>
      <c r="D170" s="22">
        <v>7.8395610422675704E-2</v>
      </c>
      <c r="E170" s="22">
        <v>-3.8185206739476403E-2</v>
      </c>
      <c r="F170" s="22">
        <v>-1.05152140473645E-2</v>
      </c>
      <c r="G170" s="22">
        <v>-8.6164031832529197E-3</v>
      </c>
      <c r="H170" s="22">
        <v>-5.37688106431055E-3</v>
      </c>
      <c r="I170" s="22">
        <v>-3.61741215124005E-3</v>
      </c>
      <c r="L170" s="22" t="str">
        <f>"20"&amp;RIGHT(B170,2)&amp;"Q"&amp;LEFT(B170,1)</f>
        <v>2014Q2</v>
      </c>
      <c r="M170" s="23">
        <f>C170</f>
        <v>2.55044885802873E-2</v>
      </c>
      <c r="N170" s="23">
        <f>D170/10</f>
        <v>7.8395610422675698E-3</v>
      </c>
      <c r="O170" s="23">
        <f>E170</f>
        <v>-3.8185206739476403E-2</v>
      </c>
      <c r="P170" s="23">
        <f>F170</f>
        <v>-1.05152140473645E-2</v>
      </c>
      <c r="Q170" s="23">
        <f>G170</f>
        <v>-8.6164031832529197E-3</v>
      </c>
      <c r="R170" s="23">
        <f>H170</f>
        <v>-5.37688106431055E-3</v>
      </c>
      <c r="S170" s="23">
        <f>I170</f>
        <v>-3.61741215124005E-3</v>
      </c>
      <c r="AD170" s="22">
        <f t="shared" si="8"/>
        <v>2015</v>
      </c>
      <c r="AE170" s="23">
        <f t="shared" si="1"/>
        <v>2.55044885802873E-2</v>
      </c>
      <c r="AF170" s="23">
        <f t="shared" si="2"/>
        <v>7.8395610422675698E-3</v>
      </c>
      <c r="AG170" s="23">
        <f t="shared" si="3"/>
        <v>-3.8185206739476403E-2</v>
      </c>
      <c r="AH170" s="23">
        <f t="shared" si="4"/>
        <v>-1.05152140473645E-2</v>
      </c>
      <c r="AI170" s="23">
        <f t="shared" si="5"/>
        <v>-8.6164031832529197E-3</v>
      </c>
      <c r="AJ170" s="23">
        <f t="shared" si="6"/>
        <v>-5.37688106431055E-3</v>
      </c>
      <c r="AK170" s="23">
        <f t="shared" si="7"/>
        <v>-3.61741215124005E-3</v>
      </c>
    </row>
    <row r="171" spans="1:37" x14ac:dyDescent="0.2">
      <c r="A171" s="24">
        <v>41912</v>
      </c>
      <c r="B171" s="22" t="s">
        <v>288</v>
      </c>
      <c r="C171" s="22">
        <v>-6.3580350718997203E-2</v>
      </c>
      <c r="D171" s="22">
        <v>-2.545843649173E-3</v>
      </c>
      <c r="E171" s="22">
        <v>-8.6823349569277401E-3</v>
      </c>
      <c r="F171" s="22">
        <v>-1.50925334071883E-2</v>
      </c>
      <c r="G171" s="22">
        <v>-1.4111521097672299E-2</v>
      </c>
      <c r="H171" s="22">
        <v>-6.9011777515587298E-3</v>
      </c>
      <c r="I171" s="22">
        <v>-6.6609831184750298E-3</v>
      </c>
      <c r="L171" s="22" t="str">
        <f>"20"&amp;RIGHT(B171,2)&amp;"Q"&amp;LEFT(B171,1)</f>
        <v>2014Q3</v>
      </c>
      <c r="M171" s="23">
        <f>C171</f>
        <v>-6.3580350718997203E-2</v>
      </c>
      <c r="N171" s="23">
        <f>D171/10</f>
        <v>-2.5458436491730002E-4</v>
      </c>
      <c r="O171" s="23">
        <f>E171</f>
        <v>-8.6823349569277401E-3</v>
      </c>
      <c r="P171" s="23">
        <f>F171</f>
        <v>-1.50925334071883E-2</v>
      </c>
      <c r="Q171" s="23">
        <f>G171</f>
        <v>-1.4111521097672299E-2</v>
      </c>
      <c r="R171" s="23">
        <f>H171</f>
        <v>-6.9011777515587298E-3</v>
      </c>
      <c r="S171" s="23">
        <f>I171</f>
        <v>-6.6609831184750298E-3</v>
      </c>
      <c r="AD171" s="22">
        <f t="shared" si="8"/>
        <v>2015</v>
      </c>
      <c r="AE171" s="23">
        <f t="shared" si="1"/>
        <v>-6.3580350718997203E-2</v>
      </c>
      <c r="AF171" s="23">
        <f t="shared" si="2"/>
        <v>-2.5458436491730002E-4</v>
      </c>
      <c r="AG171" s="23">
        <f t="shared" si="3"/>
        <v>-8.6823349569277401E-3</v>
      </c>
      <c r="AH171" s="23">
        <f t="shared" si="4"/>
        <v>-1.50925334071883E-2</v>
      </c>
      <c r="AI171" s="23">
        <f t="shared" si="5"/>
        <v>-1.4111521097672299E-2</v>
      </c>
      <c r="AJ171" s="23">
        <f t="shared" si="6"/>
        <v>-6.9011777515587298E-3</v>
      </c>
      <c r="AK171" s="23">
        <f t="shared" si="7"/>
        <v>-6.6609831184750298E-3</v>
      </c>
    </row>
    <row r="172" spans="1:37" x14ac:dyDescent="0.2">
      <c r="A172" s="24">
        <v>42004</v>
      </c>
      <c r="B172" s="22" t="s">
        <v>287</v>
      </c>
      <c r="C172" s="22">
        <v>-1.0764960719680101E-2</v>
      </c>
      <c r="D172" s="22">
        <v>-1.56161274713665E-2</v>
      </c>
      <c r="E172" s="22">
        <v>-1.0748253023652499E-2</v>
      </c>
      <c r="F172" s="22">
        <v>-1.4370658176801301E-2</v>
      </c>
      <c r="G172" s="22">
        <v>-1.05923622426933E-2</v>
      </c>
      <c r="H172" s="22">
        <v>-3.3746756952492299E-3</v>
      </c>
      <c r="I172" s="22">
        <v>-4.6977779096592596E-3</v>
      </c>
      <c r="L172" s="22" t="str">
        <f>"20"&amp;RIGHT(B172,2)&amp;"Q"&amp;LEFT(B172,1)</f>
        <v>2014Q4</v>
      </c>
      <c r="M172" s="23">
        <f>C172</f>
        <v>-1.0764960719680101E-2</v>
      </c>
      <c r="N172" s="23">
        <f>D172/10</f>
        <v>-1.5616127471366501E-3</v>
      </c>
      <c r="O172" s="23">
        <f>E172</f>
        <v>-1.0748253023652499E-2</v>
      </c>
      <c r="P172" s="23">
        <f>F172</f>
        <v>-1.4370658176801301E-2</v>
      </c>
      <c r="Q172" s="23">
        <f>G172</f>
        <v>-1.05923622426933E-2</v>
      </c>
      <c r="R172" s="23">
        <f>H172</f>
        <v>-3.3746756952492299E-3</v>
      </c>
      <c r="S172" s="23">
        <f>I172</f>
        <v>-4.6977779096592596E-3</v>
      </c>
      <c r="AD172" s="22">
        <f t="shared" si="8"/>
        <v>2015</v>
      </c>
      <c r="AE172" s="23">
        <f t="shared" si="1"/>
        <v>-1.0764960719680101E-2</v>
      </c>
      <c r="AF172" s="23">
        <f t="shared" si="2"/>
        <v>-1.5616127471366501E-3</v>
      </c>
      <c r="AG172" s="23">
        <f t="shared" si="3"/>
        <v>-1.0748253023652499E-2</v>
      </c>
      <c r="AH172" s="23">
        <f t="shared" si="4"/>
        <v>-1.4370658176801301E-2</v>
      </c>
      <c r="AI172" s="23">
        <f t="shared" si="5"/>
        <v>-1.05923622426933E-2</v>
      </c>
      <c r="AJ172" s="23">
        <f t="shared" si="6"/>
        <v>-3.3746756952492299E-3</v>
      </c>
      <c r="AK172" s="23">
        <f t="shared" si="7"/>
        <v>-4.6977779096592596E-3</v>
      </c>
    </row>
    <row r="173" spans="1:37" x14ac:dyDescent="0.2">
      <c r="A173" s="24">
        <v>42094</v>
      </c>
      <c r="B173" s="22" t="s">
        <v>286</v>
      </c>
      <c r="C173" s="22">
        <v>0.108182875796327</v>
      </c>
      <c r="D173" s="22">
        <v>-3.5138652155855599E-2</v>
      </c>
      <c r="E173" s="22">
        <v>-1.20854187903921E-2</v>
      </c>
      <c r="F173" s="22">
        <v>-7.7483124701273496E-3</v>
      </c>
      <c r="G173" s="22">
        <v>-4.9668218344529899E-3</v>
      </c>
      <c r="H173" s="22">
        <v>-2.2145728177796198E-3</v>
      </c>
      <c r="I173" s="22">
        <v>-3.9592887149284099E-3</v>
      </c>
      <c r="L173" s="22" t="str">
        <f>"20"&amp;RIGHT(B173,2)&amp;"Q"&amp;LEFT(B173,1)</f>
        <v>2015Q1</v>
      </c>
      <c r="M173" s="23">
        <f>C173</f>
        <v>0.108182875796327</v>
      </c>
      <c r="N173" s="23">
        <f>D173/10</f>
        <v>-3.51386521558556E-3</v>
      </c>
      <c r="O173" s="23">
        <f>E173</f>
        <v>-1.20854187903921E-2</v>
      </c>
      <c r="P173" s="23">
        <f>F173</f>
        <v>-7.7483124701273496E-3</v>
      </c>
      <c r="Q173" s="23">
        <f>G173</f>
        <v>-4.9668218344529899E-3</v>
      </c>
      <c r="R173" s="23">
        <f>H173</f>
        <v>-2.2145728177796198E-3</v>
      </c>
      <c r="S173" s="23">
        <f>I173</f>
        <v>-3.9592887149284099E-3</v>
      </c>
      <c r="AD173" s="22">
        <f t="shared" si="8"/>
        <v>2016</v>
      </c>
      <c r="AE173" s="23">
        <f t="shared" si="1"/>
        <v>0.108182875796327</v>
      </c>
      <c r="AF173" s="23">
        <f t="shared" si="2"/>
        <v>-3.51386521558556E-3</v>
      </c>
      <c r="AG173" s="23">
        <f t="shared" si="3"/>
        <v>-1.20854187903921E-2</v>
      </c>
      <c r="AH173" s="23">
        <f t="shared" si="4"/>
        <v>-7.7483124701273496E-3</v>
      </c>
      <c r="AI173" s="23">
        <f t="shared" si="5"/>
        <v>-4.9668218344529899E-3</v>
      </c>
      <c r="AJ173" s="23">
        <f t="shared" si="6"/>
        <v>-2.2145728177796198E-3</v>
      </c>
      <c r="AK173" s="23">
        <f t="shared" si="7"/>
        <v>-3.9592887149284099E-3</v>
      </c>
    </row>
    <row r="174" spans="1:37" x14ac:dyDescent="0.2">
      <c r="A174" s="24">
        <v>42185</v>
      </c>
      <c r="B174" s="22" t="s">
        <v>285</v>
      </c>
      <c r="C174" s="22">
        <v>-9.7075869681915394E-2</v>
      </c>
      <c r="D174" s="22">
        <v>-0.11153908217910299</v>
      </c>
      <c r="E174" s="22">
        <v>6.52393516092452E-3</v>
      </c>
      <c r="F174" s="22">
        <v>4.8617256572565104E-3</v>
      </c>
      <c r="G174" s="22">
        <v>5.6627193241498598E-3</v>
      </c>
      <c r="H174" s="22">
        <v>6.1969126099586797E-3</v>
      </c>
      <c r="I174" s="22">
        <v>4.6671708898842401E-3</v>
      </c>
      <c r="L174" s="22" t="str">
        <f>"20"&amp;RIGHT(B174,2)&amp;"Q"&amp;LEFT(B174,1)</f>
        <v>2015Q2</v>
      </c>
      <c r="M174" s="23">
        <f>C174</f>
        <v>-9.7075869681915394E-2</v>
      </c>
      <c r="N174" s="23">
        <f>D174/10</f>
        <v>-1.11539082179103E-2</v>
      </c>
      <c r="O174" s="23">
        <f>E174</f>
        <v>6.52393516092452E-3</v>
      </c>
      <c r="P174" s="23">
        <f>F174</f>
        <v>4.8617256572565104E-3</v>
      </c>
      <c r="Q174" s="23">
        <f>G174</f>
        <v>5.6627193241498598E-3</v>
      </c>
      <c r="R174" s="23">
        <f>H174</f>
        <v>6.1969126099586797E-3</v>
      </c>
      <c r="S174" s="23">
        <f>I174</f>
        <v>4.6671708898842401E-3</v>
      </c>
      <c r="AD174" s="22">
        <f t="shared" si="8"/>
        <v>2016</v>
      </c>
      <c r="AE174" s="23">
        <f t="shared" si="1"/>
        <v>-9.7075869681915394E-2</v>
      </c>
      <c r="AF174" s="23">
        <f t="shared" si="2"/>
        <v>-1.11539082179103E-2</v>
      </c>
      <c r="AG174" s="23">
        <f t="shared" si="3"/>
        <v>6.52393516092452E-3</v>
      </c>
      <c r="AH174" s="23">
        <f t="shared" si="4"/>
        <v>4.8617256572565104E-3</v>
      </c>
      <c r="AI174" s="23">
        <f t="shared" si="5"/>
        <v>5.6627193241498598E-3</v>
      </c>
      <c r="AJ174" s="23">
        <f t="shared" si="6"/>
        <v>6.1969126099586797E-3</v>
      </c>
      <c r="AK174" s="23">
        <f t="shared" si="7"/>
        <v>4.6671708898842401E-3</v>
      </c>
    </row>
    <row r="175" spans="1:37" x14ac:dyDescent="0.2">
      <c r="A175" s="24">
        <v>42277</v>
      </c>
      <c r="B175" s="22" t="s">
        <v>284</v>
      </c>
      <c r="C175" s="22">
        <v>1.6967884957884399E-2</v>
      </c>
      <c r="D175" s="22">
        <v>-0.116358140309661</v>
      </c>
      <c r="E175" s="22">
        <v>-3.74424439511415E-3</v>
      </c>
      <c r="F175" s="22">
        <v>-1.4612873290407899E-2</v>
      </c>
      <c r="G175" s="22">
        <v>-1.37599926598345E-2</v>
      </c>
      <c r="H175" s="22">
        <v>-9.8231371263108203E-3</v>
      </c>
      <c r="I175" s="22">
        <v>-7.8004764991598304E-3</v>
      </c>
      <c r="L175" s="22" t="str">
        <f>"20"&amp;RIGHT(B175,2)&amp;"Q"&amp;LEFT(B175,1)</f>
        <v>2015Q3</v>
      </c>
      <c r="M175" s="23">
        <f>C175</f>
        <v>1.6967884957884399E-2</v>
      </c>
      <c r="N175" s="23">
        <f>D175/10</f>
        <v>-1.1635814030966101E-2</v>
      </c>
      <c r="O175" s="23">
        <f>E175</f>
        <v>-3.74424439511415E-3</v>
      </c>
      <c r="P175" s="23">
        <f>F175</f>
        <v>-1.4612873290407899E-2</v>
      </c>
      <c r="Q175" s="23">
        <f>G175</f>
        <v>-1.37599926598345E-2</v>
      </c>
      <c r="R175" s="23">
        <f>H175</f>
        <v>-9.8231371263108203E-3</v>
      </c>
      <c r="S175" s="23">
        <f>I175</f>
        <v>-7.8004764991598304E-3</v>
      </c>
      <c r="AD175" s="22">
        <f t="shared" si="8"/>
        <v>2016</v>
      </c>
      <c r="AE175" s="23">
        <f t="shared" si="1"/>
        <v>1.6967884957884399E-2</v>
      </c>
      <c r="AF175" s="23">
        <f t="shared" si="2"/>
        <v>-1.1635814030966101E-2</v>
      </c>
      <c r="AG175" s="23">
        <f t="shared" si="3"/>
        <v>-3.74424439511415E-3</v>
      </c>
      <c r="AH175" s="23">
        <f t="shared" si="4"/>
        <v>-1.4612873290407899E-2</v>
      </c>
      <c r="AI175" s="23">
        <f t="shared" si="5"/>
        <v>-1.37599926598345E-2</v>
      </c>
      <c r="AJ175" s="23">
        <f t="shared" si="6"/>
        <v>-9.8231371263108203E-3</v>
      </c>
      <c r="AK175" s="23">
        <f t="shared" si="7"/>
        <v>-7.8004764991598304E-3</v>
      </c>
    </row>
    <row r="176" spans="1:37" x14ac:dyDescent="0.2">
      <c r="A176" s="24">
        <v>42369</v>
      </c>
      <c r="B176" s="22" t="s">
        <v>283</v>
      </c>
      <c r="C176" s="22">
        <v>-2.0471259936383501E-2</v>
      </c>
      <c r="D176" s="22">
        <v>-0.187420575772068</v>
      </c>
      <c r="E176" s="22">
        <v>-7.0461312991627499E-3</v>
      </c>
      <c r="F176" s="22">
        <v>-1.7607036554725598E-2</v>
      </c>
      <c r="G176" s="22">
        <v>-1.1886343940906201E-2</v>
      </c>
      <c r="H176" s="22">
        <v>-6.7438471331182602E-3</v>
      </c>
      <c r="I176" s="22">
        <v>-7.1289000375179901E-3</v>
      </c>
      <c r="L176" s="22" t="str">
        <f>"20"&amp;RIGHT(B176,2)&amp;"Q"&amp;LEFT(B176,1)</f>
        <v>2015Q4</v>
      </c>
      <c r="M176" s="23">
        <f>C176</f>
        <v>-2.0471259936383501E-2</v>
      </c>
      <c r="N176" s="23">
        <f>D176/10</f>
        <v>-1.8742057577206799E-2</v>
      </c>
      <c r="O176" s="23">
        <f>E176</f>
        <v>-7.0461312991627499E-3</v>
      </c>
      <c r="P176" s="23">
        <f>F176</f>
        <v>-1.7607036554725598E-2</v>
      </c>
      <c r="Q176" s="23">
        <f>G176</f>
        <v>-1.1886343940906201E-2</v>
      </c>
      <c r="R176" s="23">
        <f>H176</f>
        <v>-6.7438471331182602E-3</v>
      </c>
      <c r="S176" s="23">
        <f>I176</f>
        <v>-7.1289000375179901E-3</v>
      </c>
      <c r="AD176" s="22">
        <f t="shared" si="8"/>
        <v>2016</v>
      </c>
      <c r="AE176" s="23">
        <f t="shared" si="1"/>
        <v>-2.0471259936383501E-2</v>
      </c>
      <c r="AF176" s="23">
        <f t="shared" si="2"/>
        <v>-1.8742057577206799E-2</v>
      </c>
      <c r="AG176" s="23">
        <f t="shared" si="3"/>
        <v>-7.0461312991627499E-3</v>
      </c>
      <c r="AH176" s="23">
        <f t="shared" si="4"/>
        <v>-1.7607036554725598E-2</v>
      </c>
      <c r="AI176" s="23">
        <f t="shared" si="5"/>
        <v>-1.1886343940906201E-2</v>
      </c>
      <c r="AJ176" s="23">
        <f t="shared" si="6"/>
        <v>-6.7438471331182602E-3</v>
      </c>
      <c r="AK176" s="23">
        <f t="shared" si="7"/>
        <v>-7.1289000375179901E-3</v>
      </c>
    </row>
    <row r="177" spans="1:37" x14ac:dyDescent="0.2">
      <c r="A177" s="24">
        <v>42460</v>
      </c>
      <c r="B177" s="22" t="s">
        <v>282</v>
      </c>
      <c r="C177" s="22">
        <v>-6.4005821002148999E-3</v>
      </c>
      <c r="D177" s="22">
        <v>-0.27387680768059303</v>
      </c>
      <c r="E177" s="22">
        <v>-1.53255545333388E-2</v>
      </c>
      <c r="F177" s="22">
        <v>-3.3798704229200997E-2</v>
      </c>
      <c r="G177" s="22">
        <v>-2.31849183314362E-2</v>
      </c>
      <c r="H177" s="22">
        <v>-1.3461998739416701E-2</v>
      </c>
      <c r="I177" s="22">
        <v>-1.2999210884015301E-2</v>
      </c>
      <c r="L177" s="22" t="str">
        <f>"20"&amp;RIGHT(B177,2)&amp;"Q"&amp;LEFT(B177,1)</f>
        <v>2016Q1</v>
      </c>
      <c r="M177" s="23">
        <f>C177</f>
        <v>-6.4005821002148999E-3</v>
      </c>
      <c r="N177" s="23">
        <f>D177/10</f>
        <v>-2.7387680768059301E-2</v>
      </c>
      <c r="O177" s="23">
        <f>E177</f>
        <v>-1.53255545333388E-2</v>
      </c>
      <c r="P177" s="23">
        <f>F177</f>
        <v>-3.3798704229200997E-2</v>
      </c>
      <c r="Q177" s="23">
        <f>G177</f>
        <v>-2.31849183314362E-2</v>
      </c>
      <c r="R177" s="23">
        <f>H177</f>
        <v>-1.3461998739416701E-2</v>
      </c>
      <c r="S177" s="23">
        <f>I177</f>
        <v>-1.2999210884015301E-2</v>
      </c>
      <c r="AD177" s="22">
        <f t="shared" si="8"/>
        <v>2017</v>
      </c>
      <c r="AE177" s="23">
        <f t="shared" si="1"/>
        <v>-6.4005821002148999E-3</v>
      </c>
      <c r="AF177" s="23">
        <f t="shared" si="2"/>
        <v>-2.7387680768059301E-2</v>
      </c>
      <c r="AG177" s="23">
        <f t="shared" si="3"/>
        <v>-1.53255545333388E-2</v>
      </c>
      <c r="AH177" s="23">
        <f t="shared" si="4"/>
        <v>-3.3798704229200997E-2</v>
      </c>
      <c r="AI177" s="23">
        <f t="shared" si="5"/>
        <v>-2.31849183314362E-2</v>
      </c>
      <c r="AJ177" s="23">
        <f t="shared" si="6"/>
        <v>-1.3461998739416701E-2</v>
      </c>
      <c r="AK177" s="23">
        <f t="shared" si="7"/>
        <v>-1.2999210884015301E-2</v>
      </c>
    </row>
    <row r="178" spans="1:37" x14ac:dyDescent="0.2">
      <c r="A178" s="24">
        <v>42551</v>
      </c>
      <c r="B178" s="22" t="s">
        <v>281</v>
      </c>
      <c r="C178" s="22">
        <v>-6.06710361769544E-2</v>
      </c>
      <c r="D178" s="22">
        <v>-0.28808632696272501</v>
      </c>
      <c r="E178" s="22">
        <v>1.10559601701707E-3</v>
      </c>
      <c r="F178" s="22">
        <v>-2.4214055035818499E-2</v>
      </c>
      <c r="G178" s="22">
        <v>-2.06514481388285E-2</v>
      </c>
      <c r="H178" s="22">
        <v>-1.7279196686262401E-2</v>
      </c>
      <c r="I178" s="22">
        <v>-1.6370159369809598E-2</v>
      </c>
      <c r="L178" s="22" t="str">
        <f>"20"&amp;RIGHT(B178,2)&amp;"Q"&amp;LEFT(B178,1)</f>
        <v>2016Q2</v>
      </c>
      <c r="M178" s="23">
        <f>C178</f>
        <v>-6.06710361769544E-2</v>
      </c>
      <c r="N178" s="23">
        <f>D178/10</f>
        <v>-2.8808632696272502E-2</v>
      </c>
      <c r="O178" s="23">
        <f>E178</f>
        <v>1.10559601701707E-3</v>
      </c>
      <c r="P178" s="23">
        <f>F178</f>
        <v>-2.4214055035818499E-2</v>
      </c>
      <c r="Q178" s="23">
        <f>G178</f>
        <v>-2.06514481388285E-2</v>
      </c>
      <c r="R178" s="23">
        <f>H178</f>
        <v>-1.7279196686262401E-2</v>
      </c>
      <c r="S178" s="23">
        <f>I178</f>
        <v>-1.6370159369809598E-2</v>
      </c>
      <c r="AD178" s="22">
        <f t="shared" si="8"/>
        <v>2017</v>
      </c>
      <c r="AE178" s="23">
        <f t="shared" si="1"/>
        <v>-6.06710361769544E-2</v>
      </c>
      <c r="AF178" s="23">
        <f t="shared" si="2"/>
        <v>-2.8808632696272502E-2</v>
      </c>
      <c r="AG178" s="23">
        <f t="shared" si="3"/>
        <v>1.10559601701707E-3</v>
      </c>
      <c r="AH178" s="23">
        <f t="shared" si="4"/>
        <v>-2.4214055035818499E-2</v>
      </c>
      <c r="AI178" s="23">
        <f t="shared" si="5"/>
        <v>-2.06514481388285E-2</v>
      </c>
      <c r="AJ178" s="23">
        <f t="shared" si="6"/>
        <v>-1.7279196686262401E-2</v>
      </c>
      <c r="AK178" s="23">
        <f t="shared" si="7"/>
        <v>-1.6370159369809598E-2</v>
      </c>
    </row>
    <row r="179" spans="1:37" x14ac:dyDescent="0.2">
      <c r="A179" s="24">
        <v>42643</v>
      </c>
      <c r="B179" s="22" t="s">
        <v>280</v>
      </c>
      <c r="C179" s="22">
        <v>-1.27691796903791E-2</v>
      </c>
      <c r="D179" s="22">
        <v>-0.27761546013171701</v>
      </c>
      <c r="E179" s="22">
        <v>4.9282816702559198E-4</v>
      </c>
      <c r="F179" s="22">
        <v>-2.09133975965962E-2</v>
      </c>
      <c r="G179" s="22">
        <v>-1.8533305079843701E-2</v>
      </c>
      <c r="H179" s="22">
        <v>-1.7758136892195402E-2</v>
      </c>
      <c r="I179" s="22">
        <v>-1.7242403661790601E-2</v>
      </c>
      <c r="L179" s="22" t="str">
        <f>"20"&amp;RIGHT(B179,2)&amp;"Q"&amp;LEFT(B179,1)</f>
        <v>2016Q3</v>
      </c>
      <c r="M179" s="23">
        <f>C179</f>
        <v>-1.27691796903791E-2</v>
      </c>
      <c r="N179" s="23">
        <f>D179/10</f>
        <v>-2.7761546013171701E-2</v>
      </c>
      <c r="O179" s="23">
        <f>E179</f>
        <v>4.9282816702559198E-4</v>
      </c>
      <c r="P179" s="23">
        <f>F179</f>
        <v>-2.09133975965962E-2</v>
      </c>
      <c r="Q179" s="23">
        <f>G179</f>
        <v>-1.8533305079843701E-2</v>
      </c>
      <c r="R179" s="23">
        <f>H179</f>
        <v>-1.7758136892195402E-2</v>
      </c>
      <c r="S179" s="23">
        <f>I179</f>
        <v>-1.7242403661790601E-2</v>
      </c>
      <c r="AD179" s="22">
        <f t="shared" si="8"/>
        <v>2017</v>
      </c>
      <c r="AE179" s="23">
        <f t="shared" si="1"/>
        <v>-1.27691796903791E-2</v>
      </c>
      <c r="AF179" s="23">
        <f t="shared" si="2"/>
        <v>-2.7761546013171701E-2</v>
      </c>
      <c r="AG179" s="23">
        <f t="shared" si="3"/>
        <v>4.9282816702559198E-4</v>
      </c>
      <c r="AH179" s="23">
        <f t="shared" si="4"/>
        <v>-2.09133975965962E-2</v>
      </c>
      <c r="AI179" s="23">
        <f t="shared" si="5"/>
        <v>-1.8533305079843701E-2</v>
      </c>
      <c r="AJ179" s="23">
        <f t="shared" si="6"/>
        <v>-1.7758136892195402E-2</v>
      </c>
      <c r="AK179" s="23">
        <f t="shared" si="7"/>
        <v>-1.7242403661790601E-2</v>
      </c>
    </row>
    <row r="180" spans="1:37" x14ac:dyDescent="0.2">
      <c r="A180" s="24">
        <v>42735</v>
      </c>
      <c r="B180" s="22" t="s">
        <v>279</v>
      </c>
      <c r="C180" s="22">
        <v>-0.134419141387394</v>
      </c>
      <c r="D180" s="22">
        <v>-0.30171885118435099</v>
      </c>
      <c r="E180" s="22">
        <v>1.5196702458072401E-2</v>
      </c>
      <c r="F180" s="22">
        <v>-9.4659213761423E-3</v>
      </c>
      <c r="G180" s="22">
        <v>-6.8075324106348202E-3</v>
      </c>
      <c r="H180" s="22">
        <v>-6.5305518919464298E-3</v>
      </c>
      <c r="I180" s="22">
        <v>-6.8106987292137697E-3</v>
      </c>
      <c r="L180" s="22" t="str">
        <f>"20"&amp;RIGHT(B180,2)&amp;"Q"&amp;LEFT(B180,1)</f>
        <v>2016Q4</v>
      </c>
      <c r="M180" s="23">
        <f>C180</f>
        <v>-0.134419141387394</v>
      </c>
      <c r="N180" s="23">
        <f>D180/10</f>
        <v>-3.0171885118435098E-2</v>
      </c>
      <c r="O180" s="23">
        <f>E180</f>
        <v>1.5196702458072401E-2</v>
      </c>
      <c r="P180" s="23">
        <f>F180</f>
        <v>-9.4659213761423E-3</v>
      </c>
      <c r="Q180" s="23">
        <f>G180</f>
        <v>-6.8075324106348202E-3</v>
      </c>
      <c r="R180" s="23">
        <f>H180</f>
        <v>-6.5305518919464298E-3</v>
      </c>
      <c r="S180" s="23">
        <f>I180</f>
        <v>-6.8106987292137697E-3</v>
      </c>
      <c r="AD180" s="22">
        <f t="shared" si="8"/>
        <v>2017</v>
      </c>
      <c r="AE180" s="23">
        <f t="shared" si="1"/>
        <v>-0.134419141387394</v>
      </c>
      <c r="AF180" s="23">
        <f t="shared" si="2"/>
        <v>-3.0171885118435098E-2</v>
      </c>
      <c r="AG180" s="23">
        <f t="shared" si="3"/>
        <v>1.5196702458072401E-2</v>
      </c>
      <c r="AH180" s="23">
        <f t="shared" si="4"/>
        <v>-9.4659213761423E-3</v>
      </c>
      <c r="AI180" s="23">
        <f t="shared" si="5"/>
        <v>-6.8075324106348202E-3</v>
      </c>
      <c r="AJ180" s="23">
        <f t="shared" si="6"/>
        <v>-6.5305518919464298E-3</v>
      </c>
      <c r="AK180" s="23">
        <f t="shared" si="7"/>
        <v>-6.8106987292137697E-3</v>
      </c>
    </row>
    <row r="181" spans="1:37" x14ac:dyDescent="0.2">
      <c r="A181" s="24">
        <v>42825</v>
      </c>
      <c r="B181" s="22" t="s">
        <v>278</v>
      </c>
      <c r="C181" s="22">
        <v>-7.4837433756771904E-2</v>
      </c>
      <c r="D181" s="22">
        <v>-0.29200661002914602</v>
      </c>
      <c r="E181" s="22">
        <v>2.0314605479652598E-2</v>
      </c>
      <c r="F181" s="22">
        <v>-4.3472473613882104E-3</v>
      </c>
      <c r="G181" s="22">
        <v>-1.3756467265364099E-3</v>
      </c>
      <c r="H181" s="22">
        <v>-2.1733849708077901E-3</v>
      </c>
      <c r="I181" s="22">
        <v>-1.1195265115654001E-3</v>
      </c>
      <c r="L181" s="22" t="str">
        <f>"20"&amp;RIGHT(B181,2)&amp;"Q"&amp;LEFT(B181,1)</f>
        <v>2017Q1</v>
      </c>
      <c r="M181" s="23">
        <f>C181</f>
        <v>-7.4837433756771904E-2</v>
      </c>
      <c r="N181" s="23">
        <f>D181/10</f>
        <v>-2.9200661002914602E-2</v>
      </c>
      <c r="O181" s="23">
        <f>E181</f>
        <v>2.0314605479652598E-2</v>
      </c>
      <c r="P181" s="23">
        <f>F181</f>
        <v>-4.3472473613882104E-3</v>
      </c>
      <c r="Q181" s="23">
        <f>G181</f>
        <v>-1.3756467265364099E-3</v>
      </c>
      <c r="R181" s="23">
        <f>H181</f>
        <v>-2.1733849708077901E-3</v>
      </c>
      <c r="S181" s="23">
        <f>I181</f>
        <v>-1.1195265115654001E-3</v>
      </c>
      <c r="AD181" s="22">
        <f t="shared" si="8"/>
        <v>2018</v>
      </c>
      <c r="AE181" s="23">
        <f t="shared" si="1"/>
        <v>-7.4837433756771904E-2</v>
      </c>
      <c r="AF181" s="23">
        <f t="shared" si="2"/>
        <v>-2.9200661002914602E-2</v>
      </c>
      <c r="AG181" s="23">
        <f t="shared" si="3"/>
        <v>2.0314605479652598E-2</v>
      </c>
      <c r="AH181" s="23">
        <f t="shared" si="4"/>
        <v>-4.3472473613882104E-3</v>
      </c>
      <c r="AI181" s="23">
        <f t="shared" si="5"/>
        <v>-1.3756467265364099E-3</v>
      </c>
      <c r="AJ181" s="23">
        <f t="shared" si="6"/>
        <v>-2.1733849708077901E-3</v>
      </c>
      <c r="AK181" s="23">
        <f t="shared" si="7"/>
        <v>-1.1195265115654001E-3</v>
      </c>
    </row>
    <row r="182" spans="1:37" x14ac:dyDescent="0.2">
      <c r="A182" s="24">
        <v>42916</v>
      </c>
      <c r="B182" s="22" t="s">
        <v>277</v>
      </c>
      <c r="C182" s="22">
        <v>-3.6314951559432498E-2</v>
      </c>
      <c r="D182" s="22">
        <v>-0.28003440659505202</v>
      </c>
      <c r="E182" s="22">
        <v>4.0115338075498698E-2</v>
      </c>
      <c r="F182" s="22">
        <v>1.24319817191076E-2</v>
      </c>
      <c r="G182" s="22">
        <v>1.4255370366757E-2</v>
      </c>
      <c r="H182" s="22">
        <v>1.1403479423850799E-2</v>
      </c>
      <c r="I182" s="22">
        <v>1.0379624284406801E-2</v>
      </c>
      <c r="L182" s="22" t="str">
        <f>"20"&amp;RIGHT(B182,2)&amp;"Q"&amp;LEFT(B182,1)</f>
        <v>2017Q2</v>
      </c>
      <c r="M182" s="23">
        <f>C182</f>
        <v>-3.6314951559432498E-2</v>
      </c>
      <c r="N182" s="23">
        <f>D182/10</f>
        <v>-2.8003440659505201E-2</v>
      </c>
      <c r="O182" s="23">
        <f>E182</f>
        <v>4.0115338075498698E-2</v>
      </c>
      <c r="P182" s="23">
        <f>F182</f>
        <v>1.24319817191076E-2</v>
      </c>
      <c r="Q182" s="23">
        <f>G182</f>
        <v>1.4255370366757E-2</v>
      </c>
      <c r="R182" s="23">
        <f>H182</f>
        <v>1.1403479423850799E-2</v>
      </c>
      <c r="S182" s="23">
        <f>I182</f>
        <v>1.0379624284406801E-2</v>
      </c>
      <c r="AD182" s="22">
        <f t="shared" si="8"/>
        <v>2018</v>
      </c>
      <c r="AE182" s="23">
        <f t="shared" si="1"/>
        <v>-3.6314951559432498E-2</v>
      </c>
      <c r="AF182" s="23">
        <f t="shared" si="2"/>
        <v>-2.8003440659505201E-2</v>
      </c>
      <c r="AG182" s="23">
        <f t="shared" si="3"/>
        <v>4.0115338075498698E-2</v>
      </c>
      <c r="AH182" s="23">
        <f t="shared" si="4"/>
        <v>1.24319817191076E-2</v>
      </c>
      <c r="AI182" s="23">
        <f t="shared" si="5"/>
        <v>1.4255370366757E-2</v>
      </c>
      <c r="AJ182" s="23">
        <f t="shared" si="6"/>
        <v>1.1403479423850799E-2</v>
      </c>
      <c r="AK182" s="23">
        <f t="shared" si="7"/>
        <v>1.0379624284406801E-2</v>
      </c>
    </row>
    <row r="183" spans="1:37" x14ac:dyDescent="0.2">
      <c r="A183" s="24">
        <v>43008</v>
      </c>
      <c r="B183" s="22" t="s">
        <v>276</v>
      </c>
      <c r="C183" s="22">
        <v>-9.3588571568410904E-3</v>
      </c>
      <c r="D183" s="22">
        <v>-0.29312642106852099</v>
      </c>
      <c r="E183" s="22">
        <v>2.52826330861964E-2</v>
      </c>
      <c r="F183" s="22">
        <v>-7.2890687468998901E-3</v>
      </c>
      <c r="G183" s="22">
        <v>-3.96404034353489E-3</v>
      </c>
      <c r="H183" s="22">
        <v>-3.0433299193008499E-3</v>
      </c>
      <c r="I183" s="23">
        <v>-1.22187752723945E-5</v>
      </c>
      <c r="L183" s="22" t="str">
        <f>"20"&amp;RIGHT(B183,2)&amp;"Q"&amp;LEFT(B183,1)</f>
        <v>2017Q3</v>
      </c>
      <c r="M183" s="23">
        <f>C183</f>
        <v>-9.3588571568410904E-3</v>
      </c>
      <c r="N183" s="23">
        <f>D183/10</f>
        <v>-2.93126421068521E-2</v>
      </c>
      <c r="O183" s="23">
        <f>E183</f>
        <v>2.52826330861964E-2</v>
      </c>
      <c r="P183" s="23">
        <f>F183</f>
        <v>-7.2890687468998901E-3</v>
      </c>
      <c r="Q183" s="23">
        <f>G183</f>
        <v>-3.96404034353489E-3</v>
      </c>
      <c r="R183" s="23">
        <f>H183</f>
        <v>-3.0433299193008499E-3</v>
      </c>
      <c r="S183" s="23">
        <f>I183</f>
        <v>-1.22187752723945E-5</v>
      </c>
      <c r="AD183" s="22">
        <f t="shared" si="8"/>
        <v>2018</v>
      </c>
      <c r="AE183" s="23">
        <f t="shared" si="1"/>
        <v>-9.3588571568410904E-3</v>
      </c>
      <c r="AF183" s="23">
        <f t="shared" si="2"/>
        <v>-2.93126421068521E-2</v>
      </c>
      <c r="AG183" s="23">
        <f t="shared" si="3"/>
        <v>2.52826330861964E-2</v>
      </c>
      <c r="AH183" s="23">
        <f t="shared" si="4"/>
        <v>-7.2890687468998901E-3</v>
      </c>
      <c r="AI183" s="23">
        <f t="shared" si="5"/>
        <v>-3.96404034353489E-3</v>
      </c>
      <c r="AJ183" s="23">
        <f t="shared" si="6"/>
        <v>-3.0433299193008499E-3</v>
      </c>
      <c r="AK183" s="23">
        <f t="shared" si="7"/>
        <v>-1.22187752723945E-5</v>
      </c>
    </row>
    <row r="184" spans="1:37" x14ac:dyDescent="0.2">
      <c r="A184" s="24">
        <v>43100</v>
      </c>
      <c r="B184" s="22" t="s">
        <v>275</v>
      </c>
      <c r="C184" s="22">
        <v>-8.4501801768829904E-2</v>
      </c>
      <c r="D184" s="22">
        <v>-0.29828827944383601</v>
      </c>
      <c r="E184" s="22">
        <v>1.8505579284341499E-2</v>
      </c>
      <c r="F184" s="22">
        <v>-7.4900913461892196E-3</v>
      </c>
      <c r="G184" s="22">
        <v>-4.3480769213378604E-3</v>
      </c>
      <c r="H184" s="22">
        <v>-2.3477343403972002E-3</v>
      </c>
      <c r="I184" s="22">
        <v>1.18413160422372E-3</v>
      </c>
      <c r="L184" s="22" t="str">
        <f>"20"&amp;RIGHT(B184,2)&amp;"Q"&amp;LEFT(B184,1)</f>
        <v>2017Q4</v>
      </c>
      <c r="M184" s="23">
        <f>C184</f>
        <v>-8.4501801768829904E-2</v>
      </c>
      <c r="N184" s="23">
        <f>D184/10</f>
        <v>-2.9828827944383601E-2</v>
      </c>
      <c r="O184" s="23">
        <f>E184</f>
        <v>1.8505579284341499E-2</v>
      </c>
      <c r="P184" s="23">
        <f>F184</f>
        <v>-7.4900913461892196E-3</v>
      </c>
      <c r="Q184" s="23">
        <f>G184</f>
        <v>-4.3480769213378604E-3</v>
      </c>
      <c r="R184" s="23">
        <f>H184</f>
        <v>-2.3477343403972002E-3</v>
      </c>
      <c r="S184" s="23">
        <f>I184</f>
        <v>1.18413160422372E-3</v>
      </c>
      <c r="AD184" s="22">
        <f t="shared" si="8"/>
        <v>2018</v>
      </c>
      <c r="AE184" s="23">
        <f t="shared" si="1"/>
        <v>-8.4501801768829904E-2</v>
      </c>
      <c r="AF184" s="23">
        <f t="shared" si="2"/>
        <v>-2.9828827944383601E-2</v>
      </c>
      <c r="AG184" s="23">
        <f t="shared" si="3"/>
        <v>1.8505579284341499E-2</v>
      </c>
      <c r="AH184" s="23">
        <f t="shared" si="4"/>
        <v>-7.4900913461892196E-3</v>
      </c>
      <c r="AI184" s="23">
        <f t="shared" si="5"/>
        <v>-4.3480769213378604E-3</v>
      </c>
      <c r="AJ184" s="23">
        <f t="shared" si="6"/>
        <v>-2.3477343403972002E-3</v>
      </c>
      <c r="AK184" s="23">
        <f t="shared" si="7"/>
        <v>1.18413160422372E-3</v>
      </c>
    </row>
    <row r="185" spans="1:37" x14ac:dyDescent="0.2">
      <c r="A185" s="24">
        <v>43190</v>
      </c>
      <c r="B185" s="22" t="s">
        <v>274</v>
      </c>
      <c r="C185" s="22">
        <v>-0.107219788363194</v>
      </c>
      <c r="D185" s="22">
        <v>-0.29900704611909701</v>
      </c>
      <c r="E185" s="22">
        <v>2.10788553739132E-2</v>
      </c>
      <c r="F185" s="22">
        <v>-7.2954694512221202E-3</v>
      </c>
      <c r="G185" s="22">
        <v>-2.87897739027151E-3</v>
      </c>
      <c r="H185" s="22">
        <v>3.1316378205661299E-3</v>
      </c>
      <c r="I185" s="22">
        <v>1.18387649649056E-2</v>
      </c>
      <c r="L185" s="22" t="str">
        <f>"20"&amp;RIGHT(B185,2)&amp;"Q"&amp;LEFT(B185,1)</f>
        <v>2018Q1</v>
      </c>
      <c r="M185" s="23">
        <f>C185</f>
        <v>-0.107219788363194</v>
      </c>
      <c r="N185" s="23">
        <f>D185/10</f>
        <v>-2.99007046119097E-2</v>
      </c>
      <c r="O185" s="23">
        <f>E185</f>
        <v>2.10788553739132E-2</v>
      </c>
      <c r="P185" s="23">
        <f>F185</f>
        <v>-7.2954694512221202E-3</v>
      </c>
      <c r="Q185" s="23">
        <f>G185</f>
        <v>-2.87897739027151E-3</v>
      </c>
      <c r="R185" s="23">
        <f>H185</f>
        <v>3.1316378205661299E-3</v>
      </c>
      <c r="S185" s="23">
        <f>I185</f>
        <v>1.18387649649056E-2</v>
      </c>
      <c r="AD185" s="22">
        <f t="shared" si="8"/>
        <v>2019</v>
      </c>
      <c r="AE185" s="23">
        <f t="shared" si="1"/>
        <v>-0.107219788363194</v>
      </c>
      <c r="AF185" s="23">
        <f t="shared" si="2"/>
        <v>-2.99007046119097E-2</v>
      </c>
      <c r="AG185" s="23">
        <f t="shared" si="3"/>
        <v>2.10788553739132E-2</v>
      </c>
      <c r="AH185" s="23">
        <f t="shared" si="4"/>
        <v>-7.2954694512221202E-3</v>
      </c>
      <c r="AI185" s="23">
        <f t="shared" si="5"/>
        <v>-2.87897739027151E-3</v>
      </c>
      <c r="AJ185" s="23">
        <f t="shared" si="6"/>
        <v>3.1316378205661299E-3</v>
      </c>
      <c r="AK185" s="23">
        <f t="shared" si="7"/>
        <v>1.18387649649056E-2</v>
      </c>
    </row>
    <row r="186" spans="1:37" x14ac:dyDescent="0.2">
      <c r="A186" s="24">
        <v>43281</v>
      </c>
      <c r="B186" s="22" t="s">
        <v>273</v>
      </c>
      <c r="C186" s="22">
        <v>-0.107752071638064</v>
      </c>
      <c r="D186" s="22">
        <v>-0.311341935306502</v>
      </c>
      <c r="E186" s="22">
        <v>2.0933929657608801E-2</v>
      </c>
      <c r="F186" s="22">
        <v>-8.0863420557751899E-3</v>
      </c>
      <c r="G186" s="22">
        <v>-3.3309312013625001E-3</v>
      </c>
      <c r="H186" s="22">
        <v>1.5649946552668201E-3</v>
      </c>
      <c r="I186" s="22">
        <v>8.4400706848535706E-3</v>
      </c>
      <c r="L186" s="22" t="str">
        <f>"20"&amp;RIGHT(B186,2)&amp;"Q"&amp;LEFT(B186,1)</f>
        <v>2018Q2</v>
      </c>
      <c r="M186" s="23">
        <f>C186</f>
        <v>-0.107752071638064</v>
      </c>
      <c r="N186" s="23">
        <f>D186/10</f>
        <v>-3.1134193530650202E-2</v>
      </c>
      <c r="O186" s="23">
        <f>E186</f>
        <v>2.0933929657608801E-2</v>
      </c>
      <c r="P186" s="23">
        <f>F186</f>
        <v>-8.0863420557751899E-3</v>
      </c>
      <c r="Q186" s="23">
        <f>G186</f>
        <v>-3.3309312013625001E-3</v>
      </c>
      <c r="R186" s="23">
        <f>H186</f>
        <v>1.5649946552668201E-3</v>
      </c>
      <c r="S186" s="23">
        <f>I186</f>
        <v>8.4400706848535706E-3</v>
      </c>
      <c r="AD186" s="22">
        <f t="shared" si="8"/>
        <v>2019</v>
      </c>
      <c r="AE186" s="23">
        <f t="shared" si="1"/>
        <v>-0.107752071638064</v>
      </c>
      <c r="AF186" s="23">
        <f t="shared" si="2"/>
        <v>-3.1134193530650202E-2</v>
      </c>
      <c r="AG186" s="23">
        <f t="shared" si="3"/>
        <v>2.0933929657608801E-2</v>
      </c>
      <c r="AH186" s="23">
        <f t="shared" si="4"/>
        <v>-8.0863420557751899E-3</v>
      </c>
      <c r="AI186" s="23">
        <f t="shared" si="5"/>
        <v>-3.3309312013625001E-3</v>
      </c>
      <c r="AJ186" s="23">
        <f t="shared" si="6"/>
        <v>1.5649946552668201E-3</v>
      </c>
      <c r="AK186" s="23">
        <f t="shared" si="7"/>
        <v>8.4400706848535706E-3</v>
      </c>
    </row>
    <row r="187" spans="1:37" x14ac:dyDescent="0.2">
      <c r="A187" s="24">
        <v>43373</v>
      </c>
      <c r="B187" s="22" t="s">
        <v>272</v>
      </c>
      <c r="C187" s="22">
        <v>-1.19356013539169E-2</v>
      </c>
      <c r="D187" s="22">
        <v>-0.29324143825250798</v>
      </c>
      <c r="E187" s="22">
        <v>2.6504313760512599E-2</v>
      </c>
      <c r="F187" s="22">
        <v>-7.7650974262498899E-3</v>
      </c>
      <c r="G187" s="22">
        <v>-5.5817785638670701E-3</v>
      </c>
      <c r="H187" s="22">
        <v>-1.8822412486631701E-4</v>
      </c>
      <c r="I187" s="22">
        <v>8.1335197235335496E-3</v>
      </c>
      <c r="L187" s="22" t="str">
        <f>"20"&amp;RIGHT(B187,2)&amp;"Q"&amp;LEFT(B187,1)</f>
        <v>2018Q3</v>
      </c>
      <c r="M187" s="23">
        <f>C187</f>
        <v>-1.19356013539169E-2</v>
      </c>
      <c r="N187" s="23">
        <f>D187/10</f>
        <v>-2.9324143825250799E-2</v>
      </c>
      <c r="O187" s="23">
        <f>E187</f>
        <v>2.6504313760512599E-2</v>
      </c>
      <c r="P187" s="23">
        <f>F187</f>
        <v>-7.7650974262498899E-3</v>
      </c>
      <c r="Q187" s="23">
        <f>G187</f>
        <v>-5.5817785638670701E-3</v>
      </c>
      <c r="R187" s="23">
        <f>H187</f>
        <v>-1.8822412486631701E-4</v>
      </c>
      <c r="S187" s="23">
        <f>I187</f>
        <v>8.1335197235335496E-3</v>
      </c>
      <c r="AD187" s="22">
        <f t="shared" si="8"/>
        <v>2019</v>
      </c>
      <c r="AE187" s="23">
        <f t="shared" si="1"/>
        <v>-1.19356013539169E-2</v>
      </c>
      <c r="AF187" s="23">
        <f t="shared" si="2"/>
        <v>-2.9324143825250799E-2</v>
      </c>
      <c r="AG187" s="23">
        <f t="shared" si="3"/>
        <v>2.6504313760512599E-2</v>
      </c>
      <c r="AH187" s="23">
        <f t="shared" si="4"/>
        <v>-7.7650974262498899E-3</v>
      </c>
      <c r="AI187" s="23">
        <f t="shared" si="5"/>
        <v>-5.5817785638670701E-3</v>
      </c>
      <c r="AJ187" s="23">
        <f t="shared" si="6"/>
        <v>-1.8822412486631701E-4</v>
      </c>
      <c r="AK187" s="23">
        <f t="shared" si="7"/>
        <v>8.1335197235335496E-3</v>
      </c>
    </row>
    <row r="188" spans="1:37" x14ac:dyDescent="0.2">
      <c r="A188" s="24">
        <v>43465</v>
      </c>
      <c r="B188" s="22" t="s">
        <v>271</v>
      </c>
      <c r="C188" s="22">
        <v>-7.5711741494337195E-2</v>
      </c>
      <c r="D188" s="22">
        <v>-0.29397396833651002</v>
      </c>
      <c r="E188" s="22">
        <v>2.77114046260847E-2</v>
      </c>
      <c r="F188" s="22">
        <v>2.8598275504134502E-3</v>
      </c>
      <c r="G188" s="22">
        <v>5.77244150583068E-3</v>
      </c>
      <c r="H188" s="22">
        <v>1.03952877856038E-2</v>
      </c>
      <c r="I188" s="22">
        <v>1.6247528779456299E-2</v>
      </c>
      <c r="L188" s="22" t="str">
        <f>"20"&amp;RIGHT(B188,2)&amp;"Q"&amp;LEFT(B188,1)</f>
        <v>2018Q4</v>
      </c>
      <c r="M188" s="23">
        <f>C188</f>
        <v>-7.5711741494337195E-2</v>
      </c>
      <c r="N188" s="23">
        <f>D188/10</f>
        <v>-2.9397396833651002E-2</v>
      </c>
      <c r="O188" s="23">
        <f>E188</f>
        <v>2.77114046260847E-2</v>
      </c>
      <c r="P188" s="23">
        <f>F188</f>
        <v>2.8598275504134502E-3</v>
      </c>
      <c r="Q188" s="23">
        <f>G188</f>
        <v>5.77244150583068E-3</v>
      </c>
      <c r="R188" s="23">
        <f>H188</f>
        <v>1.03952877856038E-2</v>
      </c>
      <c r="S188" s="23">
        <f>I188</f>
        <v>1.6247528779456299E-2</v>
      </c>
      <c r="AD188" s="22">
        <f t="shared" si="8"/>
        <v>2019</v>
      </c>
      <c r="AE188" s="23">
        <f t="shared" si="1"/>
        <v>-7.5711741494337195E-2</v>
      </c>
      <c r="AF188" s="23">
        <f t="shared" si="2"/>
        <v>-2.9397396833651002E-2</v>
      </c>
      <c r="AG188" s="23">
        <f t="shared" si="3"/>
        <v>2.77114046260847E-2</v>
      </c>
      <c r="AH188" s="23">
        <f t="shared" si="4"/>
        <v>2.8598275504134502E-3</v>
      </c>
      <c r="AI188" s="23">
        <f t="shared" si="5"/>
        <v>5.77244150583068E-3</v>
      </c>
      <c r="AJ188" s="23">
        <f t="shared" si="6"/>
        <v>1.03952877856038E-2</v>
      </c>
      <c r="AK188" s="23">
        <f t="shared" si="7"/>
        <v>1.6247528779456299E-2</v>
      </c>
    </row>
    <row r="189" spans="1:37" x14ac:dyDescent="0.2">
      <c r="A189" s="24">
        <v>43555</v>
      </c>
      <c r="B189" s="22" t="s">
        <v>270</v>
      </c>
      <c r="C189" s="22">
        <v>1.0152421573098E-2</v>
      </c>
      <c r="D189" s="22">
        <v>-0.28523469697036002</v>
      </c>
      <c r="E189" s="22">
        <v>2.8951104111535401E-2</v>
      </c>
      <c r="F189" s="22">
        <v>-2.7804680765932701E-4</v>
      </c>
      <c r="G189" s="22">
        <v>2.4186886295406301E-3</v>
      </c>
      <c r="H189" s="22">
        <v>2.80253047320675E-3</v>
      </c>
      <c r="I189" s="22">
        <v>4.6515067127134201E-3</v>
      </c>
      <c r="L189" s="22" t="str">
        <f>"20"&amp;RIGHT(B189,2)&amp;"Q"&amp;LEFT(B189,1)</f>
        <v>2019Q1</v>
      </c>
      <c r="M189" s="23">
        <f>C189</f>
        <v>1.0152421573098E-2</v>
      </c>
      <c r="N189" s="23">
        <f>D189/10</f>
        <v>-2.8523469697036001E-2</v>
      </c>
      <c r="O189" s="23">
        <f>E189</f>
        <v>2.8951104111535401E-2</v>
      </c>
      <c r="P189" s="23">
        <f>F189</f>
        <v>-2.7804680765932701E-4</v>
      </c>
      <c r="Q189" s="23">
        <f>G189</f>
        <v>2.4186886295406301E-3</v>
      </c>
      <c r="R189" s="23">
        <f>H189</f>
        <v>2.80253047320675E-3</v>
      </c>
      <c r="S189" s="23">
        <f>I189</f>
        <v>4.6515067127134201E-3</v>
      </c>
      <c r="AD189" s="22">
        <f t="shared" si="8"/>
        <v>2020</v>
      </c>
      <c r="AE189" s="23">
        <f t="shared" si="1"/>
        <v>1.0152421573098E-2</v>
      </c>
      <c r="AF189" s="23">
        <f t="shared" si="2"/>
        <v>-2.8523469697036001E-2</v>
      </c>
      <c r="AG189" s="23">
        <f t="shared" si="3"/>
        <v>2.8951104111535401E-2</v>
      </c>
      <c r="AH189" s="23">
        <f t="shared" si="4"/>
        <v>-2.7804680765932701E-4</v>
      </c>
      <c r="AI189" s="23">
        <f t="shared" si="5"/>
        <v>2.4186886295406301E-3</v>
      </c>
      <c r="AJ189" s="23">
        <f t="shared" si="6"/>
        <v>2.80253047320675E-3</v>
      </c>
      <c r="AK189" s="23">
        <f t="shared" si="7"/>
        <v>4.6515067127134201E-3</v>
      </c>
    </row>
    <row r="190" spans="1:37" x14ac:dyDescent="0.2">
      <c r="A190" s="24">
        <v>43646</v>
      </c>
      <c r="B190" s="22" t="s">
        <v>269</v>
      </c>
      <c r="C190" s="22">
        <v>-9.1399783458185793E-2</v>
      </c>
      <c r="D190" s="22">
        <v>-0.30309063286067001</v>
      </c>
      <c r="E190" s="22">
        <v>2.2143108375322101E-2</v>
      </c>
      <c r="F190" s="22">
        <v>-1.0784820112536701E-3</v>
      </c>
      <c r="G190" s="22">
        <v>-5.3556015827892504E-4</v>
      </c>
      <c r="H190" s="22">
        <v>3.0291143546265601E-4</v>
      </c>
      <c r="I190" s="22">
        <v>-7.1909080882855397E-4</v>
      </c>
      <c r="L190" s="22" t="str">
        <f>"20"&amp;RIGHT(B190,2)&amp;"Q"&amp;LEFT(B190,1)</f>
        <v>2019Q2</v>
      </c>
      <c r="M190" s="23">
        <f>C190</f>
        <v>-9.1399783458185793E-2</v>
      </c>
      <c r="N190" s="23">
        <f>D190/10</f>
        <v>-3.0309063286067001E-2</v>
      </c>
      <c r="O190" s="23">
        <f>E190</f>
        <v>2.2143108375322101E-2</v>
      </c>
      <c r="P190" s="23">
        <f>F190</f>
        <v>-1.0784820112536701E-3</v>
      </c>
      <c r="Q190" s="23">
        <f>G190</f>
        <v>-5.3556015827892504E-4</v>
      </c>
      <c r="R190" s="23">
        <f>H190</f>
        <v>3.0291143546265601E-4</v>
      </c>
      <c r="S190" s="23">
        <f>I190</f>
        <v>-7.1909080882855397E-4</v>
      </c>
      <c r="AD190" s="22">
        <f t="shared" si="8"/>
        <v>2020</v>
      </c>
      <c r="AE190" s="23">
        <f t="shared" si="1"/>
        <v>-9.1399783458185793E-2</v>
      </c>
      <c r="AF190" s="23">
        <f t="shared" si="2"/>
        <v>-3.0309063286067001E-2</v>
      </c>
      <c r="AG190" s="23">
        <f t="shared" si="3"/>
        <v>2.2143108375322101E-2</v>
      </c>
      <c r="AH190" s="23">
        <f t="shared" si="4"/>
        <v>-1.0784820112536701E-3</v>
      </c>
      <c r="AI190" s="23">
        <f t="shared" si="5"/>
        <v>-5.3556015827892504E-4</v>
      </c>
      <c r="AJ190" s="23">
        <f t="shared" si="6"/>
        <v>3.0291143546265601E-4</v>
      </c>
      <c r="AK190" s="23">
        <f t="shared" si="7"/>
        <v>-7.1909080882855397E-4</v>
      </c>
    </row>
    <row r="191" spans="1:37" x14ac:dyDescent="0.2">
      <c r="A191" s="24">
        <v>43738</v>
      </c>
      <c r="B191" s="22" t="s">
        <v>268</v>
      </c>
      <c r="C191" s="22">
        <v>-2.39129929677625E-2</v>
      </c>
      <c r="D191" s="22">
        <v>-0.38378956823521598</v>
      </c>
      <c r="E191" s="22">
        <v>-2.3539833489270402E-2</v>
      </c>
      <c r="F191" s="22">
        <v>-4.3930520956773897E-2</v>
      </c>
      <c r="G191" s="22">
        <v>-3.4507523967439703E-2</v>
      </c>
      <c r="H191" s="22">
        <v>-2.7935853581979898E-2</v>
      </c>
      <c r="I191" s="22">
        <v>-2.5535111377998201E-2</v>
      </c>
      <c r="L191" s="22" t="str">
        <f>"20"&amp;RIGHT(B191,2)&amp;"Q"&amp;LEFT(B191,1)</f>
        <v>2019Q3</v>
      </c>
      <c r="M191" s="23">
        <f>C191</f>
        <v>-2.39129929677625E-2</v>
      </c>
      <c r="N191" s="23">
        <f>D191/10</f>
        <v>-3.8378956823521597E-2</v>
      </c>
      <c r="O191" s="23">
        <f>E191</f>
        <v>-2.3539833489270402E-2</v>
      </c>
      <c r="P191" s="23">
        <f>F191</f>
        <v>-4.3930520956773897E-2</v>
      </c>
      <c r="Q191" s="23">
        <f>G191</f>
        <v>-3.4507523967439703E-2</v>
      </c>
      <c r="R191" s="23">
        <f>H191</f>
        <v>-2.7935853581979898E-2</v>
      </c>
      <c r="S191" s="23">
        <f>I191</f>
        <v>-2.5535111377998201E-2</v>
      </c>
      <c r="AD191" s="22">
        <f t="shared" si="8"/>
        <v>2020</v>
      </c>
      <c r="AE191" s="23">
        <f t="shared" si="1"/>
        <v>-2.39129929677625E-2</v>
      </c>
      <c r="AF191" s="23">
        <f t="shared" si="2"/>
        <v>-3.8378956823521597E-2</v>
      </c>
      <c r="AG191" s="23">
        <f t="shared" si="3"/>
        <v>-2.3539833489270402E-2</v>
      </c>
      <c r="AH191" s="23">
        <f t="shared" si="4"/>
        <v>-4.3930520956773897E-2</v>
      </c>
      <c r="AI191" s="23">
        <f t="shared" si="5"/>
        <v>-3.4507523967439703E-2</v>
      </c>
      <c r="AJ191" s="23">
        <f t="shared" si="6"/>
        <v>-2.7935853581979898E-2</v>
      </c>
      <c r="AK191" s="23">
        <f t="shared" si="7"/>
        <v>-2.5535111377998201E-2</v>
      </c>
    </row>
    <row r="192" spans="1:37" x14ac:dyDescent="0.2">
      <c r="A192" s="24">
        <v>43830</v>
      </c>
      <c r="B192" s="22" t="s">
        <v>267</v>
      </c>
      <c r="C192" s="22">
        <v>1.9420439472474901E-2</v>
      </c>
      <c r="D192" s="22">
        <v>-0.332504771951318</v>
      </c>
      <c r="E192" s="22">
        <v>5.4586351250559398E-2</v>
      </c>
      <c r="F192" s="22">
        <v>9.4415989209323398E-3</v>
      </c>
      <c r="G192" s="22">
        <v>7.6421779336978603E-3</v>
      </c>
      <c r="H192" s="22">
        <v>7.1607118733553301E-3</v>
      </c>
      <c r="I192" s="22">
        <v>3.02127856938216E-3</v>
      </c>
      <c r="L192" s="22" t="str">
        <f>"20"&amp;RIGHT(B192,2)&amp;"Q"&amp;LEFT(B192,1)</f>
        <v>2019Q4</v>
      </c>
      <c r="M192" s="23">
        <f>C192</f>
        <v>1.9420439472474901E-2</v>
      </c>
      <c r="N192" s="23">
        <f>D192/10</f>
        <v>-3.32504771951318E-2</v>
      </c>
      <c r="O192" s="23">
        <f>E192</f>
        <v>5.4586351250559398E-2</v>
      </c>
      <c r="P192" s="23">
        <f>F192</f>
        <v>9.4415989209323398E-3</v>
      </c>
      <c r="Q192" s="23">
        <f>G192</f>
        <v>7.6421779336978603E-3</v>
      </c>
      <c r="R192" s="23">
        <f>H192</f>
        <v>7.1607118733553301E-3</v>
      </c>
      <c r="S192" s="23">
        <f>I192</f>
        <v>3.02127856938216E-3</v>
      </c>
      <c r="AD192" s="22">
        <f t="shared" si="8"/>
        <v>2020</v>
      </c>
      <c r="AE192" s="23">
        <f t="shared" si="1"/>
        <v>1.9420439472474901E-2</v>
      </c>
      <c r="AF192" s="23">
        <f t="shared" si="2"/>
        <v>-3.32504771951318E-2</v>
      </c>
      <c r="AG192" s="23">
        <f t="shared" si="3"/>
        <v>5.4586351250559398E-2</v>
      </c>
      <c r="AH192" s="23">
        <f t="shared" si="4"/>
        <v>9.4415989209323398E-3</v>
      </c>
      <c r="AI192" s="23">
        <f t="shared" si="5"/>
        <v>7.6421779336978603E-3</v>
      </c>
      <c r="AJ192" s="23">
        <f t="shared" si="6"/>
        <v>7.1607118733553301E-3</v>
      </c>
      <c r="AK192" s="23">
        <f t="shared" si="7"/>
        <v>3.02127856938216E-3</v>
      </c>
    </row>
    <row r="193" spans="1:37" x14ac:dyDescent="0.2">
      <c r="A193" s="24">
        <v>43921</v>
      </c>
      <c r="B193" s="22" t="s">
        <v>266</v>
      </c>
      <c r="C193" s="22">
        <v>0.35568685400422201</v>
      </c>
      <c r="D193" s="22">
        <v>-0.286590910421467</v>
      </c>
      <c r="E193" s="22">
        <v>7.4670559908701306E-2</v>
      </c>
      <c r="F193" s="22">
        <v>1.55194953052836E-2</v>
      </c>
      <c r="G193" s="22">
        <v>1.12838716480738E-2</v>
      </c>
      <c r="H193" s="22">
        <v>1.12386560714441E-2</v>
      </c>
      <c r="I193" s="22">
        <v>6.1051953172427901E-3</v>
      </c>
      <c r="L193" s="22" t="str">
        <f>"20"&amp;RIGHT(B193,2)&amp;"Q"&amp;LEFT(B193,1)</f>
        <v>2020Q1</v>
      </c>
      <c r="M193" s="23">
        <f>C193</f>
        <v>0.35568685400422201</v>
      </c>
      <c r="N193" s="23">
        <f>D193/10</f>
        <v>-2.86590910421467E-2</v>
      </c>
      <c r="O193" s="23">
        <f>E193</f>
        <v>7.4670559908701306E-2</v>
      </c>
      <c r="P193" s="23">
        <f>F193</f>
        <v>1.55194953052836E-2</v>
      </c>
      <c r="Q193" s="23">
        <f>G193</f>
        <v>1.12838716480738E-2</v>
      </c>
      <c r="R193" s="23">
        <f>H193</f>
        <v>1.12386560714441E-2</v>
      </c>
      <c r="S193" s="23">
        <f>I193</f>
        <v>6.1051953172427901E-3</v>
      </c>
      <c r="AD193" s="22">
        <f t="shared" si="8"/>
        <v>2021</v>
      </c>
      <c r="AE193" s="23">
        <f t="shared" si="1"/>
        <v>0.35568685400422201</v>
      </c>
      <c r="AF193" s="23">
        <f t="shared" si="2"/>
        <v>-2.86590910421467E-2</v>
      </c>
      <c r="AG193" s="23">
        <f t="shared" si="3"/>
        <v>7.4670559908701306E-2</v>
      </c>
      <c r="AH193" s="23">
        <f t="shared" si="4"/>
        <v>1.55194953052836E-2</v>
      </c>
      <c r="AI193" s="23">
        <f t="shared" si="5"/>
        <v>1.12838716480738E-2</v>
      </c>
      <c r="AJ193" s="23">
        <f t="shared" si="6"/>
        <v>1.12386560714441E-2</v>
      </c>
      <c r="AK193" s="23">
        <f t="shared" si="7"/>
        <v>6.1051953172427901E-3</v>
      </c>
    </row>
    <row r="194" spans="1:37" x14ac:dyDescent="0.2">
      <c r="A194" s="24">
        <v>44012</v>
      </c>
      <c r="B194" s="22" t="s">
        <v>265</v>
      </c>
      <c r="C194" s="22">
        <v>0.456731428167096</v>
      </c>
      <c r="D194" s="22">
        <v>-0.26008054729420499</v>
      </c>
      <c r="E194" s="22">
        <v>8.4363128697910794E-2</v>
      </c>
      <c r="F194" s="22">
        <v>1.9591444071004199E-2</v>
      </c>
      <c r="G194" s="22">
        <v>1.06431918041549E-2</v>
      </c>
      <c r="H194" s="22">
        <v>6.0577342949558396E-3</v>
      </c>
      <c r="I194" s="22">
        <v>1.7200101579208499E-3</v>
      </c>
      <c r="L194" s="22" t="str">
        <f>"20"&amp;RIGHT(B194,2)&amp;"Q"&amp;LEFT(B194,1)</f>
        <v>2020Q2</v>
      </c>
      <c r="M194" s="23">
        <f>C194</f>
        <v>0.456731428167096</v>
      </c>
      <c r="N194" s="23">
        <f>D194/10</f>
        <v>-2.6008054729420499E-2</v>
      </c>
      <c r="O194" s="23">
        <f>E194</f>
        <v>8.4363128697910794E-2</v>
      </c>
      <c r="P194" s="23">
        <f>F194</f>
        <v>1.9591444071004199E-2</v>
      </c>
      <c r="Q194" s="23">
        <f>G194</f>
        <v>1.06431918041549E-2</v>
      </c>
      <c r="R194" s="23">
        <f>H194</f>
        <v>6.0577342949558396E-3</v>
      </c>
      <c r="S194" s="23">
        <f>I194</f>
        <v>1.7200101579208499E-3</v>
      </c>
      <c r="AD194" s="22">
        <f t="shared" si="8"/>
        <v>2021</v>
      </c>
      <c r="AE194" s="23">
        <f t="shared" si="1"/>
        <v>0.456731428167096</v>
      </c>
      <c r="AF194" s="23">
        <f t="shared" si="2"/>
        <v>-2.6008054729420499E-2</v>
      </c>
      <c r="AG194" s="23">
        <f t="shared" si="3"/>
        <v>8.4363128697910794E-2</v>
      </c>
      <c r="AH194" s="23">
        <f t="shared" si="4"/>
        <v>1.9591444071004199E-2</v>
      </c>
      <c r="AI194" s="23">
        <f t="shared" si="5"/>
        <v>1.06431918041549E-2</v>
      </c>
      <c r="AJ194" s="23">
        <f t="shared" si="6"/>
        <v>6.0577342949558396E-3</v>
      </c>
      <c r="AK194" s="23">
        <f t="shared" si="7"/>
        <v>1.7200101579208499E-3</v>
      </c>
    </row>
    <row r="195" spans="1:37" x14ac:dyDescent="0.2">
      <c r="A195" s="24">
        <v>44104</v>
      </c>
      <c r="B195" s="22" t="s">
        <v>264</v>
      </c>
      <c r="C195" s="22">
        <v>0.13730080059474101</v>
      </c>
      <c r="D195" s="22">
        <v>-0.30546063156849901</v>
      </c>
      <c r="E195" s="22">
        <v>5.5966523018930597E-2</v>
      </c>
      <c r="F195" s="22">
        <v>1.02821646243793E-2</v>
      </c>
      <c r="G195" s="22">
        <v>6.2814494103950198E-3</v>
      </c>
      <c r="H195" s="22">
        <v>2.9349246517141499E-3</v>
      </c>
      <c r="I195" s="22">
        <v>-7.0188616425317398E-4</v>
      </c>
      <c r="L195" s="22" t="str">
        <f>"20"&amp;RIGHT(B195,2)&amp;"Q"&amp;LEFT(B195,1)</f>
        <v>2020Q3</v>
      </c>
      <c r="M195" s="23">
        <f>C195</f>
        <v>0.13730080059474101</v>
      </c>
      <c r="N195" s="23">
        <f>D195/10</f>
        <v>-3.0546063156849899E-2</v>
      </c>
      <c r="O195" s="23">
        <f>E195</f>
        <v>5.5966523018930597E-2</v>
      </c>
      <c r="P195" s="23">
        <f>F195</f>
        <v>1.02821646243793E-2</v>
      </c>
      <c r="Q195" s="23">
        <f>G195</f>
        <v>6.2814494103950198E-3</v>
      </c>
      <c r="R195" s="23">
        <f>H195</f>
        <v>2.9349246517141499E-3</v>
      </c>
      <c r="S195" s="23">
        <f>I195</f>
        <v>-7.0188616425317398E-4</v>
      </c>
      <c r="AD195" s="22">
        <f t="shared" si="8"/>
        <v>2021</v>
      </c>
      <c r="AE195" s="23">
        <f t="shared" si="1"/>
        <v>0.13730080059474101</v>
      </c>
      <c r="AF195" s="23">
        <f t="shared" si="2"/>
        <v>-3.0546063156849899E-2</v>
      </c>
      <c r="AG195" s="23">
        <f t="shared" si="3"/>
        <v>5.5966523018930597E-2</v>
      </c>
      <c r="AH195" s="23">
        <f t="shared" si="4"/>
        <v>1.02821646243793E-2</v>
      </c>
      <c r="AI195" s="23">
        <f t="shared" si="5"/>
        <v>6.2814494103950198E-3</v>
      </c>
      <c r="AJ195" s="23">
        <f t="shared" si="6"/>
        <v>2.9349246517141499E-3</v>
      </c>
      <c r="AK195" s="23">
        <f t="shared" si="7"/>
        <v>-7.0188616425317398E-4</v>
      </c>
    </row>
    <row r="196" spans="1:37" x14ac:dyDescent="0.2">
      <c r="A196" s="24">
        <v>44196</v>
      </c>
      <c r="B196" s="22" t="s">
        <v>263</v>
      </c>
      <c r="C196" s="22">
        <v>0.60456779310347897</v>
      </c>
      <c r="D196" s="22">
        <v>-0.217715586326617</v>
      </c>
      <c r="E196" s="22">
        <v>9.3163240743911899E-2</v>
      </c>
      <c r="F196" s="22">
        <v>2.0449340275215899E-2</v>
      </c>
      <c r="G196" s="22">
        <v>9.2502667341203305E-3</v>
      </c>
      <c r="H196" s="22">
        <v>5.0012334113266202E-3</v>
      </c>
      <c r="I196" s="22">
        <v>4.1784630114044302E-4</v>
      </c>
      <c r="L196" s="22" t="str">
        <f>"20"&amp;RIGHT(B196,2)&amp;"Q"&amp;LEFT(B196,1)</f>
        <v>2020Q4</v>
      </c>
      <c r="M196" s="23">
        <f>C196</f>
        <v>0.60456779310347897</v>
      </c>
      <c r="N196" s="23">
        <f>D196/10</f>
        <v>-2.1771558632661701E-2</v>
      </c>
      <c r="O196" s="23">
        <f>E196</f>
        <v>9.3163240743911899E-2</v>
      </c>
      <c r="P196" s="23">
        <f>F196</f>
        <v>2.0449340275215899E-2</v>
      </c>
      <c r="Q196" s="23">
        <f>G196</f>
        <v>9.2502667341203305E-3</v>
      </c>
      <c r="R196" s="23">
        <f>H196</f>
        <v>5.0012334113266202E-3</v>
      </c>
      <c r="S196" s="23">
        <f>I196</f>
        <v>4.1784630114044302E-4</v>
      </c>
      <c r="AD196" s="22">
        <f t="shared" si="8"/>
        <v>2021</v>
      </c>
      <c r="AE196" s="23">
        <f t="shared" si="1"/>
        <v>0.60456779310347897</v>
      </c>
      <c r="AF196" s="23">
        <f t="shared" si="2"/>
        <v>-2.1771558632661701E-2</v>
      </c>
      <c r="AG196" s="23">
        <f t="shared" si="3"/>
        <v>9.3163240743911899E-2</v>
      </c>
      <c r="AH196" s="23">
        <f t="shared" si="4"/>
        <v>2.0449340275215899E-2</v>
      </c>
      <c r="AI196" s="23">
        <f t="shared" si="5"/>
        <v>9.2502667341203305E-3</v>
      </c>
      <c r="AJ196" s="23">
        <f t="shared" si="6"/>
        <v>5.0012334113266202E-3</v>
      </c>
      <c r="AK196" s="23">
        <f t="shared" si="7"/>
        <v>4.1784630114044302E-4</v>
      </c>
    </row>
    <row r="197" spans="1:37" x14ac:dyDescent="0.2">
      <c r="A197" s="24">
        <v>44286</v>
      </c>
      <c r="B197" s="22" t="s">
        <v>262</v>
      </c>
      <c r="C197" s="22">
        <v>0.27683441484750798</v>
      </c>
      <c r="D197" s="22">
        <v>-0.29325358925578998</v>
      </c>
      <c r="E197" s="22">
        <v>6.6452063522724494E-2</v>
      </c>
      <c r="F197" s="22">
        <v>1.467848270858E-2</v>
      </c>
      <c r="G197" s="22">
        <v>6.7423586298131404E-3</v>
      </c>
      <c r="H197" s="22">
        <v>2.1018131059766599E-3</v>
      </c>
      <c r="I197" s="22">
        <v>-2.1042248003265299E-3</v>
      </c>
      <c r="L197" s="22" t="str">
        <f>"20"&amp;RIGHT(B197,2)&amp;"Q"&amp;LEFT(B197,1)</f>
        <v>2021Q1</v>
      </c>
      <c r="M197" s="23">
        <f>C197</f>
        <v>0.27683441484750798</v>
      </c>
      <c r="N197" s="23">
        <f>D197/10</f>
        <v>-2.9325358925578998E-2</v>
      </c>
      <c r="O197" s="23">
        <f>E197</f>
        <v>6.6452063522724494E-2</v>
      </c>
      <c r="P197" s="23">
        <f>F197</f>
        <v>1.467848270858E-2</v>
      </c>
      <c r="Q197" s="23">
        <f>G197</f>
        <v>6.7423586298131404E-3</v>
      </c>
      <c r="R197" s="23">
        <f>H197</f>
        <v>2.1018131059766599E-3</v>
      </c>
      <c r="S197" s="23">
        <f>I197</f>
        <v>-2.1042248003265299E-3</v>
      </c>
      <c r="AD197" s="22">
        <f t="shared" si="8"/>
        <v>2022</v>
      </c>
      <c r="AE197" s="23">
        <f t="shared" si="1"/>
        <v>0.27683441484750798</v>
      </c>
      <c r="AF197" s="23">
        <f t="shared" si="2"/>
        <v>-2.9325358925578998E-2</v>
      </c>
      <c r="AG197" s="23">
        <f t="shared" si="3"/>
        <v>6.6452063522724494E-2</v>
      </c>
      <c r="AH197" s="23">
        <f t="shared" si="4"/>
        <v>1.467848270858E-2</v>
      </c>
      <c r="AI197" s="23">
        <f t="shared" si="5"/>
        <v>6.7423586298131404E-3</v>
      </c>
      <c r="AJ197" s="23">
        <f t="shared" si="6"/>
        <v>2.1018131059766599E-3</v>
      </c>
      <c r="AK197" s="23">
        <f t="shared" si="7"/>
        <v>-2.1042248003265299E-3</v>
      </c>
    </row>
    <row r="198" spans="1:37" x14ac:dyDescent="0.2">
      <c r="A198" s="24">
        <v>44377</v>
      </c>
      <c r="B198" s="22" t="s">
        <v>261</v>
      </c>
      <c r="C198" s="22">
        <v>-0.61552417197781795</v>
      </c>
      <c r="D198" s="22">
        <v>-0.47625674315496402</v>
      </c>
      <c r="E198" s="22">
        <v>4.8624010077449901E-3</v>
      </c>
      <c r="F198" s="22">
        <v>-1.608339763355E-2</v>
      </c>
      <c r="G198" s="22">
        <v>-8.3615966837928598E-3</v>
      </c>
      <c r="H198" s="22">
        <v>-2.67149782507763E-3</v>
      </c>
      <c r="I198" s="22">
        <v>-4.2298956760952501E-3</v>
      </c>
      <c r="L198" s="22" t="str">
        <f>"20"&amp;RIGHT(B198,2)&amp;"Q"&amp;LEFT(B198,1)</f>
        <v>2021Q2</v>
      </c>
      <c r="M198" s="23">
        <f>C198</f>
        <v>-0.61552417197781795</v>
      </c>
      <c r="N198" s="23">
        <f>D198/10</f>
        <v>-4.76256743154964E-2</v>
      </c>
      <c r="O198" s="23">
        <f>E198</f>
        <v>4.8624010077449901E-3</v>
      </c>
      <c r="P198" s="23">
        <f>F198</f>
        <v>-1.608339763355E-2</v>
      </c>
      <c r="Q198" s="23">
        <f>G198</f>
        <v>-8.3615966837928598E-3</v>
      </c>
      <c r="R198" s="23">
        <f>H198</f>
        <v>-2.67149782507763E-3</v>
      </c>
      <c r="S198" s="23">
        <f>I198</f>
        <v>-4.2298956760952501E-3</v>
      </c>
      <c r="AD198" s="22">
        <f t="shared" si="8"/>
        <v>2022</v>
      </c>
      <c r="AE198" s="23">
        <f t="shared" si="1"/>
        <v>-0.61552417197781795</v>
      </c>
      <c r="AF198" s="23">
        <f t="shared" si="2"/>
        <v>-4.76256743154964E-2</v>
      </c>
      <c r="AG198" s="23">
        <f t="shared" si="3"/>
        <v>4.8624010077449901E-3</v>
      </c>
      <c r="AH198" s="23">
        <f t="shared" si="4"/>
        <v>-1.608339763355E-2</v>
      </c>
      <c r="AI198" s="23">
        <f t="shared" si="5"/>
        <v>-8.3615966837928598E-3</v>
      </c>
      <c r="AJ198" s="23">
        <f t="shared" si="6"/>
        <v>-2.67149782507763E-3</v>
      </c>
      <c r="AK198" s="23">
        <f t="shared" si="7"/>
        <v>-4.2298956760952501E-3</v>
      </c>
    </row>
    <row r="199" spans="1:37" x14ac:dyDescent="0.2">
      <c r="A199" s="24">
        <v>44469</v>
      </c>
      <c r="B199" s="22" t="s">
        <v>260</v>
      </c>
      <c r="C199" s="22">
        <v>-0.58280872735737099</v>
      </c>
      <c r="D199" s="22">
        <v>-0.47492523598296599</v>
      </c>
      <c r="E199" s="22">
        <v>4.8529480606391E-4</v>
      </c>
      <c r="F199" s="22">
        <v>-2.2048315115871801E-2</v>
      </c>
      <c r="G199" s="22">
        <v>-1.4181472723486599E-2</v>
      </c>
      <c r="H199" s="22">
        <v>-7.7335268809444E-3</v>
      </c>
      <c r="I199" s="22">
        <v>-8.3601297421749803E-3</v>
      </c>
      <c r="L199" s="22" t="str">
        <f>"20"&amp;RIGHT(B199,2)&amp;"Q"&amp;LEFT(B199,1)</f>
        <v>2021Q3</v>
      </c>
      <c r="M199" s="23">
        <f>C199</f>
        <v>-0.58280872735737099</v>
      </c>
      <c r="N199" s="23">
        <f>D199/10</f>
        <v>-4.7492523598296602E-2</v>
      </c>
      <c r="O199" s="23">
        <f>E199</f>
        <v>4.8529480606391E-4</v>
      </c>
      <c r="P199" s="23">
        <f>F199</f>
        <v>-2.2048315115871801E-2</v>
      </c>
      <c r="Q199" s="23">
        <f>G199</f>
        <v>-1.4181472723486599E-2</v>
      </c>
      <c r="R199" s="23">
        <f>H199</f>
        <v>-7.7335268809444E-3</v>
      </c>
      <c r="S199" s="23">
        <f>I199</f>
        <v>-8.3601297421749803E-3</v>
      </c>
      <c r="AD199" s="22">
        <f t="shared" si="8"/>
        <v>2022</v>
      </c>
      <c r="AE199" s="23">
        <f t="shared" si="1"/>
        <v>-0.58280872735737099</v>
      </c>
      <c r="AF199" s="23">
        <f t="shared" si="2"/>
        <v>-4.7492523598296602E-2</v>
      </c>
      <c r="AG199" s="23">
        <f t="shared" si="3"/>
        <v>4.8529480606391E-4</v>
      </c>
      <c r="AH199" s="23">
        <f t="shared" si="4"/>
        <v>-2.2048315115871801E-2</v>
      </c>
      <c r="AI199" s="23">
        <f t="shared" si="5"/>
        <v>-1.4181472723486599E-2</v>
      </c>
      <c r="AJ199" s="23">
        <f t="shared" si="6"/>
        <v>-7.7335268809444E-3</v>
      </c>
      <c r="AK199" s="23">
        <f t="shared" si="7"/>
        <v>-8.3601297421749803E-3</v>
      </c>
    </row>
    <row r="200" spans="1:37" x14ac:dyDescent="0.2">
      <c r="A200" s="24">
        <v>44561</v>
      </c>
      <c r="B200" s="22" t="s">
        <v>259</v>
      </c>
      <c r="C200" s="22">
        <v>-8.1428375423277299E-2</v>
      </c>
      <c r="D200" s="22">
        <v>-0.36033904726246802</v>
      </c>
      <c r="E200" s="22">
        <v>4.2665785720923499E-2</v>
      </c>
      <c r="F200" s="22">
        <v>3.6869667424496901E-3</v>
      </c>
      <c r="G200" s="22">
        <v>3.0756579729126102E-3</v>
      </c>
      <c r="H200" s="22">
        <v>1.58741409330138E-2</v>
      </c>
      <c r="I200" s="22">
        <v>2.0046239154081599E-2</v>
      </c>
      <c r="L200" s="22" t="str">
        <f>"20"&amp;RIGHT(B200,2)&amp;"Q"&amp;LEFT(B200,1)</f>
        <v>2021Q4</v>
      </c>
      <c r="M200" s="23">
        <f>C200</f>
        <v>-8.1428375423277299E-2</v>
      </c>
      <c r="N200" s="23">
        <f>D200/10</f>
        <v>-3.6033904726246804E-2</v>
      </c>
      <c r="O200" s="23">
        <f>E200</f>
        <v>4.2665785720923499E-2</v>
      </c>
      <c r="P200" s="23">
        <f>F200</f>
        <v>3.6869667424496901E-3</v>
      </c>
      <c r="Q200" s="23">
        <f>G200</f>
        <v>3.0756579729126102E-3</v>
      </c>
      <c r="R200" s="23">
        <f>H200</f>
        <v>1.58741409330138E-2</v>
      </c>
      <c r="S200" s="23">
        <f>I200</f>
        <v>2.0046239154081599E-2</v>
      </c>
      <c r="AD200" s="22">
        <f t="shared" si="8"/>
        <v>2022</v>
      </c>
      <c r="AE200" s="23">
        <f t="shared" si="1"/>
        <v>-8.1428375423277299E-2</v>
      </c>
      <c r="AF200" s="23">
        <f t="shared" si="2"/>
        <v>-3.6033904726246804E-2</v>
      </c>
      <c r="AG200" s="23">
        <f t="shared" si="3"/>
        <v>4.2665785720923499E-2</v>
      </c>
      <c r="AH200" s="23">
        <f t="shared" si="4"/>
        <v>3.6869667424496901E-3</v>
      </c>
      <c r="AI200" s="23">
        <f t="shared" si="5"/>
        <v>3.0756579729126102E-3</v>
      </c>
      <c r="AJ200" s="23">
        <f t="shared" si="6"/>
        <v>1.58741409330138E-2</v>
      </c>
      <c r="AK200" s="23">
        <f t="shared" si="7"/>
        <v>2.0046239154081599E-2</v>
      </c>
    </row>
    <row r="201" spans="1:37" x14ac:dyDescent="0.2">
      <c r="A201" s="24">
        <v>44651</v>
      </c>
      <c r="B201" s="22" t="s">
        <v>258</v>
      </c>
      <c r="C201" s="22">
        <v>-0.180294826625224</v>
      </c>
      <c r="D201" s="22">
        <v>-0.39758879672796799</v>
      </c>
      <c r="E201" s="22">
        <v>5.2681811839186E-2</v>
      </c>
      <c r="F201" s="22">
        <v>2.8103068076763001E-2</v>
      </c>
      <c r="G201" s="22">
        <v>2.90171835943774E-2</v>
      </c>
      <c r="H201" s="22">
        <v>2.51710399954568E-2</v>
      </c>
      <c r="I201" s="22">
        <v>-1.01388104392184E-3</v>
      </c>
      <c r="L201" s="22" t="str">
        <f>"20"&amp;RIGHT(B201,2)&amp;"Q"&amp;LEFT(B201,1)</f>
        <v>2022Q1</v>
      </c>
      <c r="M201" s="23">
        <f>C201</f>
        <v>-0.180294826625224</v>
      </c>
      <c r="N201" s="23">
        <f>D201/10</f>
        <v>-3.9758879672796801E-2</v>
      </c>
      <c r="O201" s="23">
        <f>E201</f>
        <v>5.2681811839186E-2</v>
      </c>
      <c r="P201" s="23">
        <f>F201</f>
        <v>2.8103068076763001E-2</v>
      </c>
      <c r="Q201" s="23">
        <f>G201</f>
        <v>2.90171835943774E-2</v>
      </c>
      <c r="R201" s="23">
        <f>H201</f>
        <v>2.51710399954568E-2</v>
      </c>
      <c r="S201" s="23">
        <f>I201</f>
        <v>-1.01388104392184E-3</v>
      </c>
      <c r="AD201" s="22">
        <f t="shared" si="8"/>
        <v>2023</v>
      </c>
      <c r="AE201" s="23">
        <f t="shared" si="1"/>
        <v>-0.180294826625224</v>
      </c>
      <c r="AF201" s="23">
        <f t="shared" si="2"/>
        <v>-3.9758879672796801E-2</v>
      </c>
      <c r="AG201" s="23">
        <f t="shared" si="3"/>
        <v>5.2681811839186E-2</v>
      </c>
      <c r="AH201" s="23">
        <f t="shared" si="4"/>
        <v>2.8103068076763001E-2</v>
      </c>
      <c r="AI201" s="23">
        <f t="shared" si="5"/>
        <v>2.90171835943774E-2</v>
      </c>
      <c r="AJ201" s="23">
        <f t="shared" si="6"/>
        <v>2.51710399954568E-2</v>
      </c>
      <c r="AK201" s="23">
        <f t="shared" si="7"/>
        <v>-1.01388104392184E-3</v>
      </c>
    </row>
    <row r="202" spans="1:37" x14ac:dyDescent="0.2">
      <c r="A202" s="24">
        <v>44742</v>
      </c>
      <c r="B202" s="22" t="s">
        <v>257</v>
      </c>
      <c r="C202" s="22">
        <v>-0.27700679784152099</v>
      </c>
      <c r="D202" s="22">
        <v>-3.8603894882791798E-2</v>
      </c>
      <c r="E202" s="22">
        <v>2.6336959553901401E-2</v>
      </c>
      <c r="F202" s="22">
        <v>2.1267732258220502E-2</v>
      </c>
      <c r="G202" s="22">
        <v>1.33048182679361E-2</v>
      </c>
      <c r="H202" s="22">
        <v>-1.5836364406484098E-2</v>
      </c>
      <c r="I202" s="22">
        <v>-2.1435597286218699E-2</v>
      </c>
      <c r="L202" s="22" t="str">
        <f>"20"&amp;RIGHT(B202,2)&amp;"Q"&amp;LEFT(B202,1)</f>
        <v>2022Q2</v>
      </c>
      <c r="M202" s="23">
        <f>C202</f>
        <v>-0.27700679784152099</v>
      </c>
      <c r="N202" s="23">
        <f>D202/10</f>
        <v>-3.8603894882791798E-3</v>
      </c>
      <c r="O202" s="23">
        <f>E202</f>
        <v>2.6336959553901401E-2</v>
      </c>
      <c r="P202" s="23">
        <f>F202</f>
        <v>2.1267732258220502E-2</v>
      </c>
      <c r="Q202" s="23">
        <f>G202</f>
        <v>1.33048182679361E-2</v>
      </c>
      <c r="R202" s="23">
        <f>H202</f>
        <v>-1.5836364406484098E-2</v>
      </c>
      <c r="S202" s="23">
        <f>I202</f>
        <v>-2.1435597286218699E-2</v>
      </c>
      <c r="AD202" s="22">
        <f t="shared" si="8"/>
        <v>2023</v>
      </c>
      <c r="AE202" s="23">
        <f t="shared" si="1"/>
        <v>-0.27700679784152099</v>
      </c>
      <c r="AF202" s="23">
        <f t="shared" si="2"/>
        <v>-3.8603894882791798E-3</v>
      </c>
      <c r="AG202" s="23">
        <f t="shared" si="3"/>
        <v>2.6336959553901401E-2</v>
      </c>
      <c r="AH202" s="23">
        <f t="shared" si="4"/>
        <v>2.1267732258220502E-2</v>
      </c>
      <c r="AI202" s="23">
        <f t="shared" si="5"/>
        <v>1.33048182679361E-2</v>
      </c>
      <c r="AJ202" s="23">
        <f t="shared" si="6"/>
        <v>-1.5836364406484098E-2</v>
      </c>
      <c r="AK202" s="23">
        <f t="shared" si="7"/>
        <v>-2.1435597286218699E-2</v>
      </c>
    </row>
    <row r="203" spans="1:37" x14ac:dyDescent="0.2">
      <c r="A203" s="24">
        <v>44834</v>
      </c>
      <c r="B203" s="22" t="s">
        <v>256</v>
      </c>
      <c r="C203" s="22">
        <v>-0.12965352514070599</v>
      </c>
      <c r="D203" s="22">
        <v>1.07650742110232E-2</v>
      </c>
      <c r="E203" s="22">
        <v>5.2720792029694501E-3</v>
      </c>
      <c r="F203" s="22">
        <v>-1.53635458013301E-3</v>
      </c>
      <c r="G203" s="22">
        <v>-3.2880902326557701E-2</v>
      </c>
      <c r="H203" s="22">
        <v>-3.9884905814782802E-2</v>
      </c>
      <c r="I203" s="22">
        <v>-2.6642828251115001E-2</v>
      </c>
      <c r="L203" s="22" t="str">
        <f>"20"&amp;RIGHT(B203,2)&amp;"Q"&amp;LEFT(B203,1)</f>
        <v>2022Q3</v>
      </c>
      <c r="M203" s="23">
        <f>C203</f>
        <v>-0.12965352514070599</v>
      </c>
      <c r="N203" s="23">
        <f>D203/10</f>
        <v>1.0765074211023201E-3</v>
      </c>
      <c r="O203" s="23">
        <f>E203</f>
        <v>5.2720792029694501E-3</v>
      </c>
      <c r="P203" s="23">
        <f>F203</f>
        <v>-1.53635458013301E-3</v>
      </c>
      <c r="Q203" s="23">
        <f>G203</f>
        <v>-3.2880902326557701E-2</v>
      </c>
      <c r="R203" s="23">
        <f>H203</f>
        <v>-3.9884905814782802E-2</v>
      </c>
      <c r="S203" s="23">
        <f>I203</f>
        <v>-2.6642828251115001E-2</v>
      </c>
      <c r="AD203" s="22">
        <f t="shared" si="8"/>
        <v>2023</v>
      </c>
      <c r="AE203" s="23">
        <f t="shared" si="1"/>
        <v>-0.12965352514070599</v>
      </c>
      <c r="AF203" s="23">
        <f t="shared" si="2"/>
        <v>1.0765074211023201E-3</v>
      </c>
      <c r="AG203" s="23">
        <f t="shared" si="3"/>
        <v>5.2720792029694501E-3</v>
      </c>
      <c r="AH203" s="23">
        <f t="shared" si="4"/>
        <v>-1.53635458013301E-3</v>
      </c>
      <c r="AI203" s="23">
        <f t="shared" si="5"/>
        <v>-3.2880902326557701E-2</v>
      </c>
      <c r="AJ203" s="23">
        <f t="shared" si="6"/>
        <v>-3.9884905814782802E-2</v>
      </c>
      <c r="AK203" s="23">
        <f t="shared" si="7"/>
        <v>-2.6642828251115001E-2</v>
      </c>
    </row>
    <row r="204" spans="1:37" x14ac:dyDescent="0.2">
      <c r="A204" s="24">
        <v>44926</v>
      </c>
      <c r="B204" s="22" t="s">
        <v>255</v>
      </c>
      <c r="C204" s="22">
        <v>0.32616262065462498</v>
      </c>
      <c r="D204" s="22">
        <v>2.1359851850288401E-2</v>
      </c>
      <c r="E204" s="22">
        <v>-1.3968889125636401E-2</v>
      </c>
      <c r="F204" s="22">
        <v>-4.4615092538914103E-2</v>
      </c>
      <c r="G204" s="22">
        <v>-5.2902083991186802E-2</v>
      </c>
      <c r="H204" s="22">
        <v>-4.1837236730957898E-2</v>
      </c>
      <c r="I204" s="22">
        <v>-2.19594934636449E-2</v>
      </c>
      <c r="L204" s="22" t="str">
        <f>"20"&amp;RIGHT(B204,2)&amp;"Q"&amp;LEFT(B204,1)</f>
        <v>2022Q4</v>
      </c>
      <c r="M204" s="23">
        <f>C204</f>
        <v>0.32616262065462498</v>
      </c>
      <c r="N204" s="23">
        <f>D204/10</f>
        <v>2.1359851850288403E-3</v>
      </c>
      <c r="O204" s="23">
        <f>E204</f>
        <v>-1.3968889125636401E-2</v>
      </c>
      <c r="P204" s="23">
        <f>F204</f>
        <v>-4.4615092538914103E-2</v>
      </c>
      <c r="Q204" s="23">
        <f>G204</f>
        <v>-5.2902083991186802E-2</v>
      </c>
      <c r="R204" s="23">
        <f>H204</f>
        <v>-4.1837236730957898E-2</v>
      </c>
      <c r="S204" s="23">
        <f>I204</f>
        <v>-2.19594934636449E-2</v>
      </c>
      <c r="AD204" s="22">
        <f t="shared" si="8"/>
        <v>2023</v>
      </c>
      <c r="AE204" s="23">
        <f t="shared" si="1"/>
        <v>0.32616262065462498</v>
      </c>
      <c r="AF204" s="23">
        <f t="shared" si="2"/>
        <v>2.1359851850288403E-3</v>
      </c>
      <c r="AG204" s="23">
        <f t="shared" si="3"/>
        <v>-1.3968889125636401E-2</v>
      </c>
      <c r="AH204" s="23">
        <f t="shared" si="4"/>
        <v>-4.4615092538914103E-2</v>
      </c>
      <c r="AI204" s="23">
        <f t="shared" si="5"/>
        <v>-5.2902083991186802E-2</v>
      </c>
      <c r="AJ204" s="23">
        <f t="shared" si="6"/>
        <v>-4.1837236730957898E-2</v>
      </c>
      <c r="AK204" s="23">
        <f t="shared" si="7"/>
        <v>-2.19594934636449E-2</v>
      </c>
    </row>
    <row r="205" spans="1:37" x14ac:dyDescent="0.2">
      <c r="A205" s="24">
        <v>45016</v>
      </c>
      <c r="B205" s="22" t="s">
        <v>254</v>
      </c>
      <c r="C205" s="22">
        <v>0.27718526576288499</v>
      </c>
      <c r="D205" s="22">
        <v>-5.0280465967055002E-2</v>
      </c>
      <c r="E205" s="22">
        <v>-5.7384550346055899E-2</v>
      </c>
      <c r="F205" s="22">
        <v>-6.2868283828858298E-2</v>
      </c>
      <c r="G205" s="22">
        <v>-5.3595260096418101E-2</v>
      </c>
      <c r="H205" s="22">
        <v>-3.5280115529635898E-2</v>
      </c>
      <c r="I205" s="22">
        <v>-2.3093562391265102E-2</v>
      </c>
      <c r="L205" s="22" t="str">
        <f>"20"&amp;RIGHT(B205,2)&amp;"Q"&amp;LEFT(B205,1)</f>
        <v>2023Q1</v>
      </c>
      <c r="M205" s="23">
        <f>C205</f>
        <v>0.27718526576288499</v>
      </c>
      <c r="N205" s="23">
        <f>D205/10</f>
        <v>-5.0280465967055005E-3</v>
      </c>
      <c r="O205" s="23">
        <f>E205</f>
        <v>-5.7384550346055899E-2</v>
      </c>
      <c r="P205" s="23">
        <f>F205</f>
        <v>-6.2868283828858298E-2</v>
      </c>
      <c r="Q205" s="23">
        <f>G205</f>
        <v>-5.3595260096418101E-2</v>
      </c>
      <c r="R205" s="23">
        <f>H205</f>
        <v>-3.5280115529635898E-2</v>
      </c>
      <c r="S205" s="23">
        <f>I205</f>
        <v>-2.3093562391265102E-2</v>
      </c>
      <c r="AD205" s="22">
        <f t="shared" si="8"/>
        <v>2024</v>
      </c>
      <c r="AE205" s="23">
        <f t="shared" si="1"/>
        <v>0.27718526576288499</v>
      </c>
      <c r="AF205" s="23">
        <f t="shared" si="2"/>
        <v>-5.0280465967055005E-3</v>
      </c>
      <c r="AG205" s="23">
        <f t="shared" si="3"/>
        <v>-5.7384550346055899E-2</v>
      </c>
      <c r="AH205" s="23">
        <f t="shared" si="4"/>
        <v>-6.2868283828858298E-2</v>
      </c>
      <c r="AI205" s="23">
        <f t="shared" si="5"/>
        <v>-5.3595260096418101E-2</v>
      </c>
      <c r="AJ205" s="23">
        <f t="shared" si="6"/>
        <v>-3.5280115529635898E-2</v>
      </c>
      <c r="AK205" s="23">
        <f t="shared" si="7"/>
        <v>-2.3093562391265102E-2</v>
      </c>
    </row>
    <row r="206" spans="1:37" x14ac:dyDescent="0.2">
      <c r="A206" s="24">
        <v>45107</v>
      </c>
      <c r="B206" s="22" t="s">
        <v>253</v>
      </c>
      <c r="C206" s="22">
        <v>0.11606287503146499</v>
      </c>
      <c r="D206" s="22">
        <v>-0.14690805772099499</v>
      </c>
      <c r="E206" s="22">
        <v>-7.8409203154198595E-2</v>
      </c>
      <c r="F206" s="22">
        <v>-6.6645298940104195E-2</v>
      </c>
      <c r="G206" s="22">
        <v>-5.0080235150073198E-2</v>
      </c>
      <c r="H206" s="22">
        <v>-4.3001643614882998E-2</v>
      </c>
      <c r="I206" s="22">
        <v>-2.2733494487186302E-2</v>
      </c>
      <c r="L206" s="22" t="str">
        <f>"20"&amp;RIGHT(B206,2)&amp;"Q"&amp;LEFT(B206,1)</f>
        <v>2023Q2</v>
      </c>
      <c r="M206" s="23">
        <f>C206</f>
        <v>0.11606287503146499</v>
      </c>
      <c r="N206" s="23">
        <f>D206/10</f>
        <v>-1.46908057720995E-2</v>
      </c>
      <c r="O206" s="23">
        <f>E206</f>
        <v>-7.8409203154198595E-2</v>
      </c>
      <c r="P206" s="23">
        <f>F206</f>
        <v>-6.6645298940104195E-2</v>
      </c>
      <c r="Q206" s="23">
        <f>G206</f>
        <v>-5.0080235150073198E-2</v>
      </c>
      <c r="R206" s="23">
        <f>H206</f>
        <v>-4.3001643614882998E-2</v>
      </c>
      <c r="S206" s="23">
        <f>I206</f>
        <v>-2.2733494487186302E-2</v>
      </c>
      <c r="AD206" s="22">
        <f t="shared" si="8"/>
        <v>2024</v>
      </c>
      <c r="AE206" s="23">
        <f t="shared" ref="AE206:AE211" si="9">M206</f>
        <v>0.11606287503146499</v>
      </c>
      <c r="AF206" s="23">
        <f t="shared" ref="AF206:AF211" si="10">N206</f>
        <v>-1.46908057720995E-2</v>
      </c>
      <c r="AG206" s="23">
        <f t="shared" ref="AG206:AG211" si="11">O206</f>
        <v>-7.8409203154198595E-2</v>
      </c>
      <c r="AH206" s="23">
        <f t="shared" ref="AH206:AH211" si="12">P206</f>
        <v>-6.6645298940104195E-2</v>
      </c>
      <c r="AI206" s="23">
        <f t="shared" ref="AI206:AI211" si="13">Q206</f>
        <v>-5.0080235150073198E-2</v>
      </c>
      <c r="AJ206" s="23">
        <f t="shared" ref="AJ206:AJ211" si="14">R206</f>
        <v>-4.3001643614882998E-2</v>
      </c>
      <c r="AK206" s="23">
        <f t="shared" ref="AK206:AK211" si="15">S206</f>
        <v>-2.2733494487186302E-2</v>
      </c>
    </row>
    <row r="207" spans="1:37" x14ac:dyDescent="0.2">
      <c r="A207" s="24">
        <v>45199</v>
      </c>
      <c r="B207" s="22" t="s">
        <v>252</v>
      </c>
      <c r="C207" s="22">
        <v>4.90885450996945E-2</v>
      </c>
      <c r="D207" s="22">
        <v>-0.13550199950606701</v>
      </c>
      <c r="E207" s="22">
        <v>-8.3239813602110399E-2</v>
      </c>
      <c r="F207" s="22">
        <v>-6.3828982599684503E-2</v>
      </c>
      <c r="G207" s="22">
        <v>-6.1864418279370302E-2</v>
      </c>
      <c r="H207" s="22">
        <v>-3.9097168547977901E-2</v>
      </c>
      <c r="I207" s="22">
        <v>-1.87290330742063E-2</v>
      </c>
      <c r="L207" s="22" t="str">
        <f>"20"&amp;RIGHT(B207,2)&amp;"Q"&amp;LEFT(B207,1)</f>
        <v>2023Q3</v>
      </c>
      <c r="M207" s="23">
        <f>C207</f>
        <v>4.90885450996945E-2</v>
      </c>
      <c r="N207" s="23">
        <f>D207/10</f>
        <v>-1.35501999506067E-2</v>
      </c>
      <c r="O207" s="23">
        <f>E207</f>
        <v>-8.3239813602110399E-2</v>
      </c>
      <c r="P207" s="23">
        <f>F207</f>
        <v>-6.3828982599684503E-2</v>
      </c>
      <c r="Q207" s="23">
        <f>G207</f>
        <v>-6.1864418279370302E-2</v>
      </c>
      <c r="R207" s="23">
        <f>H207</f>
        <v>-3.9097168547977901E-2</v>
      </c>
      <c r="S207" s="23">
        <f>I207</f>
        <v>-1.87290330742063E-2</v>
      </c>
      <c r="AD207" s="22">
        <f t="shared" si="8"/>
        <v>2024</v>
      </c>
      <c r="AE207" s="23">
        <f t="shared" si="9"/>
        <v>4.90885450996945E-2</v>
      </c>
      <c r="AF207" s="23">
        <f t="shared" si="10"/>
        <v>-1.35501999506067E-2</v>
      </c>
      <c r="AG207" s="23">
        <f t="shared" si="11"/>
        <v>-8.3239813602110399E-2</v>
      </c>
      <c r="AH207" s="23">
        <f t="shared" si="12"/>
        <v>-6.3828982599684503E-2</v>
      </c>
      <c r="AI207" s="23">
        <f t="shared" si="13"/>
        <v>-6.1864418279370302E-2</v>
      </c>
      <c r="AJ207" s="23">
        <f t="shared" si="14"/>
        <v>-3.9097168547977901E-2</v>
      </c>
      <c r="AK207" s="23">
        <f t="shared" si="15"/>
        <v>-1.87290330742063E-2</v>
      </c>
    </row>
    <row r="208" spans="1:37" x14ac:dyDescent="0.2">
      <c r="A208" s="24">
        <v>45291</v>
      </c>
      <c r="B208" s="22" t="s">
        <v>251</v>
      </c>
      <c r="C208" s="22">
        <v>0.14700481340163499</v>
      </c>
      <c r="D208" s="22">
        <v>-7.9825325059105307E-2</v>
      </c>
      <c r="E208" s="22">
        <v>-7.4904484061566801E-2</v>
      </c>
      <c r="F208" s="22">
        <v>-7.6300412987508198E-2</v>
      </c>
      <c r="G208" s="22">
        <v>-5.0682243253360702E-2</v>
      </c>
      <c r="H208" s="22">
        <v>-2.8610128022510301E-2</v>
      </c>
      <c r="I208" s="22">
        <v>-1.10597019922163E-2</v>
      </c>
      <c r="L208" s="22" t="str">
        <f>"20"&amp;RIGHT(B208,2)&amp;"Q"&amp;LEFT(B208,1)</f>
        <v>2023Q4</v>
      </c>
      <c r="M208" s="23">
        <f>C208</f>
        <v>0.14700481340163499</v>
      </c>
      <c r="N208" s="23">
        <f>D208/10</f>
        <v>-7.982532505910531E-3</v>
      </c>
      <c r="O208" s="23">
        <f>E208</f>
        <v>-7.4904484061566801E-2</v>
      </c>
      <c r="P208" s="23">
        <f>F208</f>
        <v>-7.6300412987508198E-2</v>
      </c>
      <c r="Q208" s="23">
        <f>G208</f>
        <v>-5.0682243253360702E-2</v>
      </c>
      <c r="R208" s="23">
        <f>H208</f>
        <v>-2.8610128022510301E-2</v>
      </c>
      <c r="S208" s="23">
        <f>I208</f>
        <v>-1.10597019922163E-2</v>
      </c>
      <c r="AD208" s="22">
        <f t="shared" si="8"/>
        <v>2024</v>
      </c>
      <c r="AE208" s="23">
        <f t="shared" si="9"/>
        <v>0.14700481340163499</v>
      </c>
      <c r="AF208" s="23">
        <f t="shared" si="10"/>
        <v>-7.982532505910531E-3</v>
      </c>
      <c r="AG208" s="23">
        <f t="shared" si="11"/>
        <v>-7.4904484061566801E-2</v>
      </c>
      <c r="AH208" s="23">
        <f t="shared" si="12"/>
        <v>-7.6300412987508198E-2</v>
      </c>
      <c r="AI208" s="23">
        <f t="shared" si="13"/>
        <v>-5.0682243253360702E-2</v>
      </c>
      <c r="AJ208" s="23">
        <f t="shared" si="14"/>
        <v>-2.8610128022510301E-2</v>
      </c>
      <c r="AK208" s="23">
        <f t="shared" si="15"/>
        <v>-1.10597019922163E-2</v>
      </c>
    </row>
    <row r="209" spans="1:37" x14ac:dyDescent="0.2">
      <c r="A209" s="24">
        <v>45382</v>
      </c>
      <c r="B209" s="22" t="s">
        <v>250</v>
      </c>
      <c r="C209" s="22">
        <v>-7.6242866783434907E-2</v>
      </c>
      <c r="D209" s="22">
        <v>-0.20582308421114201</v>
      </c>
      <c r="E209" s="22">
        <v>-0.100367425629142</v>
      </c>
      <c r="F209" s="22">
        <v>-6.1642026363530097E-2</v>
      </c>
      <c r="G209" s="22">
        <v>-3.6833541375859702E-2</v>
      </c>
      <c r="H209" s="22">
        <v>-1.7709160694553298E-2</v>
      </c>
      <c r="I209" s="22">
        <v>-7.1330824376016604E-3</v>
      </c>
      <c r="L209" s="22" t="str">
        <f>"20"&amp;RIGHT(B209,2)&amp;"Q"&amp;LEFT(B209,1)</f>
        <v>2024Q1</v>
      </c>
      <c r="M209" s="23">
        <f>C209</f>
        <v>-7.6242866783434907E-2</v>
      </c>
      <c r="N209" s="23">
        <f>D209/10</f>
        <v>-2.05823084211142E-2</v>
      </c>
      <c r="O209" s="23">
        <f>E209</f>
        <v>-0.100367425629142</v>
      </c>
      <c r="P209" s="23">
        <f>F209</f>
        <v>-6.1642026363530097E-2</v>
      </c>
      <c r="Q209" s="23">
        <f>G209</f>
        <v>-3.6833541375859702E-2</v>
      </c>
      <c r="R209" s="23">
        <f>H209</f>
        <v>-1.7709160694553298E-2</v>
      </c>
      <c r="S209" s="23">
        <f>I209</f>
        <v>-7.1330824376016604E-3</v>
      </c>
      <c r="AD209" s="22">
        <f t="shared" ref="AD209:AD211" si="16">LEFT(L209,4)+1</f>
        <v>2025</v>
      </c>
      <c r="AE209" s="23">
        <f t="shared" si="9"/>
        <v>-7.6242866783434907E-2</v>
      </c>
      <c r="AF209" s="23">
        <f t="shared" si="10"/>
        <v>-2.05823084211142E-2</v>
      </c>
      <c r="AG209" s="23">
        <f t="shared" si="11"/>
        <v>-0.100367425629142</v>
      </c>
      <c r="AH209" s="23">
        <f t="shared" si="12"/>
        <v>-6.1642026363530097E-2</v>
      </c>
      <c r="AI209" s="23">
        <f t="shared" si="13"/>
        <v>-3.6833541375859702E-2</v>
      </c>
      <c r="AJ209" s="23">
        <f t="shared" si="14"/>
        <v>-1.7709160694553298E-2</v>
      </c>
      <c r="AK209" s="23">
        <f t="shared" si="15"/>
        <v>-7.1330824376016604E-3</v>
      </c>
    </row>
    <row r="210" spans="1:37" x14ac:dyDescent="0.2">
      <c r="A210" s="24">
        <v>45473</v>
      </c>
      <c r="B210" s="22" t="s">
        <v>249</v>
      </c>
      <c r="C210" s="22">
        <v>3.7578746089476797E-2</v>
      </c>
      <c r="D210" s="22">
        <v>-0.17674279917937799</v>
      </c>
      <c r="E210" s="22">
        <v>-6.75865468322258E-2</v>
      </c>
      <c r="F210" s="22">
        <v>-4.0001519028127902E-2</v>
      </c>
      <c r="G210" s="22">
        <v>-2.0410623828833602E-2</v>
      </c>
      <c r="H210" s="22">
        <v>-9.5734508633400894E-3</v>
      </c>
      <c r="I210" s="22">
        <v>-2.89660427307219E-3</v>
      </c>
      <c r="L210" s="22" t="str">
        <f>"20"&amp;RIGHT(B210,2)&amp;"Q"&amp;LEFT(B210,1)</f>
        <v>2024Q2</v>
      </c>
      <c r="M210" s="23">
        <f>C210</f>
        <v>3.7578746089476797E-2</v>
      </c>
      <c r="N210" s="23">
        <f>D210/10</f>
        <v>-1.76742799179378E-2</v>
      </c>
      <c r="O210" s="23">
        <f>E210</f>
        <v>-6.75865468322258E-2</v>
      </c>
      <c r="P210" s="23">
        <f>F210</f>
        <v>-4.0001519028127902E-2</v>
      </c>
      <c r="Q210" s="23">
        <f>G210</f>
        <v>-2.0410623828833602E-2</v>
      </c>
      <c r="R210" s="23">
        <f>H210</f>
        <v>-9.5734508633400894E-3</v>
      </c>
      <c r="S210" s="23">
        <f>I210</f>
        <v>-2.89660427307219E-3</v>
      </c>
      <c r="AD210" s="22">
        <f t="shared" si="16"/>
        <v>2025</v>
      </c>
      <c r="AE210" s="23">
        <f t="shared" si="9"/>
        <v>3.7578746089476797E-2</v>
      </c>
      <c r="AF210" s="23">
        <f t="shared" si="10"/>
        <v>-1.76742799179378E-2</v>
      </c>
      <c r="AG210" s="23">
        <f t="shared" si="11"/>
        <v>-6.75865468322258E-2</v>
      </c>
      <c r="AH210" s="23">
        <f t="shared" si="12"/>
        <v>-4.0001519028127902E-2</v>
      </c>
      <c r="AI210" s="23">
        <f t="shared" si="13"/>
        <v>-2.0410623828833602E-2</v>
      </c>
      <c r="AJ210" s="23">
        <f t="shared" si="14"/>
        <v>-9.5734508633400894E-3</v>
      </c>
      <c r="AK210" s="23">
        <f t="shared" si="15"/>
        <v>-2.89660427307219E-3</v>
      </c>
    </row>
    <row r="211" spans="1:37" x14ac:dyDescent="0.2">
      <c r="A211" s="24">
        <v>45565</v>
      </c>
      <c r="B211" s="22" t="s">
        <v>248</v>
      </c>
      <c r="L211" s="22" t="str">
        <f>"20"&amp;RIGHT(B211,2)&amp;"Q"&amp;LEFT(B211,1)</f>
        <v>2024Q3</v>
      </c>
      <c r="M211" s="23">
        <f>C211</f>
        <v>0</v>
      </c>
      <c r="N211" s="23">
        <f>D211/10</f>
        <v>0</v>
      </c>
      <c r="O211" s="23">
        <f>E211</f>
        <v>0</v>
      </c>
      <c r="P211" s="23">
        <f>F211</f>
        <v>0</v>
      </c>
      <c r="Q211" s="23">
        <f>G211</f>
        <v>0</v>
      </c>
      <c r="R211" s="23">
        <f>H211</f>
        <v>0</v>
      </c>
      <c r="S211" s="23">
        <f>I211</f>
        <v>0</v>
      </c>
      <c r="AD211" s="22">
        <f t="shared" si="16"/>
        <v>2025</v>
      </c>
      <c r="AE211" s="23">
        <f t="shared" si="9"/>
        <v>0</v>
      </c>
      <c r="AF211" s="23">
        <f t="shared" si="10"/>
        <v>0</v>
      </c>
      <c r="AG211" s="23">
        <f t="shared" si="11"/>
        <v>0</v>
      </c>
      <c r="AH211" s="23">
        <f t="shared" si="12"/>
        <v>0</v>
      </c>
      <c r="AI211" s="23">
        <f t="shared" si="13"/>
        <v>0</v>
      </c>
      <c r="AJ211" s="23">
        <f t="shared" si="14"/>
        <v>0</v>
      </c>
      <c r="AK211" s="23">
        <f t="shared" si="15"/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E07B-D1B0-4DAF-B0E6-A4A84DD70C37}">
  <dimension ref="A1:BS132"/>
  <sheetViews>
    <sheetView topLeftCell="BE1" zoomScale="160" zoomScaleNormal="70" workbookViewId="0">
      <selection activeCell="BU16" sqref="BU16"/>
    </sheetView>
  </sheetViews>
  <sheetFormatPr defaultRowHeight="12.75" x14ac:dyDescent="0.2"/>
  <cols>
    <col min="1" max="1" width="17.140625" style="22" bestFit="1" customWidth="1"/>
    <col min="2" max="14" width="9.28515625" style="22" bestFit="1" customWidth="1"/>
    <col min="15" max="15" width="9.140625" style="22"/>
    <col min="16" max="26" width="9.28515625" style="22" bestFit="1" customWidth="1"/>
    <col min="27" max="28" width="9.7109375" style="22" bestFit="1" customWidth="1"/>
    <col min="29" max="32" width="9.28515625" style="22" bestFit="1" customWidth="1"/>
    <col min="33" max="33" width="9.140625" style="22"/>
    <col min="34" max="34" width="13.140625" style="22" bestFit="1" customWidth="1"/>
    <col min="35" max="35" width="12.5703125" style="22" bestFit="1" customWidth="1"/>
    <col min="36" max="36" width="13.7109375" style="22" bestFit="1" customWidth="1"/>
    <col min="37" max="37" width="12.7109375" style="22" bestFit="1" customWidth="1"/>
    <col min="38" max="38" width="13.85546875" style="22" bestFit="1" customWidth="1"/>
    <col min="39" max="39" width="9.42578125" style="22" bestFit="1" customWidth="1"/>
    <col min="40" max="40" width="11.85546875" style="22" bestFit="1" customWidth="1"/>
    <col min="41" max="43" width="9.140625" style="22"/>
    <col min="44" max="44" width="10.85546875" style="22" bestFit="1" customWidth="1"/>
    <col min="45" max="45" width="9.42578125" style="22" bestFit="1" customWidth="1"/>
    <col min="46" max="46" width="13.7109375" style="22" bestFit="1" customWidth="1"/>
    <col min="47" max="47" width="13.5703125" style="22" customWidth="1"/>
    <col min="48" max="49" width="15" style="22" bestFit="1" customWidth="1"/>
    <col min="50" max="50" width="13" style="22" bestFit="1" customWidth="1"/>
    <col min="51" max="51" width="14.28515625" style="22" bestFit="1" customWidth="1"/>
    <col min="52" max="52" width="9.85546875" style="22" bestFit="1" customWidth="1"/>
    <col min="53" max="53" width="15" style="22" bestFit="1" customWidth="1"/>
    <col min="54" max="54" width="9.140625" style="22"/>
    <col min="55" max="55" width="11.85546875" style="22" bestFit="1" customWidth="1"/>
    <col min="56" max="56" width="13" style="22" bestFit="1" customWidth="1"/>
    <col min="57" max="57" width="9.5703125" style="22" bestFit="1" customWidth="1"/>
    <col min="58" max="16384" width="9.140625" style="22"/>
  </cols>
  <sheetData>
    <row r="1" spans="1:71" x14ac:dyDescent="0.2">
      <c r="A1" s="22" t="s">
        <v>0</v>
      </c>
      <c r="B1" s="22" t="s">
        <v>190</v>
      </c>
      <c r="C1" s="22" t="s">
        <v>191</v>
      </c>
      <c r="D1" s="22" t="s">
        <v>192</v>
      </c>
      <c r="E1" s="22" t="s">
        <v>193</v>
      </c>
      <c r="F1" s="22" t="s">
        <v>194</v>
      </c>
      <c r="G1" s="22" t="s">
        <v>195</v>
      </c>
      <c r="H1" s="22" t="s">
        <v>196</v>
      </c>
      <c r="I1" s="22" t="s">
        <v>197</v>
      </c>
      <c r="J1" s="22" t="s">
        <v>198</v>
      </c>
      <c r="K1" s="22" t="s">
        <v>199</v>
      </c>
      <c r="L1" s="22" t="s">
        <v>200</v>
      </c>
      <c r="M1" s="22" t="s">
        <v>201</v>
      </c>
      <c r="N1" s="22" t="s">
        <v>202</v>
      </c>
      <c r="O1" s="22" t="s">
        <v>203</v>
      </c>
      <c r="P1" s="22" t="s">
        <v>204</v>
      </c>
      <c r="Q1" s="22" t="s">
        <v>205</v>
      </c>
      <c r="R1" s="22" t="s">
        <v>206</v>
      </c>
      <c r="S1" s="22" t="s">
        <v>207</v>
      </c>
      <c r="T1" s="22" t="s">
        <v>208</v>
      </c>
      <c r="U1" s="22" t="s">
        <v>209</v>
      </c>
      <c r="V1" s="22" t="s">
        <v>210</v>
      </c>
      <c r="W1" s="22" t="s">
        <v>211</v>
      </c>
      <c r="X1" s="22" t="s">
        <v>212</v>
      </c>
      <c r="Y1" s="22" t="s">
        <v>213</v>
      </c>
      <c r="Z1" s="22" t="s">
        <v>214</v>
      </c>
      <c r="AA1" s="22" t="s">
        <v>215</v>
      </c>
      <c r="AB1" s="22" t="s">
        <v>216</v>
      </c>
      <c r="AC1" s="22" t="s">
        <v>217</v>
      </c>
      <c r="AD1" s="22" t="s">
        <v>218</v>
      </c>
      <c r="AE1" s="22" t="s">
        <v>219</v>
      </c>
      <c r="AF1" s="22" t="s">
        <v>220</v>
      </c>
      <c r="AH1" s="22" t="s">
        <v>199</v>
      </c>
      <c r="AI1" s="22" t="str">
        <f>Y1</f>
        <v>rm_shl1</v>
      </c>
      <c r="AJ1" s="22" t="str">
        <f t="shared" ref="AJ1:AN16" si="0">Z1</f>
        <v>rm_shl2</v>
      </c>
      <c r="AK1" s="22" t="str">
        <f t="shared" si="0"/>
        <v>rm_shl3</v>
      </c>
      <c r="AL1" s="22" t="str">
        <f t="shared" si="0"/>
        <v>rm_shl4</v>
      </c>
      <c r="AM1" s="22" t="str">
        <f t="shared" si="0"/>
        <v>rm_shl5</v>
      </c>
      <c r="AN1" s="22" t="str">
        <f t="shared" si="0"/>
        <v>rm_shl6</v>
      </c>
      <c r="AQ1" s="22" t="s">
        <v>326</v>
      </c>
      <c r="AR1" s="22" t="str">
        <f>A1</f>
        <v>date</v>
      </c>
      <c r="AS1" s="22" t="str">
        <f>AF1</f>
        <v>detrendedMean</v>
      </c>
      <c r="AT1" s="22" t="s">
        <v>325</v>
      </c>
      <c r="AU1" s="22" t="s">
        <v>327</v>
      </c>
      <c r="AV1" s="22" t="s">
        <v>324</v>
      </c>
      <c r="AW1" s="22" t="s">
        <v>323</v>
      </c>
      <c r="AX1" s="22" t="s">
        <v>322</v>
      </c>
      <c r="AY1" s="22" t="s">
        <v>321</v>
      </c>
      <c r="AZ1" s="22" t="s">
        <v>320</v>
      </c>
      <c r="BA1" s="22" t="s">
        <v>319</v>
      </c>
      <c r="BC1" s="22" t="s">
        <v>0</v>
      </c>
      <c r="BD1" s="22" t="s">
        <v>199</v>
      </c>
      <c r="BE1" s="22" t="s">
        <v>327</v>
      </c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</row>
    <row r="2" spans="1:71" x14ac:dyDescent="0.2">
      <c r="A2" s="24">
        <v>39172</v>
      </c>
      <c r="B2" s="22">
        <v>-1.9508846765270401E-3</v>
      </c>
      <c r="C2" s="22">
        <v>-4.4949594409926503E-4</v>
      </c>
      <c r="D2" s="22">
        <v>-0.13911192799640401</v>
      </c>
      <c r="E2" s="23">
        <v>2.6700597288709099E-7</v>
      </c>
      <c r="F2" s="22">
        <v>0.18028946855446201</v>
      </c>
      <c r="G2" s="22">
        <v>-9.2832979421863995E-3</v>
      </c>
      <c r="H2" s="23">
        <v>-9.5227128960040307E-6</v>
      </c>
      <c r="I2" s="22">
        <v>-0.33420426651480301</v>
      </c>
      <c r="J2" s="22">
        <v>-6.04918825656275E-2</v>
      </c>
      <c r="K2" s="22">
        <v>2.4806954661071801E-2</v>
      </c>
      <c r="L2" s="22">
        <v>-2.02675337457325E-4</v>
      </c>
      <c r="M2" s="22">
        <v>0</v>
      </c>
      <c r="N2" s="22">
        <v>0</v>
      </c>
      <c r="O2" s="22">
        <v>1.9158518807849099E-2</v>
      </c>
      <c r="P2" s="22">
        <v>0</v>
      </c>
      <c r="Q2" s="23">
        <v>7.7258441777416906E-5</v>
      </c>
      <c r="R2" s="22">
        <v>0</v>
      </c>
      <c r="S2" s="22">
        <v>0</v>
      </c>
      <c r="T2" s="22">
        <v>0.50261524206265396</v>
      </c>
      <c r="U2" s="22">
        <v>0</v>
      </c>
      <c r="V2" s="22">
        <v>0</v>
      </c>
      <c r="W2" s="22">
        <v>0</v>
      </c>
      <c r="X2" s="22">
        <v>0</v>
      </c>
      <c r="Y2" s="22">
        <v>0</v>
      </c>
      <c r="Z2" s="22">
        <v>0</v>
      </c>
      <c r="AA2" s="22">
        <v>0</v>
      </c>
      <c r="AB2" s="22">
        <v>0</v>
      </c>
      <c r="AC2" s="22">
        <v>0</v>
      </c>
      <c r="AD2" s="22">
        <v>0</v>
      </c>
      <c r="AE2" s="22">
        <v>3.6435471233353597E-2</v>
      </c>
      <c r="AF2" s="22">
        <v>0.220163188872568</v>
      </c>
      <c r="AH2" s="22">
        <f t="shared" ref="AH2:AH65" si="1">K2+Y2-Y2/100</f>
        <v>2.4806954661071801E-2</v>
      </c>
      <c r="AI2" s="22">
        <f>Y2</f>
        <v>0</v>
      </c>
      <c r="AJ2" s="22">
        <f t="shared" si="0"/>
        <v>0</v>
      </c>
      <c r="AK2" s="22">
        <f t="shared" si="0"/>
        <v>0</v>
      </c>
      <c r="AL2" s="22">
        <f t="shared" si="0"/>
        <v>0</v>
      </c>
      <c r="AM2" s="22">
        <f t="shared" si="0"/>
        <v>0</v>
      </c>
      <c r="AN2" s="22">
        <f t="shared" si="0"/>
        <v>0</v>
      </c>
      <c r="AR2" s="24">
        <f t="shared" ref="AR2:AR65" si="2">A2</f>
        <v>39172</v>
      </c>
      <c r="AS2" s="22">
        <f>AF2*4+2</f>
        <v>2.8806527554902721</v>
      </c>
      <c r="AT2" s="22">
        <f t="shared" ref="AT2:AT65" si="3">AH2</f>
        <v>2.4806954661071801E-2</v>
      </c>
      <c r="AU2" s="22">
        <f>SUM(AV2:BA2)</f>
        <v>0</v>
      </c>
      <c r="AV2" s="22">
        <f t="shared" ref="AV2:BA44" si="4">AI2</f>
        <v>0</v>
      </c>
      <c r="AW2" s="22">
        <f t="shared" si="4"/>
        <v>0</v>
      </c>
      <c r="AX2" s="22">
        <f t="shared" si="4"/>
        <v>0</v>
      </c>
      <c r="AY2" s="22">
        <f t="shared" si="4"/>
        <v>0</v>
      </c>
      <c r="AZ2" s="22">
        <f t="shared" si="4"/>
        <v>0</v>
      </c>
      <c r="BA2" s="22">
        <f t="shared" si="4"/>
        <v>0</v>
      </c>
      <c r="BC2" s="24">
        <f>AR2</f>
        <v>39172</v>
      </c>
      <c r="BD2" s="22">
        <f>AT2</f>
        <v>2.4806954661071801E-2</v>
      </c>
      <c r="BE2" s="22">
        <f>AU2</f>
        <v>0</v>
      </c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</row>
    <row r="3" spans="1:71" x14ac:dyDescent="0.2">
      <c r="A3" s="24">
        <v>39263</v>
      </c>
      <c r="B3" s="22">
        <v>-1.9102320393926599E-3</v>
      </c>
      <c r="C3" s="22">
        <v>-3.33539488328593E-4</v>
      </c>
      <c r="D3" s="22">
        <v>-0.14952584737151201</v>
      </c>
      <c r="E3" s="23">
        <v>1.80812520511608E-7</v>
      </c>
      <c r="F3" s="22">
        <v>0.20476774621409599</v>
      </c>
      <c r="G3" s="22">
        <v>-9.2487068132251996E-3</v>
      </c>
      <c r="H3" s="23">
        <v>-1.5875485359639801E-5</v>
      </c>
      <c r="I3" s="22">
        <v>-0.40434240764938201</v>
      </c>
      <c r="J3" s="22">
        <v>-6.5233155898825002E-2</v>
      </c>
      <c r="K3" s="22">
        <v>2.52555020822109E-2</v>
      </c>
      <c r="L3" s="22">
        <v>-2.1052273078137E-4</v>
      </c>
      <c r="M3" s="22">
        <v>0</v>
      </c>
      <c r="N3" s="22">
        <v>0</v>
      </c>
      <c r="O3" s="22">
        <v>2.0245405357921499E-2</v>
      </c>
      <c r="P3" s="22">
        <v>0</v>
      </c>
      <c r="Q3" s="23">
        <v>9.7038270974181205E-5</v>
      </c>
      <c r="R3" s="22">
        <v>0</v>
      </c>
      <c r="S3" s="22">
        <v>0</v>
      </c>
      <c r="T3" s="22">
        <v>0.41534977287043201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  <c r="AC3" s="22">
        <v>0</v>
      </c>
      <c r="AD3" s="22">
        <v>0</v>
      </c>
      <c r="AE3" s="22">
        <v>3.5954253649061997E-2</v>
      </c>
      <c r="AF3" s="22">
        <v>7.0229361514462199E-2</v>
      </c>
      <c r="AH3" s="22">
        <f t="shared" si="1"/>
        <v>2.52555020822109E-2</v>
      </c>
      <c r="AI3" s="22">
        <f t="shared" ref="AI3:AN56" si="5">Y3</f>
        <v>0</v>
      </c>
      <c r="AJ3" s="22">
        <f t="shared" si="0"/>
        <v>0</v>
      </c>
      <c r="AK3" s="22">
        <f t="shared" si="0"/>
        <v>0</v>
      </c>
      <c r="AL3" s="22">
        <f t="shared" si="0"/>
        <v>0</v>
      </c>
      <c r="AM3" s="22">
        <f t="shared" si="0"/>
        <v>0</v>
      </c>
      <c r="AN3" s="22">
        <f t="shared" si="0"/>
        <v>0</v>
      </c>
      <c r="AR3" s="24">
        <f t="shared" si="2"/>
        <v>39263</v>
      </c>
      <c r="AS3" s="22">
        <f t="shared" ref="AS3:AS66" si="6">AF3*4+2</f>
        <v>2.280917446057849</v>
      </c>
      <c r="AT3" s="22">
        <f t="shared" si="3"/>
        <v>2.52555020822109E-2</v>
      </c>
      <c r="AU3" s="22">
        <f t="shared" ref="AU3:AU66" si="7">SUM(AV3:BA3)</f>
        <v>0</v>
      </c>
      <c r="AV3" s="22">
        <f t="shared" si="4"/>
        <v>0</v>
      </c>
      <c r="AW3" s="22">
        <f t="shared" si="4"/>
        <v>0</v>
      </c>
      <c r="AX3" s="22">
        <f t="shared" si="4"/>
        <v>0</v>
      </c>
      <c r="AY3" s="22">
        <f t="shared" si="4"/>
        <v>0</v>
      </c>
      <c r="AZ3" s="22">
        <f t="shared" si="4"/>
        <v>0</v>
      </c>
      <c r="BA3" s="22">
        <f t="shared" si="4"/>
        <v>0</v>
      </c>
      <c r="BC3" s="24">
        <f t="shared" ref="BC3:BC66" si="8">AR3</f>
        <v>39263</v>
      </c>
      <c r="BD3" s="22">
        <f t="shared" ref="BD3:BE66" si="9">AT3</f>
        <v>2.52555020822109E-2</v>
      </c>
      <c r="BE3" s="22">
        <f t="shared" si="9"/>
        <v>0</v>
      </c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</row>
    <row r="4" spans="1:71" x14ac:dyDescent="0.2">
      <c r="A4" s="24">
        <v>39355</v>
      </c>
      <c r="B4" s="22">
        <v>-1.9527525997764499E-3</v>
      </c>
      <c r="C4" s="22">
        <v>-4.2054317120898601E-4</v>
      </c>
      <c r="D4" s="22">
        <v>-0.15990279305822999</v>
      </c>
      <c r="E4" s="23">
        <v>2.08665529299878E-7</v>
      </c>
      <c r="F4" s="22">
        <v>0.22376056291075699</v>
      </c>
      <c r="G4" s="22">
        <v>-9.2664340107129206E-3</v>
      </c>
      <c r="H4" s="23">
        <v>-6.2988432136812302E-6</v>
      </c>
      <c r="I4" s="22">
        <v>-9.9559339676202896E-3</v>
      </c>
      <c r="J4" s="22">
        <v>-6.4537300349154503E-2</v>
      </c>
      <c r="K4" s="22">
        <v>2.3798390827511801E-2</v>
      </c>
      <c r="L4" s="22">
        <v>-1.7549803544847299E-4</v>
      </c>
      <c r="M4" s="22">
        <v>0</v>
      </c>
      <c r="N4" s="22">
        <v>0</v>
      </c>
      <c r="O4" s="22">
        <v>2.2058993928908401E-2</v>
      </c>
      <c r="P4" s="22">
        <v>0</v>
      </c>
      <c r="Q4" s="22">
        <v>1.3361977788672801E-4</v>
      </c>
      <c r="R4" s="22">
        <v>0</v>
      </c>
      <c r="S4" s="22">
        <v>0</v>
      </c>
      <c r="T4" s="22">
        <v>-0.312461781284123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3.5480660767039901E-2</v>
      </c>
      <c r="AF4" s="22">
        <v>-0.25915580796536097</v>
      </c>
      <c r="AH4" s="22">
        <f t="shared" si="1"/>
        <v>2.3798390827511801E-2</v>
      </c>
      <c r="AI4" s="22">
        <f t="shared" si="5"/>
        <v>0</v>
      </c>
      <c r="AJ4" s="22">
        <f t="shared" si="0"/>
        <v>0</v>
      </c>
      <c r="AK4" s="22">
        <f t="shared" si="0"/>
        <v>0</v>
      </c>
      <c r="AL4" s="22">
        <f t="shared" si="0"/>
        <v>0</v>
      </c>
      <c r="AM4" s="22">
        <f t="shared" si="0"/>
        <v>0</v>
      </c>
      <c r="AN4" s="22">
        <f t="shared" si="0"/>
        <v>0</v>
      </c>
      <c r="AR4" s="24">
        <f t="shared" si="2"/>
        <v>39355</v>
      </c>
      <c r="AS4" s="22">
        <f t="shared" si="6"/>
        <v>0.96337676813855611</v>
      </c>
      <c r="AT4" s="22">
        <f t="shared" si="3"/>
        <v>2.3798390827511801E-2</v>
      </c>
      <c r="AU4" s="22">
        <f t="shared" si="7"/>
        <v>0</v>
      </c>
      <c r="AV4" s="22">
        <f t="shared" si="4"/>
        <v>0</v>
      </c>
      <c r="AW4" s="22">
        <f t="shared" si="4"/>
        <v>0</v>
      </c>
      <c r="AX4" s="22">
        <f t="shared" si="4"/>
        <v>0</v>
      </c>
      <c r="AY4" s="22">
        <f t="shared" si="4"/>
        <v>0</v>
      </c>
      <c r="AZ4" s="22">
        <f t="shared" si="4"/>
        <v>0</v>
      </c>
      <c r="BA4" s="22">
        <f t="shared" si="4"/>
        <v>0</v>
      </c>
      <c r="BC4" s="24">
        <f t="shared" si="8"/>
        <v>39355</v>
      </c>
      <c r="BD4" s="22">
        <f t="shared" si="9"/>
        <v>2.3798390827511801E-2</v>
      </c>
      <c r="BE4" s="22">
        <f t="shared" si="9"/>
        <v>0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</row>
    <row r="5" spans="1:71" x14ac:dyDescent="0.2">
      <c r="A5" s="24">
        <v>39447</v>
      </c>
      <c r="B5" s="22">
        <v>-1.81959195205694E-3</v>
      </c>
      <c r="C5" s="22">
        <v>-2.6552037860616502E-4</v>
      </c>
      <c r="D5" s="22">
        <v>-0.169006899002066</v>
      </c>
      <c r="E5" s="23">
        <v>6.1493388159305998E-8</v>
      </c>
      <c r="F5" s="22">
        <v>0.237967220275381</v>
      </c>
      <c r="G5" s="22">
        <v>-9.3067311512373598E-3</v>
      </c>
      <c r="H5" s="23">
        <v>1.4725118901992499E-6</v>
      </c>
      <c r="I5" s="22">
        <v>-0.51029866306617699</v>
      </c>
      <c r="J5" s="22">
        <v>-6.5204378840533206E-2</v>
      </c>
      <c r="K5" s="22">
        <v>2.4733448250358E-2</v>
      </c>
      <c r="L5" s="22">
        <v>-2.2667152276278899E-4</v>
      </c>
      <c r="M5" s="22">
        <v>0</v>
      </c>
      <c r="N5" s="22">
        <v>0</v>
      </c>
      <c r="O5" s="22">
        <v>2.2562175998053199E-2</v>
      </c>
      <c r="P5" s="22">
        <v>0</v>
      </c>
      <c r="Q5" s="22">
        <v>1.6303021344032901E-4</v>
      </c>
      <c r="R5" s="22">
        <v>0</v>
      </c>
      <c r="S5" s="22">
        <v>0</v>
      </c>
      <c r="T5" s="22">
        <v>1.2940070024375301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3.5014510880171303E-2</v>
      </c>
      <c r="AF5" s="22">
        <v>0.869070759510437</v>
      </c>
      <c r="AH5" s="22">
        <f t="shared" si="1"/>
        <v>2.4733448250358E-2</v>
      </c>
      <c r="AI5" s="22">
        <f t="shared" si="5"/>
        <v>0</v>
      </c>
      <c r="AJ5" s="22">
        <f t="shared" si="0"/>
        <v>0</v>
      </c>
      <c r="AK5" s="22">
        <f t="shared" si="0"/>
        <v>0</v>
      </c>
      <c r="AL5" s="22">
        <f t="shared" si="0"/>
        <v>0</v>
      </c>
      <c r="AM5" s="22">
        <f t="shared" si="0"/>
        <v>0</v>
      </c>
      <c r="AN5" s="22">
        <f t="shared" si="0"/>
        <v>0</v>
      </c>
      <c r="AR5" s="24">
        <f t="shared" si="2"/>
        <v>39447</v>
      </c>
      <c r="AS5" s="22">
        <f t="shared" si="6"/>
        <v>5.476283038041748</v>
      </c>
      <c r="AT5" s="22">
        <f t="shared" si="3"/>
        <v>2.4733448250358E-2</v>
      </c>
      <c r="AU5" s="22">
        <f t="shared" si="7"/>
        <v>0</v>
      </c>
      <c r="AV5" s="22">
        <f t="shared" si="4"/>
        <v>0</v>
      </c>
      <c r="AW5" s="22">
        <f t="shared" si="4"/>
        <v>0</v>
      </c>
      <c r="AX5" s="22">
        <f t="shared" si="4"/>
        <v>0</v>
      </c>
      <c r="AY5" s="22">
        <f t="shared" si="4"/>
        <v>0</v>
      </c>
      <c r="AZ5" s="22">
        <f t="shared" si="4"/>
        <v>0</v>
      </c>
      <c r="BA5" s="22">
        <f t="shared" si="4"/>
        <v>0</v>
      </c>
      <c r="BC5" s="24">
        <f t="shared" si="8"/>
        <v>39447</v>
      </c>
      <c r="BD5" s="22">
        <f t="shared" si="9"/>
        <v>2.4733448250358E-2</v>
      </c>
      <c r="BE5" s="22">
        <f t="shared" si="9"/>
        <v>0</v>
      </c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</row>
    <row r="6" spans="1:71" x14ac:dyDescent="0.2">
      <c r="A6" s="24">
        <v>39538</v>
      </c>
      <c r="B6" s="22">
        <v>-1.7947097356363301E-3</v>
      </c>
      <c r="C6" s="22">
        <v>-3.9337340425049601E-4</v>
      </c>
      <c r="D6" s="22">
        <v>-0.173795427109602</v>
      </c>
      <c r="E6" s="23">
        <v>4.1640912940010801E-8</v>
      </c>
      <c r="F6" s="22">
        <v>0.24330440651476601</v>
      </c>
      <c r="G6" s="22">
        <v>-9.40387343516535E-3</v>
      </c>
      <c r="H6" s="23">
        <v>-3.0191971722715001E-5</v>
      </c>
      <c r="I6" s="22">
        <v>-7.5682168721602494E-2</v>
      </c>
      <c r="J6" s="22">
        <v>-5.9083666827253099E-2</v>
      </c>
      <c r="K6" s="22">
        <v>2.74314027338462E-2</v>
      </c>
      <c r="L6" s="23">
        <v>4.5698246631253799E-5</v>
      </c>
      <c r="M6" s="22">
        <v>0</v>
      </c>
      <c r="N6" s="22">
        <v>0</v>
      </c>
      <c r="O6" s="22">
        <v>2.4035226298346701E-2</v>
      </c>
      <c r="P6" s="22">
        <v>0</v>
      </c>
      <c r="Q6" s="22">
        <v>1.9325669819991701E-4</v>
      </c>
      <c r="R6" s="22">
        <v>0</v>
      </c>
      <c r="S6" s="22">
        <v>0</v>
      </c>
      <c r="T6" s="22">
        <v>1.04476643922004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3.4555628616228497E-2</v>
      </c>
      <c r="AF6" s="22">
        <v>1.0750228035380101</v>
      </c>
      <c r="AH6" s="22">
        <f t="shared" si="1"/>
        <v>2.74314027338462E-2</v>
      </c>
      <c r="AI6" s="22">
        <f t="shared" si="5"/>
        <v>0</v>
      </c>
      <c r="AJ6" s="22">
        <f t="shared" si="0"/>
        <v>0</v>
      </c>
      <c r="AK6" s="22">
        <f t="shared" si="0"/>
        <v>0</v>
      </c>
      <c r="AL6" s="22">
        <f t="shared" si="0"/>
        <v>0</v>
      </c>
      <c r="AM6" s="22">
        <f t="shared" si="0"/>
        <v>0</v>
      </c>
      <c r="AN6" s="22">
        <f t="shared" si="0"/>
        <v>0</v>
      </c>
      <c r="AR6" s="24">
        <f t="shared" si="2"/>
        <v>39538</v>
      </c>
      <c r="AS6" s="22">
        <f t="shared" si="6"/>
        <v>6.3000912141520402</v>
      </c>
      <c r="AT6" s="22">
        <f t="shared" si="3"/>
        <v>2.74314027338462E-2</v>
      </c>
      <c r="AU6" s="22">
        <f t="shared" si="7"/>
        <v>0</v>
      </c>
      <c r="AV6" s="22">
        <f t="shared" si="4"/>
        <v>0</v>
      </c>
      <c r="AW6" s="22">
        <f t="shared" si="4"/>
        <v>0</v>
      </c>
      <c r="AX6" s="22">
        <f t="shared" si="4"/>
        <v>0</v>
      </c>
      <c r="AY6" s="22">
        <f t="shared" si="4"/>
        <v>0</v>
      </c>
      <c r="AZ6" s="22">
        <f t="shared" si="4"/>
        <v>0</v>
      </c>
      <c r="BA6" s="22">
        <f t="shared" si="4"/>
        <v>0</v>
      </c>
      <c r="BC6" s="24">
        <f t="shared" si="8"/>
        <v>39538</v>
      </c>
      <c r="BD6" s="22">
        <f t="shared" si="9"/>
        <v>2.74314027338462E-2</v>
      </c>
      <c r="BE6" s="22">
        <f t="shared" si="9"/>
        <v>0</v>
      </c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</row>
    <row r="7" spans="1:71" x14ac:dyDescent="0.2">
      <c r="A7" s="24">
        <v>39629</v>
      </c>
      <c r="B7" s="22">
        <v>-1.7283824911729E-3</v>
      </c>
      <c r="C7" s="22">
        <v>-5.2098133680456005E-4</v>
      </c>
      <c r="D7" s="22">
        <v>-0.17948205357908301</v>
      </c>
      <c r="E7" s="23">
        <v>-8.4770634956043898E-8</v>
      </c>
      <c r="F7" s="22">
        <v>0.254572483060022</v>
      </c>
      <c r="G7" s="22">
        <v>-9.4675547624545296E-3</v>
      </c>
      <c r="H7" s="23">
        <v>-2.43875260319548E-5</v>
      </c>
      <c r="I7" s="22">
        <v>-0.53246487279964205</v>
      </c>
      <c r="J7" s="22">
        <v>-6.2762084483536304E-2</v>
      </c>
      <c r="K7" s="22">
        <v>2.5474549002057999E-2</v>
      </c>
      <c r="L7" s="22">
        <v>1.5518564830951901E-4</v>
      </c>
      <c r="M7" s="22">
        <v>0</v>
      </c>
      <c r="N7" s="22">
        <v>0</v>
      </c>
      <c r="O7" s="22">
        <v>2.45799318892903E-2</v>
      </c>
      <c r="P7" s="22">
        <v>0</v>
      </c>
      <c r="Q7" s="22">
        <v>2.5217967367652201E-4</v>
      </c>
      <c r="R7" s="22">
        <v>0</v>
      </c>
      <c r="S7" s="22">
        <v>0</v>
      </c>
      <c r="T7" s="22">
        <v>0.55768633511312704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3.4103844669886002E-2</v>
      </c>
      <c r="AF7" s="22">
        <v>0.109102672190974</v>
      </c>
      <c r="AH7" s="22">
        <f t="shared" si="1"/>
        <v>2.5474549002057999E-2</v>
      </c>
      <c r="AI7" s="22">
        <f t="shared" si="5"/>
        <v>0</v>
      </c>
      <c r="AJ7" s="22">
        <f t="shared" si="0"/>
        <v>0</v>
      </c>
      <c r="AK7" s="22">
        <f t="shared" si="0"/>
        <v>0</v>
      </c>
      <c r="AL7" s="22">
        <f t="shared" si="0"/>
        <v>0</v>
      </c>
      <c r="AM7" s="22">
        <f t="shared" si="0"/>
        <v>0</v>
      </c>
      <c r="AN7" s="22">
        <f t="shared" si="0"/>
        <v>0</v>
      </c>
      <c r="AR7" s="24">
        <f t="shared" si="2"/>
        <v>39629</v>
      </c>
      <c r="AS7" s="22">
        <f t="shared" si="6"/>
        <v>2.4364106887638961</v>
      </c>
      <c r="AT7" s="22">
        <f t="shared" si="3"/>
        <v>2.5474549002057999E-2</v>
      </c>
      <c r="AU7" s="22">
        <f t="shared" si="7"/>
        <v>0</v>
      </c>
      <c r="AV7" s="22">
        <f t="shared" si="4"/>
        <v>0</v>
      </c>
      <c r="AW7" s="22">
        <f t="shared" si="4"/>
        <v>0</v>
      </c>
      <c r="AX7" s="22">
        <f t="shared" si="4"/>
        <v>0</v>
      </c>
      <c r="AY7" s="22">
        <f t="shared" si="4"/>
        <v>0</v>
      </c>
      <c r="AZ7" s="22">
        <f t="shared" si="4"/>
        <v>0</v>
      </c>
      <c r="BA7" s="22">
        <f t="shared" si="4"/>
        <v>0</v>
      </c>
      <c r="BC7" s="24">
        <f t="shared" si="8"/>
        <v>39629</v>
      </c>
      <c r="BD7" s="22">
        <f t="shared" si="9"/>
        <v>2.5474549002057999E-2</v>
      </c>
      <c r="BE7" s="22">
        <f t="shared" si="9"/>
        <v>0</v>
      </c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</row>
    <row r="8" spans="1:71" x14ac:dyDescent="0.2">
      <c r="A8" s="24">
        <v>39721</v>
      </c>
      <c r="B8" s="22">
        <v>-1.50615450256186E-3</v>
      </c>
      <c r="C8" s="22">
        <v>-8.2754777823712501E-4</v>
      </c>
      <c r="D8" s="22">
        <v>-0.183551153305128</v>
      </c>
      <c r="E8" s="23">
        <v>-2.1032051655822601E-7</v>
      </c>
      <c r="F8" s="22">
        <v>0.264373323584155</v>
      </c>
      <c r="G8" s="22">
        <v>-9.6179458586642605E-3</v>
      </c>
      <c r="H8" s="23">
        <v>-7.5678916133803398E-6</v>
      </c>
      <c r="I8" s="22">
        <v>-0.144857681431598</v>
      </c>
      <c r="J8" s="22">
        <v>-5.0365823362608003E-2</v>
      </c>
      <c r="K8" s="22">
        <v>2.39721664624825E-2</v>
      </c>
      <c r="L8" s="22">
        <v>3.5591918714494798E-4</v>
      </c>
      <c r="M8" s="22">
        <v>0</v>
      </c>
      <c r="N8" s="22">
        <v>0</v>
      </c>
      <c r="O8" s="22">
        <v>2.63520059181621E-2</v>
      </c>
      <c r="P8" s="22">
        <v>0</v>
      </c>
      <c r="Q8" s="22">
        <v>2.99962498306882E-4</v>
      </c>
      <c r="R8" s="22">
        <v>0</v>
      </c>
      <c r="S8" s="22">
        <v>0</v>
      </c>
      <c r="T8" s="22">
        <v>-3.6013235124288098E-2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3.3658995546303999E-2</v>
      </c>
      <c r="AF8" s="22">
        <v>-7.9941368902125498E-2</v>
      </c>
      <c r="AH8" s="22">
        <f t="shared" si="1"/>
        <v>2.39721664624825E-2</v>
      </c>
      <c r="AI8" s="22">
        <f t="shared" si="5"/>
        <v>0</v>
      </c>
      <c r="AJ8" s="22">
        <f t="shared" si="0"/>
        <v>0</v>
      </c>
      <c r="AK8" s="22">
        <f t="shared" si="0"/>
        <v>0</v>
      </c>
      <c r="AL8" s="22">
        <f t="shared" si="0"/>
        <v>0</v>
      </c>
      <c r="AM8" s="22">
        <f t="shared" si="0"/>
        <v>0</v>
      </c>
      <c r="AN8" s="22">
        <f t="shared" si="0"/>
        <v>0</v>
      </c>
      <c r="AR8" s="24">
        <f t="shared" si="2"/>
        <v>39721</v>
      </c>
      <c r="AS8" s="22">
        <f t="shared" si="6"/>
        <v>1.680234524391498</v>
      </c>
      <c r="AT8" s="22">
        <f t="shared" si="3"/>
        <v>2.39721664624825E-2</v>
      </c>
      <c r="AU8" s="22">
        <f t="shared" si="7"/>
        <v>0</v>
      </c>
      <c r="AV8" s="22">
        <f t="shared" si="4"/>
        <v>0</v>
      </c>
      <c r="AW8" s="22">
        <f t="shared" si="4"/>
        <v>0</v>
      </c>
      <c r="AX8" s="22">
        <f t="shared" si="4"/>
        <v>0</v>
      </c>
      <c r="AY8" s="22">
        <f t="shared" si="4"/>
        <v>0</v>
      </c>
      <c r="AZ8" s="22">
        <f t="shared" si="4"/>
        <v>0</v>
      </c>
      <c r="BA8" s="22">
        <f t="shared" si="4"/>
        <v>0</v>
      </c>
      <c r="BC8" s="24">
        <f t="shared" si="8"/>
        <v>39721</v>
      </c>
      <c r="BD8" s="22">
        <f t="shared" si="9"/>
        <v>2.39721664624825E-2</v>
      </c>
      <c r="BE8" s="22">
        <f t="shared" si="9"/>
        <v>0</v>
      </c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</row>
    <row r="9" spans="1:71" x14ac:dyDescent="0.2">
      <c r="A9" s="24">
        <v>39813</v>
      </c>
      <c r="B9" s="22">
        <v>-1.7549137605321599E-3</v>
      </c>
      <c r="C9" s="22">
        <v>-1.56211004445072E-3</v>
      </c>
      <c r="D9" s="22">
        <v>-0.19337619604876599</v>
      </c>
      <c r="E9" s="23">
        <v>-1.8715313743200499E-7</v>
      </c>
      <c r="F9" s="22">
        <v>0.25092315101034002</v>
      </c>
      <c r="G9" s="22">
        <v>-1.00710897553812E-2</v>
      </c>
      <c r="H9" s="23">
        <v>4.9196495610637201E-5</v>
      </c>
      <c r="I9" s="22">
        <v>-4.0406384864899399E-2</v>
      </c>
      <c r="J9" s="22">
        <v>-4.3813378615897798E-2</v>
      </c>
      <c r="K9" s="22">
        <v>2.1710964101750899E-2</v>
      </c>
      <c r="L9" s="22">
        <v>9.6220758374343496E-4</v>
      </c>
      <c r="M9" s="22">
        <v>0</v>
      </c>
      <c r="N9" s="22">
        <v>0</v>
      </c>
      <c r="O9" s="22">
        <v>2.7999194945382801E-2</v>
      </c>
      <c r="P9" s="22">
        <v>0</v>
      </c>
      <c r="Q9" s="22">
        <v>3.2064405333098701E-4</v>
      </c>
      <c r="R9" s="22">
        <v>0</v>
      </c>
      <c r="S9" s="22">
        <v>0</v>
      </c>
      <c r="T9" s="22">
        <v>-0.34690997131137102</v>
      </c>
      <c r="U9" s="22">
        <v>0</v>
      </c>
      <c r="V9" s="22">
        <v>0</v>
      </c>
      <c r="W9" s="22">
        <v>0</v>
      </c>
      <c r="X9" s="22">
        <v>0</v>
      </c>
      <c r="Y9" s="22">
        <v>7.0843025310463005E-4</v>
      </c>
      <c r="Z9" s="22">
        <v>-1.5217667850508901E-3</v>
      </c>
      <c r="AA9" s="22">
        <v>1.2434728799526301E-3</v>
      </c>
      <c r="AB9" s="22">
        <v>-1.12811994823491E-4</v>
      </c>
      <c r="AC9" s="22">
        <v>-2.7900982646489298E-4</v>
      </c>
      <c r="AD9" s="22">
        <v>-6.3304979868172796E-4</v>
      </c>
      <c r="AE9" s="22">
        <v>3.3220923316590302E-2</v>
      </c>
      <c r="AF9" s="22">
        <v>-0.31011518728125598</v>
      </c>
      <c r="AH9" s="22">
        <f t="shared" si="1"/>
        <v>2.2412310052324483E-2</v>
      </c>
      <c r="AI9" s="22">
        <f>Y9/1010</f>
        <v>7.0141609218280199E-7</v>
      </c>
      <c r="AJ9" s="22">
        <f t="shared" si="0"/>
        <v>-1.5217667850508901E-3</v>
      </c>
      <c r="AK9" s="22">
        <f t="shared" si="0"/>
        <v>1.2434728799526301E-3</v>
      </c>
      <c r="AL9" s="22">
        <f t="shared" si="0"/>
        <v>-1.12811994823491E-4</v>
      </c>
      <c r="AM9" s="22">
        <f t="shared" si="0"/>
        <v>-2.7900982646489298E-4</v>
      </c>
      <c r="AN9" s="22">
        <f t="shared" si="0"/>
        <v>-6.3304979868172796E-4</v>
      </c>
      <c r="AR9" s="24">
        <f t="shared" si="2"/>
        <v>39813</v>
      </c>
      <c r="AS9" s="22">
        <f t="shared" si="6"/>
        <v>0.75953925087497609</v>
      </c>
      <c r="AT9" s="22">
        <f t="shared" si="3"/>
        <v>2.2412310052324483E-2</v>
      </c>
      <c r="AU9" s="22">
        <f t="shared" si="7"/>
        <v>-1.3024641089761893E-3</v>
      </c>
      <c r="AV9" s="22">
        <f t="shared" si="4"/>
        <v>7.0141609218280199E-7</v>
      </c>
      <c r="AW9" s="22">
        <f t="shared" si="4"/>
        <v>-1.5217667850508901E-3</v>
      </c>
      <c r="AX9" s="22">
        <f t="shared" si="4"/>
        <v>1.2434728799526301E-3</v>
      </c>
      <c r="AY9" s="22">
        <f t="shared" si="4"/>
        <v>-1.12811994823491E-4</v>
      </c>
      <c r="AZ9" s="22">
        <f t="shared" si="4"/>
        <v>-2.7900982646489298E-4</v>
      </c>
      <c r="BA9" s="22">
        <f t="shared" si="4"/>
        <v>-6.3304979868172796E-4</v>
      </c>
      <c r="BC9" s="24">
        <f t="shared" si="8"/>
        <v>39813</v>
      </c>
      <c r="BD9" s="22">
        <f t="shared" si="9"/>
        <v>2.2412310052324483E-2</v>
      </c>
      <c r="BE9" s="22">
        <f t="shared" si="9"/>
        <v>-1.3024641089761893E-3</v>
      </c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</row>
    <row r="10" spans="1:71" x14ac:dyDescent="0.2">
      <c r="A10" s="24">
        <v>39903</v>
      </c>
      <c r="B10" s="22">
        <v>-1.94546513825333E-3</v>
      </c>
      <c r="C10" s="22">
        <v>-2.0700598157841199E-3</v>
      </c>
      <c r="D10" s="22">
        <v>-0.190723003101822</v>
      </c>
      <c r="E10" s="23">
        <v>-1.60069646426563E-7</v>
      </c>
      <c r="F10" s="22">
        <v>0.24064261250931099</v>
      </c>
      <c r="G10" s="22">
        <v>-1.04102258760674E-2</v>
      </c>
      <c r="H10" s="23">
        <v>5.9186258916099598E-5</v>
      </c>
      <c r="I10" s="22">
        <v>-0.45255196624874799</v>
      </c>
      <c r="J10" s="22">
        <v>-4.0579954586739103E-2</v>
      </c>
      <c r="K10" s="22">
        <v>2.56973841471719E-2</v>
      </c>
      <c r="L10" s="22">
        <v>1.4714382948310899E-3</v>
      </c>
      <c r="M10" s="22">
        <v>0</v>
      </c>
      <c r="N10" s="22">
        <v>0</v>
      </c>
      <c r="O10" s="22">
        <v>2.8632361685532098E-2</v>
      </c>
      <c r="P10" s="22">
        <v>0</v>
      </c>
      <c r="Q10" s="22">
        <v>2.6107654365059498E-4</v>
      </c>
      <c r="R10" s="22">
        <v>0</v>
      </c>
      <c r="S10" s="22">
        <v>0</v>
      </c>
      <c r="T10" s="22">
        <v>-0.61148125438252798</v>
      </c>
      <c r="U10" s="22">
        <v>0</v>
      </c>
      <c r="V10" s="22">
        <v>0</v>
      </c>
      <c r="W10" s="22">
        <v>0</v>
      </c>
      <c r="X10" s="22">
        <v>0</v>
      </c>
      <c r="Y10" s="22">
        <v>-1.73350505090374E-2</v>
      </c>
      <c r="Z10" s="22">
        <v>2.8225495183331601E-4</v>
      </c>
      <c r="AA10" s="22">
        <v>1.58255156568198E-3</v>
      </c>
      <c r="AB10" s="22">
        <v>-4.7262247443446899E-4</v>
      </c>
      <c r="AC10" s="22">
        <v>-9.2929223443061204E-4</v>
      </c>
      <c r="AD10" s="22">
        <v>-2.9323274728820701E-3</v>
      </c>
      <c r="AE10" s="22">
        <v>3.27894753848978E-2</v>
      </c>
      <c r="AF10" s="22">
        <v>-1.0185632397912801</v>
      </c>
      <c r="AH10" s="22">
        <f t="shared" si="1"/>
        <v>8.5356841432248729E-3</v>
      </c>
      <c r="AI10" s="22">
        <f t="shared" ref="AI10:AI73" si="10">Y10/1010</f>
        <v>-1.7163416345581585E-5</v>
      </c>
      <c r="AJ10" s="22">
        <f t="shared" si="0"/>
        <v>2.8225495183331601E-4</v>
      </c>
      <c r="AK10" s="22">
        <f t="shared" si="0"/>
        <v>1.58255156568198E-3</v>
      </c>
      <c r="AL10" s="22">
        <f t="shared" si="0"/>
        <v>-4.7262247443446899E-4</v>
      </c>
      <c r="AM10" s="22">
        <f t="shared" si="0"/>
        <v>-9.2929223443061204E-4</v>
      </c>
      <c r="AN10" s="22">
        <f t="shared" si="0"/>
        <v>-2.9323274728820701E-3</v>
      </c>
      <c r="AR10" s="24">
        <f t="shared" si="2"/>
        <v>39903</v>
      </c>
      <c r="AS10" s="22">
        <f t="shared" si="6"/>
        <v>-2.0742529591651202</v>
      </c>
      <c r="AT10" s="22">
        <f t="shared" si="3"/>
        <v>8.5356841432248729E-3</v>
      </c>
      <c r="AU10" s="22">
        <f t="shared" si="7"/>
        <v>-2.4865990805774366E-3</v>
      </c>
      <c r="AV10" s="22">
        <f t="shared" si="4"/>
        <v>-1.7163416345581585E-5</v>
      </c>
      <c r="AW10" s="22">
        <f t="shared" si="4"/>
        <v>2.8225495183331601E-4</v>
      </c>
      <c r="AX10" s="22">
        <f t="shared" si="4"/>
        <v>1.58255156568198E-3</v>
      </c>
      <c r="AY10" s="22">
        <f t="shared" si="4"/>
        <v>-4.7262247443446899E-4</v>
      </c>
      <c r="AZ10" s="22">
        <f t="shared" si="4"/>
        <v>-9.2929223443061204E-4</v>
      </c>
      <c r="BA10" s="22">
        <f t="shared" si="4"/>
        <v>-2.9323274728820701E-3</v>
      </c>
      <c r="BC10" s="24">
        <f t="shared" si="8"/>
        <v>39903</v>
      </c>
      <c r="BD10" s="22">
        <f t="shared" si="9"/>
        <v>8.5356841432248729E-3</v>
      </c>
      <c r="BE10" s="22">
        <f t="shared" si="9"/>
        <v>-2.4865990805774366E-3</v>
      </c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</row>
    <row r="11" spans="1:71" x14ac:dyDescent="0.2">
      <c r="A11" s="24">
        <v>39994</v>
      </c>
      <c r="B11" s="22">
        <v>-2.0344506869052199E-3</v>
      </c>
      <c r="C11" s="22">
        <v>-2.7218770103698501E-3</v>
      </c>
      <c r="D11" s="22">
        <v>-0.17909841179175601</v>
      </c>
      <c r="E11" s="23">
        <v>-5.3592286164416599E-8</v>
      </c>
      <c r="F11" s="22">
        <v>0.22222928971511399</v>
      </c>
      <c r="G11" s="22">
        <v>-1.06354153914356E-2</v>
      </c>
      <c r="H11" s="23">
        <v>-1.2502908253164599E-5</v>
      </c>
      <c r="I11" s="22">
        <v>-0.42127388786450298</v>
      </c>
      <c r="J11" s="22">
        <v>-2.9536743253322201E-2</v>
      </c>
      <c r="K11" s="22">
        <v>4.7202925254863297E-2</v>
      </c>
      <c r="L11" s="22">
        <v>1.59299916568933E-3</v>
      </c>
      <c r="M11" s="22">
        <v>0</v>
      </c>
      <c r="N11" s="22">
        <v>0</v>
      </c>
      <c r="O11" s="22">
        <v>2.90976258539021E-2</v>
      </c>
      <c r="P11" s="22">
        <v>0</v>
      </c>
      <c r="Q11" s="22">
        <v>1.6675152787470801E-4</v>
      </c>
      <c r="R11" s="22">
        <v>0</v>
      </c>
      <c r="S11" s="22">
        <v>0</v>
      </c>
      <c r="T11" s="22">
        <v>-0.42917611771999797</v>
      </c>
      <c r="U11" s="22">
        <v>0</v>
      </c>
      <c r="V11" s="22">
        <v>0</v>
      </c>
      <c r="W11" s="22">
        <v>0</v>
      </c>
      <c r="X11" s="22">
        <v>0</v>
      </c>
      <c r="Y11" s="22">
        <v>-4.1929310773280902E-2</v>
      </c>
      <c r="Z11" s="22">
        <v>3.1215479758373E-3</v>
      </c>
      <c r="AA11" s="22">
        <v>1.48382735019048E-3</v>
      </c>
      <c r="AB11" s="22">
        <v>-1.1872850338101499E-3</v>
      </c>
      <c r="AC11" s="22">
        <v>-1.13409872652958E-3</v>
      </c>
      <c r="AD11" s="22">
        <v>-6.3679069389310696E-3</v>
      </c>
      <c r="AE11" s="22">
        <v>3.2364504265136498E-2</v>
      </c>
      <c r="AF11" s="22">
        <v>-0.80288901546003899</v>
      </c>
      <c r="AH11" s="22">
        <f t="shared" si="1"/>
        <v>5.6929075893152039E-3</v>
      </c>
      <c r="AI11" s="22">
        <f t="shared" si="10"/>
        <v>-4.1514169082456338E-5</v>
      </c>
      <c r="AJ11" s="22">
        <f t="shared" si="0"/>
        <v>3.1215479758373E-3</v>
      </c>
      <c r="AK11" s="22">
        <f t="shared" si="0"/>
        <v>1.48382735019048E-3</v>
      </c>
      <c r="AL11" s="22">
        <f t="shared" si="0"/>
        <v>-1.1872850338101499E-3</v>
      </c>
      <c r="AM11" s="22">
        <f t="shared" si="0"/>
        <v>-1.13409872652958E-3</v>
      </c>
      <c r="AN11" s="22">
        <f t="shared" si="0"/>
        <v>-6.3679069389310696E-3</v>
      </c>
      <c r="AR11" s="24">
        <f t="shared" si="2"/>
        <v>39994</v>
      </c>
      <c r="AS11" s="22">
        <f t="shared" si="6"/>
        <v>-1.211556061840156</v>
      </c>
      <c r="AT11" s="22">
        <f t="shared" si="3"/>
        <v>5.6929075893152039E-3</v>
      </c>
      <c r="AU11" s="22">
        <f t="shared" si="7"/>
        <v>-4.1254295423254761E-3</v>
      </c>
      <c r="AV11" s="22">
        <f t="shared" si="4"/>
        <v>-4.1514169082456338E-5</v>
      </c>
      <c r="AW11" s="22">
        <f t="shared" si="4"/>
        <v>3.1215479758373E-3</v>
      </c>
      <c r="AX11" s="22">
        <f t="shared" si="4"/>
        <v>1.48382735019048E-3</v>
      </c>
      <c r="AY11" s="22">
        <f t="shared" si="4"/>
        <v>-1.1872850338101499E-3</v>
      </c>
      <c r="AZ11" s="22">
        <f t="shared" si="4"/>
        <v>-1.13409872652958E-3</v>
      </c>
      <c r="BA11" s="22">
        <f t="shared" si="4"/>
        <v>-6.3679069389310696E-3</v>
      </c>
      <c r="BC11" s="24">
        <f t="shared" si="8"/>
        <v>39994</v>
      </c>
      <c r="BD11" s="22">
        <f t="shared" si="9"/>
        <v>5.6929075893152039E-3</v>
      </c>
      <c r="BE11" s="22">
        <f t="shared" si="9"/>
        <v>-4.1254295423254761E-3</v>
      </c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</row>
    <row r="12" spans="1:71" x14ac:dyDescent="0.2">
      <c r="A12" s="24">
        <v>40086</v>
      </c>
      <c r="B12" s="22">
        <v>-2.0676310014677798E-3</v>
      </c>
      <c r="C12" s="22">
        <v>-3.3768700195224701E-3</v>
      </c>
      <c r="D12" s="22">
        <v>-0.15673999181420301</v>
      </c>
      <c r="E12" s="23">
        <v>2.3187975983773801E-7</v>
      </c>
      <c r="F12" s="22">
        <v>0.198590344762616</v>
      </c>
      <c r="G12" s="22">
        <v>-1.0733149541963799E-2</v>
      </c>
      <c r="H12" s="23">
        <v>-2.87786582564564E-5</v>
      </c>
      <c r="I12" s="22">
        <v>-4.2175303770042298E-2</v>
      </c>
      <c r="J12" s="22">
        <v>-1.44118456344988E-2</v>
      </c>
      <c r="K12" s="22">
        <v>6.9653432985461394E-2</v>
      </c>
      <c r="L12" s="22">
        <v>1.5007485616669301E-3</v>
      </c>
      <c r="M12" s="22">
        <v>0</v>
      </c>
      <c r="N12" s="22">
        <v>0</v>
      </c>
      <c r="O12" s="22">
        <v>2.9915693393123201E-2</v>
      </c>
      <c r="P12" s="22">
        <v>0</v>
      </c>
      <c r="Q12" s="22">
        <v>1.32765906113441E-4</v>
      </c>
      <c r="R12" s="22">
        <v>0</v>
      </c>
      <c r="S12" s="22">
        <v>0</v>
      </c>
      <c r="T12" s="22">
        <v>-1.20459928864229</v>
      </c>
      <c r="U12" s="22">
        <v>0</v>
      </c>
      <c r="V12" s="22">
        <v>0</v>
      </c>
      <c r="W12" s="22">
        <v>0</v>
      </c>
      <c r="X12" s="22">
        <v>0</v>
      </c>
      <c r="Y12" s="22">
        <v>-6.0882389304073303E-2</v>
      </c>
      <c r="Z12" s="22">
        <v>4.5827932133368698E-3</v>
      </c>
      <c r="AA12" s="22">
        <v>8.7449552561569201E-4</v>
      </c>
      <c r="AB12" s="22">
        <v>-2.4357544434749898E-3</v>
      </c>
      <c r="AC12" s="22">
        <v>-1.90121592038572E-3</v>
      </c>
      <c r="AD12" s="22">
        <v>-1.1224735346004801E-2</v>
      </c>
      <c r="AE12" s="22">
        <v>3.19458673685213E-2</v>
      </c>
      <c r="AF12" s="22">
        <v>-1.1978499870541801</v>
      </c>
      <c r="AH12" s="22">
        <f t="shared" si="1"/>
        <v>9.379867574428824E-3</v>
      </c>
      <c r="AI12" s="22">
        <f t="shared" si="10"/>
        <v>-6.0279593370369607E-5</v>
      </c>
      <c r="AJ12" s="22">
        <f t="shared" si="0"/>
        <v>4.5827932133368698E-3</v>
      </c>
      <c r="AK12" s="22">
        <f t="shared" si="0"/>
        <v>8.7449552561569201E-4</v>
      </c>
      <c r="AL12" s="22">
        <f t="shared" si="0"/>
        <v>-2.4357544434749898E-3</v>
      </c>
      <c r="AM12" s="22">
        <f t="shared" si="0"/>
        <v>-1.90121592038572E-3</v>
      </c>
      <c r="AN12" s="22">
        <f t="shared" si="0"/>
        <v>-1.1224735346004801E-2</v>
      </c>
      <c r="AR12" s="24">
        <f t="shared" si="2"/>
        <v>40086</v>
      </c>
      <c r="AS12" s="22">
        <f t="shared" si="6"/>
        <v>-2.7913999482167204</v>
      </c>
      <c r="AT12" s="22">
        <f t="shared" si="3"/>
        <v>9.379867574428824E-3</v>
      </c>
      <c r="AU12" s="22">
        <f t="shared" si="7"/>
        <v>-1.0164696564283319E-2</v>
      </c>
      <c r="AV12" s="22">
        <f t="shared" si="4"/>
        <v>-6.0279593370369607E-5</v>
      </c>
      <c r="AW12" s="22">
        <f t="shared" si="4"/>
        <v>4.5827932133368698E-3</v>
      </c>
      <c r="AX12" s="22">
        <f t="shared" si="4"/>
        <v>8.7449552561569201E-4</v>
      </c>
      <c r="AY12" s="22">
        <f t="shared" si="4"/>
        <v>-2.4357544434749898E-3</v>
      </c>
      <c r="AZ12" s="22">
        <f t="shared" si="4"/>
        <v>-1.90121592038572E-3</v>
      </c>
      <c r="BA12" s="22">
        <f t="shared" si="4"/>
        <v>-1.1224735346004801E-2</v>
      </c>
      <c r="BC12" s="24">
        <f t="shared" si="8"/>
        <v>40086</v>
      </c>
      <c r="BD12" s="22">
        <f t="shared" si="9"/>
        <v>9.379867574428824E-3</v>
      </c>
      <c r="BE12" s="22">
        <f t="shared" si="9"/>
        <v>-1.0164696564283319E-2</v>
      </c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</row>
    <row r="13" spans="1:71" x14ac:dyDescent="0.2">
      <c r="A13" s="24">
        <v>40178</v>
      </c>
      <c r="B13" s="22">
        <v>-1.9039885019722601E-3</v>
      </c>
      <c r="C13" s="22">
        <v>-3.4857198637827601E-3</v>
      </c>
      <c r="D13" s="22">
        <v>-0.13826054609188301</v>
      </c>
      <c r="E13" s="23">
        <v>4.5224277656075099E-7</v>
      </c>
      <c r="F13" s="22">
        <v>0.186803473796226</v>
      </c>
      <c r="G13" s="22">
        <v>-1.08170370928362E-2</v>
      </c>
      <c r="H13" s="23">
        <v>-7.4483906709055197E-6</v>
      </c>
      <c r="I13" s="22">
        <v>-0.55025308764950998</v>
      </c>
      <c r="J13" s="22">
        <v>-8.4786114858181796E-3</v>
      </c>
      <c r="K13" s="22">
        <v>8.5800489352338902E-2</v>
      </c>
      <c r="L13" s="22">
        <v>1.41082050593155E-3</v>
      </c>
      <c r="M13" s="22">
        <v>0</v>
      </c>
      <c r="N13" s="22">
        <v>0</v>
      </c>
      <c r="O13" s="22">
        <v>2.9825541738226401E-2</v>
      </c>
      <c r="P13" s="22">
        <v>0</v>
      </c>
      <c r="Q13" s="22">
        <v>1.1992906163715799E-4</v>
      </c>
      <c r="R13" s="22">
        <v>0</v>
      </c>
      <c r="S13" s="22">
        <v>0</v>
      </c>
      <c r="T13" s="22">
        <v>-0.66781616457943704</v>
      </c>
      <c r="U13" s="22">
        <v>0</v>
      </c>
      <c r="V13" s="22">
        <v>0</v>
      </c>
      <c r="W13" s="22">
        <v>0</v>
      </c>
      <c r="X13" s="22">
        <v>0</v>
      </c>
      <c r="Y13" s="22">
        <v>-7.5357565958533698E-2</v>
      </c>
      <c r="Z13" s="22">
        <v>6.4716328235680997E-3</v>
      </c>
      <c r="AA13" s="22">
        <v>4.0512964492034299E-4</v>
      </c>
      <c r="AB13" s="22">
        <v>-3.35623593877842E-3</v>
      </c>
      <c r="AC13" s="22">
        <v>-1.9804732856121198E-3</v>
      </c>
      <c r="AD13" s="22">
        <v>-1.6332098878113401E-2</v>
      </c>
      <c r="AE13" s="22">
        <v>3.1533426800511799E-2</v>
      </c>
      <c r="AF13" s="22">
        <v>-1.1562081343867401</v>
      </c>
      <c r="AH13" s="22">
        <f t="shared" si="1"/>
        <v>1.1196499053390541E-2</v>
      </c>
      <c r="AI13" s="22">
        <f t="shared" si="10"/>
        <v>-7.4611451444092769E-5</v>
      </c>
      <c r="AJ13" s="22">
        <f t="shared" si="0"/>
        <v>6.4716328235680997E-3</v>
      </c>
      <c r="AK13" s="22">
        <f t="shared" si="0"/>
        <v>4.0512964492034299E-4</v>
      </c>
      <c r="AL13" s="22">
        <f t="shared" si="0"/>
        <v>-3.35623593877842E-3</v>
      </c>
      <c r="AM13" s="22">
        <f t="shared" si="0"/>
        <v>-1.9804732856121198E-3</v>
      </c>
      <c r="AN13" s="22">
        <f t="shared" si="0"/>
        <v>-1.6332098878113401E-2</v>
      </c>
      <c r="AR13" s="24">
        <f t="shared" si="2"/>
        <v>40178</v>
      </c>
      <c r="AS13" s="22">
        <f t="shared" si="6"/>
        <v>-2.6248325375469603</v>
      </c>
      <c r="AT13" s="22">
        <f t="shared" si="3"/>
        <v>1.1196499053390541E-2</v>
      </c>
      <c r="AU13" s="22">
        <f t="shared" si="7"/>
        <v>-1.4866657085459591E-2</v>
      </c>
      <c r="AV13" s="22">
        <f t="shared" si="4"/>
        <v>-7.4611451444092769E-5</v>
      </c>
      <c r="AW13" s="22">
        <f t="shared" si="4"/>
        <v>6.4716328235680997E-3</v>
      </c>
      <c r="AX13" s="22">
        <f t="shared" si="4"/>
        <v>4.0512964492034299E-4</v>
      </c>
      <c r="AY13" s="22">
        <f t="shared" si="4"/>
        <v>-3.35623593877842E-3</v>
      </c>
      <c r="AZ13" s="22">
        <f t="shared" si="4"/>
        <v>-1.9804732856121198E-3</v>
      </c>
      <c r="BA13" s="22">
        <f t="shared" si="4"/>
        <v>-1.6332098878113401E-2</v>
      </c>
      <c r="BC13" s="24">
        <f t="shared" si="8"/>
        <v>40178</v>
      </c>
      <c r="BD13" s="22">
        <f t="shared" si="9"/>
        <v>1.1196499053390541E-2</v>
      </c>
      <c r="BE13" s="22">
        <f t="shared" si="9"/>
        <v>-1.4866657085459591E-2</v>
      </c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</row>
    <row r="14" spans="1:71" x14ac:dyDescent="0.2">
      <c r="A14" s="24">
        <v>40268</v>
      </c>
      <c r="B14" s="22">
        <v>-1.76878798330282E-3</v>
      </c>
      <c r="C14" s="22">
        <v>-3.5200667530821401E-3</v>
      </c>
      <c r="D14" s="22">
        <v>-0.12706515836105001</v>
      </c>
      <c r="E14" s="23">
        <v>5.2680499962320905E-7</v>
      </c>
      <c r="F14" s="22">
        <v>0.171856866886166</v>
      </c>
      <c r="G14" s="22">
        <v>-1.08993089363962E-2</v>
      </c>
      <c r="H14" s="23">
        <v>-1.05611859479992E-5</v>
      </c>
      <c r="I14" s="22">
        <v>-0.44949231963932101</v>
      </c>
      <c r="J14" s="22">
        <v>-1.16436885666315E-2</v>
      </c>
      <c r="K14" s="22">
        <v>0.101829279096476</v>
      </c>
      <c r="L14" s="22">
        <v>1.39209409155682E-3</v>
      </c>
      <c r="M14" s="22">
        <v>0</v>
      </c>
      <c r="N14" s="22">
        <v>0</v>
      </c>
      <c r="O14" s="22">
        <v>3.0030723851726102E-2</v>
      </c>
      <c r="P14" s="22">
        <v>0</v>
      </c>
      <c r="Q14" s="22">
        <v>1.01421158782422E-4</v>
      </c>
      <c r="R14" s="22">
        <v>0</v>
      </c>
      <c r="S14" s="22">
        <v>0</v>
      </c>
      <c r="T14" s="22">
        <v>-0.76982936304154004</v>
      </c>
      <c r="U14" s="22">
        <v>0</v>
      </c>
      <c r="V14" s="22">
        <v>0</v>
      </c>
      <c r="W14" s="22">
        <v>0</v>
      </c>
      <c r="X14" s="22">
        <v>0</v>
      </c>
      <c r="Y14" s="22">
        <v>-8.5165598621628202E-2</v>
      </c>
      <c r="Z14" s="22">
        <v>9.4093821022767001E-3</v>
      </c>
      <c r="AA14" s="22">
        <v>1.37877717945045E-3</v>
      </c>
      <c r="AB14" s="22">
        <v>-3.1525208990967799E-3</v>
      </c>
      <c r="AC14" s="22">
        <v>-1.2348491730818001E-3</v>
      </c>
      <c r="AD14" s="22">
        <v>-2.0652980650892602E-2</v>
      </c>
      <c r="AE14" s="22">
        <v>3.1127049166990099E-2</v>
      </c>
      <c r="AF14" s="22">
        <v>-1.1580700208933601</v>
      </c>
      <c r="AH14" s="22">
        <f t="shared" si="1"/>
        <v>1.7515336461064082E-2</v>
      </c>
      <c r="AI14" s="22">
        <f t="shared" si="10"/>
        <v>-8.4322374872899212E-5</v>
      </c>
      <c r="AJ14" s="22">
        <f t="shared" si="0"/>
        <v>9.4093821022767001E-3</v>
      </c>
      <c r="AK14" s="22">
        <f t="shared" si="0"/>
        <v>1.37877717945045E-3</v>
      </c>
      <c r="AL14" s="22">
        <f t="shared" si="0"/>
        <v>-3.1525208990967799E-3</v>
      </c>
      <c r="AM14" s="22">
        <f t="shared" si="0"/>
        <v>-1.2348491730818001E-3</v>
      </c>
      <c r="AN14" s="22">
        <f t="shared" si="0"/>
        <v>-2.0652980650892602E-2</v>
      </c>
      <c r="AR14" s="24">
        <f t="shared" si="2"/>
        <v>40268</v>
      </c>
      <c r="AS14" s="22">
        <f t="shared" si="6"/>
        <v>-2.6322800835734403</v>
      </c>
      <c r="AT14" s="22">
        <f t="shared" si="3"/>
        <v>1.7515336461064082E-2</v>
      </c>
      <c r="AU14" s="22">
        <f t="shared" si="7"/>
        <v>-1.4336513816216931E-2</v>
      </c>
      <c r="AV14" s="22">
        <f t="shared" si="4"/>
        <v>-8.4322374872899212E-5</v>
      </c>
      <c r="AW14" s="22">
        <f t="shared" si="4"/>
        <v>9.4093821022767001E-3</v>
      </c>
      <c r="AX14" s="22">
        <f t="shared" si="4"/>
        <v>1.37877717945045E-3</v>
      </c>
      <c r="AY14" s="22">
        <f t="shared" si="4"/>
        <v>-3.1525208990967799E-3</v>
      </c>
      <c r="AZ14" s="22">
        <f t="shared" si="4"/>
        <v>-1.2348491730818001E-3</v>
      </c>
      <c r="BA14" s="22">
        <f t="shared" si="4"/>
        <v>-2.0652980650892602E-2</v>
      </c>
      <c r="BC14" s="24">
        <f t="shared" si="8"/>
        <v>40268</v>
      </c>
      <c r="BD14" s="22">
        <f t="shared" si="9"/>
        <v>1.7515336461064082E-2</v>
      </c>
      <c r="BE14" s="22">
        <f t="shared" si="9"/>
        <v>-1.4336513816216931E-2</v>
      </c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</row>
    <row r="15" spans="1:71" x14ac:dyDescent="0.2">
      <c r="A15" s="24">
        <v>40359</v>
      </c>
      <c r="B15" s="22">
        <v>-1.60554416448466E-3</v>
      </c>
      <c r="C15" s="22">
        <v>-3.41261733279862E-3</v>
      </c>
      <c r="D15" s="22">
        <v>-0.120241668266452</v>
      </c>
      <c r="E15" s="23">
        <v>6.1831082476260203E-7</v>
      </c>
      <c r="F15" s="22">
        <v>0.14974554911080201</v>
      </c>
      <c r="G15" s="22">
        <v>-1.0999743765605001E-2</v>
      </c>
      <c r="H15" s="23">
        <v>1.1225092610978001E-5</v>
      </c>
      <c r="I15" s="22">
        <v>-0.38590789663248598</v>
      </c>
      <c r="J15" s="22">
        <v>-1.05465631827783E-2</v>
      </c>
      <c r="K15" s="22">
        <v>0.113736899950245</v>
      </c>
      <c r="L15" s="22">
        <v>1.2674653791844199E-3</v>
      </c>
      <c r="M15" s="22">
        <v>0</v>
      </c>
      <c r="N15" s="22">
        <v>0</v>
      </c>
      <c r="O15" s="22">
        <v>3.0292550401789201E-2</v>
      </c>
      <c r="P15" s="22">
        <v>0</v>
      </c>
      <c r="Q15" s="23">
        <v>8.5443215813718596E-5</v>
      </c>
      <c r="R15" s="22">
        <v>0</v>
      </c>
      <c r="S15" s="22">
        <v>0</v>
      </c>
      <c r="T15" s="22">
        <v>-0.74550928693254404</v>
      </c>
      <c r="U15" s="22">
        <v>0</v>
      </c>
      <c r="V15" s="22">
        <v>0</v>
      </c>
      <c r="W15" s="22">
        <v>0</v>
      </c>
      <c r="X15" s="22">
        <v>0</v>
      </c>
      <c r="Y15" s="22">
        <v>-9.4219353583169199E-2</v>
      </c>
      <c r="Z15" s="22">
        <v>1.2620792913287099E-2</v>
      </c>
      <c r="AA15" s="22">
        <v>3.7813697653987701E-3</v>
      </c>
      <c r="AB15" s="22">
        <v>-1.28555556216936E-3</v>
      </c>
      <c r="AC15" s="22">
        <v>5.6690679388626797E-4</v>
      </c>
      <c r="AD15" s="22">
        <v>-2.31766054025528E-2</v>
      </c>
      <c r="AE15" s="22">
        <v>3.0726605389164101E-2</v>
      </c>
      <c r="AF15" s="22">
        <v>-1.07359870174803</v>
      </c>
      <c r="AH15" s="22">
        <f t="shared" si="1"/>
        <v>2.0459739902907489E-2</v>
      </c>
      <c r="AI15" s="22">
        <f t="shared" si="10"/>
        <v>-9.3286488696207133E-5</v>
      </c>
      <c r="AJ15" s="22">
        <f t="shared" si="0"/>
        <v>1.2620792913287099E-2</v>
      </c>
      <c r="AK15" s="22">
        <f t="shared" si="0"/>
        <v>3.7813697653987701E-3</v>
      </c>
      <c r="AL15" s="22">
        <f t="shared" si="0"/>
        <v>-1.28555556216936E-3</v>
      </c>
      <c r="AM15" s="22">
        <f t="shared" si="0"/>
        <v>5.6690679388626797E-4</v>
      </c>
      <c r="AN15" s="22">
        <f t="shared" si="0"/>
        <v>-2.31766054025528E-2</v>
      </c>
      <c r="AR15" s="24">
        <f t="shared" si="2"/>
        <v>40359</v>
      </c>
      <c r="AS15" s="22">
        <f t="shared" si="6"/>
        <v>-2.2943948069921198</v>
      </c>
      <c r="AT15" s="22">
        <f t="shared" si="3"/>
        <v>2.0459739902907489E-2</v>
      </c>
      <c r="AU15" s="22">
        <f t="shared" si="7"/>
        <v>-7.5863779808462289E-3</v>
      </c>
      <c r="AV15" s="22">
        <f t="shared" si="4"/>
        <v>-9.3286488696207133E-5</v>
      </c>
      <c r="AW15" s="22">
        <f t="shared" si="4"/>
        <v>1.2620792913287099E-2</v>
      </c>
      <c r="AX15" s="22">
        <f t="shared" si="4"/>
        <v>3.7813697653987701E-3</v>
      </c>
      <c r="AY15" s="22">
        <f t="shared" si="4"/>
        <v>-1.28555556216936E-3</v>
      </c>
      <c r="AZ15" s="22">
        <f t="shared" si="4"/>
        <v>5.6690679388626797E-4</v>
      </c>
      <c r="BA15" s="22">
        <f t="shared" si="4"/>
        <v>-2.31766054025528E-2</v>
      </c>
      <c r="BC15" s="24">
        <f t="shared" si="8"/>
        <v>40359</v>
      </c>
      <c r="BD15" s="22">
        <f t="shared" si="9"/>
        <v>2.0459739902907489E-2</v>
      </c>
      <c r="BE15" s="22">
        <f t="shared" si="9"/>
        <v>-7.5863779808462289E-3</v>
      </c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</row>
    <row r="16" spans="1:71" x14ac:dyDescent="0.2">
      <c r="A16" s="24">
        <v>40451</v>
      </c>
      <c r="B16" s="22">
        <v>-1.5195803930723099E-3</v>
      </c>
      <c r="C16" s="22">
        <v>-3.2687083867943799E-3</v>
      </c>
      <c r="D16" s="22">
        <v>-0.115345897157836</v>
      </c>
      <c r="E16" s="23">
        <v>7.2160801778409201E-7</v>
      </c>
      <c r="F16" s="22">
        <v>0.14285232495556599</v>
      </c>
      <c r="G16" s="22">
        <v>-1.10727435655322E-2</v>
      </c>
      <c r="H16" s="23">
        <v>8.8154420874175798E-6</v>
      </c>
      <c r="I16" s="22">
        <v>3.07957351515009E-2</v>
      </c>
      <c r="J16" s="22">
        <v>-1.51839545521559E-2</v>
      </c>
      <c r="K16" s="22">
        <v>0.12312667828247</v>
      </c>
      <c r="L16" s="22">
        <v>1.3868123400984E-3</v>
      </c>
      <c r="M16" s="22">
        <v>0</v>
      </c>
      <c r="N16" s="22">
        <v>0</v>
      </c>
      <c r="O16" s="22">
        <v>3.1305321112240402E-2</v>
      </c>
      <c r="P16" s="22">
        <v>0</v>
      </c>
      <c r="Q16" s="23">
        <v>5.5392825748512503E-5</v>
      </c>
      <c r="R16" s="22">
        <v>0</v>
      </c>
      <c r="S16" s="22">
        <v>0</v>
      </c>
      <c r="T16" s="22">
        <v>-0.77668894874469696</v>
      </c>
      <c r="U16" s="22">
        <v>0</v>
      </c>
      <c r="V16" s="22">
        <v>0</v>
      </c>
      <c r="W16" s="22">
        <v>0</v>
      </c>
      <c r="X16" s="22">
        <v>0</v>
      </c>
      <c r="Y16" s="22">
        <v>-0.10567870475970401</v>
      </c>
      <c r="Z16" s="22">
        <v>1.45646317055492E-2</v>
      </c>
      <c r="AA16" s="22">
        <v>4.6510980326930299E-3</v>
      </c>
      <c r="AB16" s="22">
        <v>-2.8653285598645401E-4</v>
      </c>
      <c r="AC16" s="22">
        <v>1.63138454134514E-3</v>
      </c>
      <c r="AD16" s="22">
        <v>-2.4586607441212601E-2</v>
      </c>
      <c r="AE16" s="22">
        <v>3.03319705267979E-2</v>
      </c>
      <c r="AF16" s="22">
        <v>-0.687607096055464</v>
      </c>
      <c r="AH16" s="22">
        <f t="shared" si="1"/>
        <v>1.850476057036303E-2</v>
      </c>
      <c r="AI16" s="22">
        <f t="shared" si="10"/>
        <v>-1.0463238095020199E-4</v>
      </c>
      <c r="AJ16" s="22">
        <f t="shared" si="0"/>
        <v>1.45646317055492E-2</v>
      </c>
      <c r="AK16" s="22">
        <f t="shared" si="0"/>
        <v>4.6510980326930299E-3</v>
      </c>
      <c r="AL16" s="22">
        <f t="shared" si="0"/>
        <v>-2.8653285598645401E-4</v>
      </c>
      <c r="AM16" s="22">
        <f t="shared" si="0"/>
        <v>1.63138454134514E-3</v>
      </c>
      <c r="AN16" s="22">
        <f t="shared" si="0"/>
        <v>-2.4586607441212601E-2</v>
      </c>
      <c r="AR16" s="24">
        <f t="shared" si="2"/>
        <v>40451</v>
      </c>
      <c r="AS16" s="22">
        <f t="shared" si="6"/>
        <v>-0.75042838422185598</v>
      </c>
      <c r="AT16" s="22">
        <f t="shared" si="3"/>
        <v>1.850476057036303E-2</v>
      </c>
      <c r="AU16" s="22">
        <f t="shared" si="7"/>
        <v>-4.1306583985618872E-3</v>
      </c>
      <c r="AV16" s="22">
        <f t="shared" si="4"/>
        <v>-1.0463238095020199E-4</v>
      </c>
      <c r="AW16" s="22">
        <f t="shared" si="4"/>
        <v>1.45646317055492E-2</v>
      </c>
      <c r="AX16" s="22">
        <f t="shared" si="4"/>
        <v>4.6510980326930299E-3</v>
      </c>
      <c r="AY16" s="22">
        <f t="shared" si="4"/>
        <v>-2.8653285598645401E-4</v>
      </c>
      <c r="AZ16" s="22">
        <f t="shared" si="4"/>
        <v>1.63138454134514E-3</v>
      </c>
      <c r="BA16" s="22">
        <f t="shared" si="4"/>
        <v>-2.4586607441212601E-2</v>
      </c>
      <c r="BC16" s="24">
        <f t="shared" si="8"/>
        <v>40451</v>
      </c>
      <c r="BD16" s="22">
        <f t="shared" si="9"/>
        <v>1.850476057036303E-2</v>
      </c>
      <c r="BE16" s="22">
        <f t="shared" si="9"/>
        <v>-4.1306583985618872E-3</v>
      </c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</row>
    <row r="17" spans="1:71" x14ac:dyDescent="0.2">
      <c r="A17" s="24">
        <v>40543</v>
      </c>
      <c r="B17" s="22">
        <v>-1.33711135004155E-3</v>
      </c>
      <c r="C17" s="22">
        <v>-3.0069556687717298E-3</v>
      </c>
      <c r="D17" s="22">
        <v>-0.116804287484828</v>
      </c>
      <c r="E17" s="23">
        <v>7.5777917274422095E-7</v>
      </c>
      <c r="F17" s="22">
        <v>0.16047679654167499</v>
      </c>
      <c r="G17" s="22">
        <v>-1.1130843924744799E-2</v>
      </c>
      <c r="H17" s="23">
        <v>-1.39675291999097E-5</v>
      </c>
      <c r="I17" s="22">
        <v>-0.53120713761341998</v>
      </c>
      <c r="J17" s="22">
        <v>-2.0569428772465499E-2</v>
      </c>
      <c r="K17" s="22">
        <v>0.135141144098893</v>
      </c>
      <c r="L17" s="22">
        <v>1.3693178406715099E-3</v>
      </c>
      <c r="M17" s="22">
        <v>0</v>
      </c>
      <c r="N17" s="22">
        <v>0</v>
      </c>
      <c r="O17" s="22">
        <v>3.1637454608079901E-2</v>
      </c>
      <c r="P17" s="22">
        <v>0</v>
      </c>
      <c r="Q17" s="23">
        <v>2.1527973315116301E-5</v>
      </c>
      <c r="R17" s="22">
        <v>0</v>
      </c>
      <c r="S17" s="22">
        <v>0</v>
      </c>
      <c r="T17" s="22">
        <v>-0.14234990323045399</v>
      </c>
      <c r="U17" s="22">
        <v>0</v>
      </c>
      <c r="V17" s="22">
        <v>0</v>
      </c>
      <c r="W17" s="22">
        <v>0</v>
      </c>
      <c r="X17" s="22">
        <v>0</v>
      </c>
      <c r="Y17" s="22">
        <v>-0.121881453605199</v>
      </c>
      <c r="Z17" s="22">
        <v>1.60472106518483E-2</v>
      </c>
      <c r="AA17" s="22">
        <v>4.6091224456201703E-3</v>
      </c>
      <c r="AB17" s="22">
        <v>-2.3211069739570401E-4</v>
      </c>
      <c r="AC17" s="22">
        <v>1.5502992818161501E-3</v>
      </c>
      <c r="AD17" s="22">
        <v>-2.6035114327083098E-2</v>
      </c>
      <c r="AE17" s="22">
        <v>2.9943023609613199E-2</v>
      </c>
      <c r="AF17" s="22">
        <v>-0.60589548678371397</v>
      </c>
      <c r="AH17" s="22">
        <f t="shared" si="1"/>
        <v>1.4478505029745983E-2</v>
      </c>
      <c r="AI17" s="22">
        <f t="shared" si="10"/>
        <v>-1.2067470653980099E-4</v>
      </c>
      <c r="AJ17" s="22">
        <f t="shared" si="5"/>
        <v>1.60472106518483E-2</v>
      </c>
      <c r="AK17" s="22">
        <f t="shared" si="5"/>
        <v>4.6091224456201703E-3</v>
      </c>
      <c r="AL17" s="22">
        <f t="shared" si="5"/>
        <v>-2.3211069739570401E-4</v>
      </c>
      <c r="AM17" s="22">
        <f t="shared" si="5"/>
        <v>1.5502992818161501E-3</v>
      </c>
      <c r="AN17" s="22">
        <f t="shared" si="5"/>
        <v>-2.6035114327083098E-2</v>
      </c>
      <c r="AR17" s="24">
        <f t="shared" si="2"/>
        <v>40543</v>
      </c>
      <c r="AS17" s="22">
        <f t="shared" si="6"/>
        <v>-0.42358194713485586</v>
      </c>
      <c r="AT17" s="22">
        <f t="shared" si="3"/>
        <v>1.4478505029745983E-2</v>
      </c>
      <c r="AU17" s="22">
        <f t="shared" si="7"/>
        <v>-4.1812673517339811E-3</v>
      </c>
      <c r="AV17" s="22">
        <f t="shared" si="4"/>
        <v>-1.2067470653980099E-4</v>
      </c>
      <c r="AW17" s="22">
        <f t="shared" si="4"/>
        <v>1.60472106518483E-2</v>
      </c>
      <c r="AX17" s="22">
        <f t="shared" si="4"/>
        <v>4.6091224456201703E-3</v>
      </c>
      <c r="AY17" s="22">
        <f t="shared" si="4"/>
        <v>-2.3211069739570401E-4</v>
      </c>
      <c r="AZ17" s="22">
        <f t="shared" si="4"/>
        <v>1.5502992818161501E-3</v>
      </c>
      <c r="BA17" s="22">
        <f t="shared" si="4"/>
        <v>-2.6035114327083098E-2</v>
      </c>
      <c r="BC17" s="24">
        <f t="shared" si="8"/>
        <v>40543</v>
      </c>
      <c r="BD17" s="22">
        <f t="shared" si="9"/>
        <v>1.4478505029745983E-2</v>
      </c>
      <c r="BE17" s="22">
        <f t="shared" si="9"/>
        <v>-4.1812673517339811E-3</v>
      </c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</row>
    <row r="18" spans="1:71" x14ac:dyDescent="0.2">
      <c r="A18" s="24">
        <v>40633</v>
      </c>
      <c r="B18" s="22">
        <v>-1.53228604687916E-3</v>
      </c>
      <c r="C18" s="22">
        <v>-3.0637023187174402E-3</v>
      </c>
      <c r="D18" s="22">
        <v>-0.121408792768018</v>
      </c>
      <c r="E18" s="23">
        <v>1.0029128638677699E-6</v>
      </c>
      <c r="F18" s="22">
        <v>0.19879282844224</v>
      </c>
      <c r="G18" s="22">
        <v>-1.11955396044249E-2</v>
      </c>
      <c r="H18" s="23">
        <v>-2.7882324149519599E-5</v>
      </c>
      <c r="I18" s="22">
        <v>-0.18688171877163601</v>
      </c>
      <c r="J18" s="22">
        <v>-1.53016805270245E-2</v>
      </c>
      <c r="K18" s="22">
        <v>0.150589266131406</v>
      </c>
      <c r="L18" s="22">
        <v>1.2852383738604001E-3</v>
      </c>
      <c r="M18" s="22">
        <v>0</v>
      </c>
      <c r="N18" s="22">
        <v>0</v>
      </c>
      <c r="O18" s="22">
        <v>3.2742452368306099E-2</v>
      </c>
      <c r="P18" s="22">
        <v>0</v>
      </c>
      <c r="Q18" s="23">
        <v>1.49129477211573E-5</v>
      </c>
      <c r="R18" s="22">
        <v>0</v>
      </c>
      <c r="S18" s="22">
        <v>0</v>
      </c>
      <c r="T18" s="22">
        <v>-0.13549147006581799</v>
      </c>
      <c r="U18" s="22">
        <v>0</v>
      </c>
      <c r="V18" s="22">
        <v>0</v>
      </c>
      <c r="W18" s="22">
        <v>0</v>
      </c>
      <c r="X18" s="22">
        <v>0</v>
      </c>
      <c r="Y18" s="22">
        <v>-0.14325903294129999</v>
      </c>
      <c r="Z18" s="22">
        <v>1.5494468287657799E-2</v>
      </c>
      <c r="AA18" s="22">
        <v>2.1559779097124398E-3</v>
      </c>
      <c r="AB18" s="22">
        <v>-2.23328033830405E-3</v>
      </c>
      <c r="AC18" s="22">
        <v>-2.4279061260346001E-4</v>
      </c>
      <c r="AD18" s="22">
        <v>-2.89970772473058E-2</v>
      </c>
      <c r="AE18" s="22">
        <v>2.9559647475441101E-2</v>
      </c>
      <c r="AF18" s="22">
        <v>-0.22396375742737001</v>
      </c>
      <c r="AH18" s="22">
        <f t="shared" si="1"/>
        <v>8.7628235195190054E-3</v>
      </c>
      <c r="AI18" s="22">
        <f t="shared" si="10"/>
        <v>-1.4184062667455444E-4</v>
      </c>
      <c r="AJ18" s="22">
        <f t="shared" si="5"/>
        <v>1.5494468287657799E-2</v>
      </c>
      <c r="AK18" s="22">
        <f t="shared" si="5"/>
        <v>2.1559779097124398E-3</v>
      </c>
      <c r="AL18" s="22">
        <f t="shared" si="5"/>
        <v>-2.23328033830405E-3</v>
      </c>
      <c r="AM18" s="22">
        <f t="shared" si="5"/>
        <v>-2.4279061260346001E-4</v>
      </c>
      <c r="AN18" s="22">
        <f t="shared" si="5"/>
        <v>-2.89970772473058E-2</v>
      </c>
      <c r="AR18" s="24">
        <f t="shared" si="2"/>
        <v>40633</v>
      </c>
      <c r="AS18" s="22">
        <f t="shared" si="6"/>
        <v>1.1041449702905199</v>
      </c>
      <c r="AT18" s="22">
        <f t="shared" si="3"/>
        <v>8.7628235195190054E-3</v>
      </c>
      <c r="AU18" s="22">
        <f t="shared" si="7"/>
        <v>-1.3964542627517626E-2</v>
      </c>
      <c r="AV18" s="22">
        <f t="shared" si="4"/>
        <v>-1.4184062667455444E-4</v>
      </c>
      <c r="AW18" s="22">
        <f t="shared" si="4"/>
        <v>1.5494468287657799E-2</v>
      </c>
      <c r="AX18" s="22">
        <f t="shared" si="4"/>
        <v>2.1559779097124398E-3</v>
      </c>
      <c r="AY18" s="22">
        <f t="shared" si="4"/>
        <v>-2.23328033830405E-3</v>
      </c>
      <c r="AZ18" s="22">
        <f t="shared" si="4"/>
        <v>-2.4279061260346001E-4</v>
      </c>
      <c r="BA18" s="22">
        <f t="shared" si="4"/>
        <v>-2.89970772473058E-2</v>
      </c>
      <c r="BC18" s="24">
        <f t="shared" si="8"/>
        <v>40633</v>
      </c>
      <c r="BD18" s="22">
        <f t="shared" si="9"/>
        <v>8.7628235195190054E-3</v>
      </c>
      <c r="BE18" s="22">
        <f t="shared" si="9"/>
        <v>-1.3964542627517626E-2</v>
      </c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</row>
    <row r="19" spans="1:71" x14ac:dyDescent="0.2">
      <c r="A19" s="24">
        <v>40724</v>
      </c>
      <c r="B19" s="22">
        <v>-1.38872638154596E-3</v>
      </c>
      <c r="C19" s="22">
        <v>-2.63129044812959E-3</v>
      </c>
      <c r="D19" s="22">
        <v>-0.118978715201079</v>
      </c>
      <c r="E19" s="23">
        <v>1.22488250653418E-6</v>
      </c>
      <c r="F19" s="22">
        <v>0.22837770649890499</v>
      </c>
      <c r="G19" s="22">
        <v>-1.12582610080624E-2</v>
      </c>
      <c r="H19" s="23">
        <v>2.0025809810420001E-5</v>
      </c>
      <c r="I19" s="22">
        <v>-0.30315083028071799</v>
      </c>
      <c r="J19" s="22">
        <v>-1.16463905175945E-2</v>
      </c>
      <c r="K19" s="22">
        <v>0.16881612135017901</v>
      </c>
      <c r="L19" s="22">
        <v>1.3859891957679301E-3</v>
      </c>
      <c r="M19" s="22">
        <v>0</v>
      </c>
      <c r="N19" s="22">
        <v>0</v>
      </c>
      <c r="O19" s="22">
        <v>3.3785774772199198E-2</v>
      </c>
      <c r="P19" s="22">
        <v>0</v>
      </c>
      <c r="Q19" s="23">
        <v>2.0237128084410401E-5</v>
      </c>
      <c r="R19" s="22">
        <v>0</v>
      </c>
      <c r="S19" s="22">
        <v>0</v>
      </c>
      <c r="T19" s="22">
        <v>7.8295210195933301E-2</v>
      </c>
      <c r="U19" s="22">
        <v>0</v>
      </c>
      <c r="V19" s="22">
        <v>0</v>
      </c>
      <c r="W19" s="22">
        <v>0</v>
      </c>
      <c r="X19" s="22">
        <v>0</v>
      </c>
      <c r="Y19" s="22">
        <v>-0.17183970336437299</v>
      </c>
      <c r="Z19" s="22">
        <v>1.64612166125177E-2</v>
      </c>
      <c r="AA19" s="22">
        <v>6.9928078276770801E-4</v>
      </c>
      <c r="AB19" s="22">
        <v>-3.19500066783273E-3</v>
      </c>
      <c r="AC19" s="22">
        <v>-9.789042726748849E-4</v>
      </c>
      <c r="AD19" s="22">
        <v>-3.2208722504589699E-2</v>
      </c>
      <c r="AE19" s="22">
        <v>2.9181728617322301E-2</v>
      </c>
      <c r="AF19" s="22">
        <v>-0.103357660477465</v>
      </c>
      <c r="AH19" s="22">
        <f t="shared" si="1"/>
        <v>-1.3051849805502463E-3</v>
      </c>
      <c r="AI19" s="22">
        <f t="shared" si="10"/>
        <v>-1.7013832016274553E-4</v>
      </c>
      <c r="AJ19" s="22">
        <f t="shared" si="5"/>
        <v>1.64612166125177E-2</v>
      </c>
      <c r="AK19" s="22">
        <f t="shared" si="5"/>
        <v>6.9928078276770801E-4</v>
      </c>
      <c r="AL19" s="22">
        <f t="shared" si="5"/>
        <v>-3.19500066783273E-3</v>
      </c>
      <c r="AM19" s="22">
        <f t="shared" si="5"/>
        <v>-9.789042726748849E-4</v>
      </c>
      <c r="AN19" s="22">
        <f t="shared" si="5"/>
        <v>-3.2208722504589699E-2</v>
      </c>
      <c r="AR19" s="24">
        <f t="shared" si="2"/>
        <v>40724</v>
      </c>
      <c r="AS19" s="22">
        <f t="shared" si="6"/>
        <v>1.5865693580901401</v>
      </c>
      <c r="AT19" s="22">
        <f t="shared" si="3"/>
        <v>-1.3051849805502463E-3</v>
      </c>
      <c r="AU19" s="22">
        <f t="shared" si="7"/>
        <v>-1.9392268369974652E-2</v>
      </c>
      <c r="AV19" s="22">
        <f t="shared" si="4"/>
        <v>-1.7013832016274553E-4</v>
      </c>
      <c r="AW19" s="22">
        <f t="shared" si="4"/>
        <v>1.64612166125177E-2</v>
      </c>
      <c r="AX19" s="22">
        <f t="shared" si="4"/>
        <v>6.9928078276770801E-4</v>
      </c>
      <c r="AY19" s="22">
        <f t="shared" si="4"/>
        <v>-3.19500066783273E-3</v>
      </c>
      <c r="AZ19" s="22">
        <f t="shared" si="4"/>
        <v>-9.789042726748849E-4</v>
      </c>
      <c r="BA19" s="22">
        <f t="shared" si="4"/>
        <v>-3.2208722504589699E-2</v>
      </c>
      <c r="BC19" s="24">
        <f t="shared" si="8"/>
        <v>40724</v>
      </c>
      <c r="BD19" s="22">
        <f t="shared" si="9"/>
        <v>-1.3051849805502463E-3</v>
      </c>
      <c r="BE19" s="22">
        <f t="shared" si="9"/>
        <v>-1.9392268369974652E-2</v>
      </c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</row>
    <row r="20" spans="1:71" x14ac:dyDescent="0.2">
      <c r="A20" s="24">
        <v>40816</v>
      </c>
      <c r="B20" s="22">
        <v>-1.51240370873662E-3</v>
      </c>
      <c r="C20" s="22">
        <v>-2.4314790851076499E-3</v>
      </c>
      <c r="D20" s="22">
        <v>-0.115540172901928</v>
      </c>
      <c r="E20" s="23">
        <v>1.2930844839331699E-6</v>
      </c>
      <c r="F20" s="22">
        <v>0.18396914774327899</v>
      </c>
      <c r="G20" s="22">
        <v>-1.13303500338335E-2</v>
      </c>
      <c r="H20" s="23">
        <v>-1.44534121226946E-5</v>
      </c>
      <c r="I20" s="22">
        <v>-5.9234403702179597E-2</v>
      </c>
      <c r="J20" s="22">
        <v>-1.56036385453806E-2</v>
      </c>
      <c r="K20" s="22">
        <v>0.19455534580785599</v>
      </c>
      <c r="L20" s="22">
        <v>1.4810746516324899E-3</v>
      </c>
      <c r="M20" s="22">
        <v>0</v>
      </c>
      <c r="N20" s="22">
        <v>0</v>
      </c>
      <c r="O20" s="22">
        <v>3.4028768458948998E-2</v>
      </c>
      <c r="P20" s="22">
        <v>0</v>
      </c>
      <c r="Q20" s="23">
        <v>-4.9345649788534704E-6</v>
      </c>
      <c r="R20" s="22">
        <v>0</v>
      </c>
      <c r="S20" s="22">
        <v>0</v>
      </c>
      <c r="T20" s="22">
        <v>-0.10252246456286999</v>
      </c>
      <c r="U20" s="22">
        <v>0</v>
      </c>
      <c r="V20" s="22">
        <v>0</v>
      </c>
      <c r="W20" s="22">
        <v>0</v>
      </c>
      <c r="X20" s="22">
        <v>0</v>
      </c>
      <c r="Y20" s="22">
        <v>-0.19596717076203399</v>
      </c>
      <c r="Z20" s="22">
        <v>2.2855452068681802E-2</v>
      </c>
      <c r="AA20" s="22">
        <v>3.5417645940949401E-3</v>
      </c>
      <c r="AB20" s="22">
        <v>-6.2814046689618698E-4</v>
      </c>
      <c r="AC20" s="22">
        <v>1.0605801789242901E-3</v>
      </c>
      <c r="AD20" s="22">
        <v>-3.3246180917945102E-2</v>
      </c>
      <c r="AE20" s="22">
        <v>2.88091570354032E-2</v>
      </c>
      <c r="AF20" s="22">
        <v>-6.9799205704246206E-2</v>
      </c>
      <c r="AH20" s="22">
        <f t="shared" si="1"/>
        <v>5.4784675344234741E-4</v>
      </c>
      <c r="AI20" s="22">
        <f t="shared" si="10"/>
        <v>-1.940269017445881E-4</v>
      </c>
      <c r="AJ20" s="22">
        <f t="shared" si="5"/>
        <v>2.2855452068681802E-2</v>
      </c>
      <c r="AK20" s="22">
        <f t="shared" si="5"/>
        <v>3.5417645940949401E-3</v>
      </c>
      <c r="AL20" s="22">
        <f t="shared" si="5"/>
        <v>-6.2814046689618698E-4</v>
      </c>
      <c r="AM20" s="22">
        <f t="shared" si="5"/>
        <v>1.0605801789242901E-3</v>
      </c>
      <c r="AN20" s="22">
        <f t="shared" si="5"/>
        <v>-3.3246180917945102E-2</v>
      </c>
      <c r="AR20" s="24">
        <f t="shared" si="2"/>
        <v>40816</v>
      </c>
      <c r="AS20" s="22">
        <f t="shared" si="6"/>
        <v>1.7208031771830152</v>
      </c>
      <c r="AT20" s="22">
        <f t="shared" si="3"/>
        <v>5.4784675344234741E-4</v>
      </c>
      <c r="AU20" s="22">
        <f t="shared" si="7"/>
        <v>-6.6105514448848469E-3</v>
      </c>
      <c r="AV20" s="22">
        <f t="shared" si="4"/>
        <v>-1.940269017445881E-4</v>
      </c>
      <c r="AW20" s="22">
        <f t="shared" si="4"/>
        <v>2.2855452068681802E-2</v>
      </c>
      <c r="AX20" s="22">
        <f t="shared" si="4"/>
        <v>3.5417645940949401E-3</v>
      </c>
      <c r="AY20" s="22">
        <f t="shared" si="4"/>
        <v>-6.2814046689618698E-4</v>
      </c>
      <c r="AZ20" s="22">
        <f t="shared" si="4"/>
        <v>1.0605801789242901E-3</v>
      </c>
      <c r="BA20" s="22">
        <f t="shared" si="4"/>
        <v>-3.3246180917945102E-2</v>
      </c>
      <c r="BC20" s="24">
        <f t="shared" si="8"/>
        <v>40816</v>
      </c>
      <c r="BD20" s="22">
        <f t="shared" si="9"/>
        <v>5.4784675344234741E-4</v>
      </c>
      <c r="BE20" s="22">
        <f t="shared" si="9"/>
        <v>-6.6105514448848469E-3</v>
      </c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</row>
    <row r="21" spans="1:71" x14ac:dyDescent="0.2">
      <c r="A21" s="24">
        <v>40908</v>
      </c>
      <c r="B21" s="22">
        <v>-1.5046702667276201E-3</v>
      </c>
      <c r="C21" s="22">
        <v>-2.51776158369798E-3</v>
      </c>
      <c r="D21" s="22">
        <v>-0.11074651809953499</v>
      </c>
      <c r="E21" s="23">
        <v>1.35895454889123E-6</v>
      </c>
      <c r="F21" s="22">
        <v>0.13110869302050901</v>
      </c>
      <c r="G21" s="22">
        <v>-1.1400626371516001E-2</v>
      </c>
      <c r="H21" s="23">
        <v>1.02975004079297E-5</v>
      </c>
      <c r="I21" s="22">
        <v>8.7719211530279395E-3</v>
      </c>
      <c r="J21" s="22">
        <v>-1.4794615212609901E-2</v>
      </c>
      <c r="K21" s="22">
        <v>0.218610536001273</v>
      </c>
      <c r="L21" s="22">
        <v>1.58873667013281E-3</v>
      </c>
      <c r="M21" s="22">
        <v>0</v>
      </c>
      <c r="N21" s="22">
        <v>0</v>
      </c>
      <c r="O21" s="22">
        <v>3.4051931789935701E-2</v>
      </c>
      <c r="P21" s="22">
        <v>0</v>
      </c>
      <c r="Q21" s="23">
        <v>1.2781052660670801E-6</v>
      </c>
      <c r="R21" s="22">
        <v>0</v>
      </c>
      <c r="S21" s="22">
        <v>0</v>
      </c>
      <c r="T21" s="22">
        <v>-0.108380972914601</v>
      </c>
      <c r="U21" s="22">
        <v>0</v>
      </c>
      <c r="V21" s="22">
        <v>0</v>
      </c>
      <c r="W21" s="22">
        <v>0</v>
      </c>
      <c r="X21" s="22">
        <v>0</v>
      </c>
      <c r="Y21" s="22">
        <v>-0.212646413965</v>
      </c>
      <c r="Z21" s="22">
        <v>2.7988550459467899E-2</v>
      </c>
      <c r="AA21" s="22">
        <v>5.4221457500114303E-3</v>
      </c>
      <c r="AB21" s="22">
        <v>1.3234863656341701E-3</v>
      </c>
      <c r="AC21" s="22">
        <v>2.4980331430946002E-3</v>
      </c>
      <c r="AD21" s="22">
        <v>-3.3171346627725001E-2</v>
      </c>
      <c r="AE21" s="22">
        <v>2.84418260971364E-2</v>
      </c>
      <c r="AF21" s="22">
        <v>-3.6758163939332102E-2</v>
      </c>
      <c r="AH21" s="22">
        <f t="shared" si="1"/>
        <v>8.0905861759230004E-3</v>
      </c>
      <c r="AI21" s="22">
        <f t="shared" si="10"/>
        <v>-2.1054100392574259E-4</v>
      </c>
      <c r="AJ21" s="22">
        <f t="shared" si="5"/>
        <v>2.7988550459467899E-2</v>
      </c>
      <c r="AK21" s="22">
        <f t="shared" si="5"/>
        <v>5.4221457500114303E-3</v>
      </c>
      <c r="AL21" s="22">
        <f t="shared" si="5"/>
        <v>1.3234863656341701E-3</v>
      </c>
      <c r="AM21" s="22">
        <f t="shared" si="5"/>
        <v>2.4980331430946002E-3</v>
      </c>
      <c r="AN21" s="22">
        <f t="shared" si="5"/>
        <v>-3.3171346627725001E-2</v>
      </c>
      <c r="AR21" s="24">
        <f t="shared" si="2"/>
        <v>40908</v>
      </c>
      <c r="AS21" s="22">
        <f t="shared" si="6"/>
        <v>1.8529673442426715</v>
      </c>
      <c r="AT21" s="22">
        <f t="shared" si="3"/>
        <v>8.0905861759230004E-3</v>
      </c>
      <c r="AU21" s="22">
        <f t="shared" si="7"/>
        <v>3.8503280865573516E-3</v>
      </c>
      <c r="AV21" s="22">
        <f t="shared" si="4"/>
        <v>-2.1054100392574259E-4</v>
      </c>
      <c r="AW21" s="22">
        <f t="shared" si="4"/>
        <v>2.7988550459467899E-2</v>
      </c>
      <c r="AX21" s="22">
        <f t="shared" si="4"/>
        <v>5.4221457500114303E-3</v>
      </c>
      <c r="AY21" s="22">
        <f t="shared" si="4"/>
        <v>1.3234863656341701E-3</v>
      </c>
      <c r="AZ21" s="22">
        <f t="shared" si="4"/>
        <v>2.4980331430946002E-3</v>
      </c>
      <c r="BA21" s="22">
        <f t="shared" si="4"/>
        <v>-3.3171346627725001E-2</v>
      </c>
      <c r="BC21" s="24">
        <f t="shared" si="8"/>
        <v>40908</v>
      </c>
      <c r="BD21" s="22">
        <f t="shared" si="9"/>
        <v>8.0905861759230004E-3</v>
      </c>
      <c r="BE21" s="22">
        <f t="shared" si="9"/>
        <v>3.8503280865573516E-3</v>
      </c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</row>
    <row r="22" spans="1:71" x14ac:dyDescent="0.2">
      <c r="A22" s="24">
        <v>40999</v>
      </c>
      <c r="B22" s="22">
        <v>-1.53380648155732E-3</v>
      </c>
      <c r="C22" s="22">
        <v>-2.4693480169202201E-3</v>
      </c>
      <c r="D22" s="22">
        <v>-9.9562387549545495E-2</v>
      </c>
      <c r="E22" s="23">
        <v>1.357066814478E-6</v>
      </c>
      <c r="F22" s="22">
        <v>8.5921281541745304E-2</v>
      </c>
      <c r="G22" s="22">
        <v>-1.14090411126754E-2</v>
      </c>
      <c r="H22" s="23">
        <v>-3.2513280956436498E-6</v>
      </c>
      <c r="I22" s="22">
        <v>3.9160635758261897E-2</v>
      </c>
      <c r="J22" s="22">
        <v>-1.55360504418666E-2</v>
      </c>
      <c r="K22" s="22">
        <v>0.23461240078530499</v>
      </c>
      <c r="L22" s="22">
        <v>1.6542966326360501E-3</v>
      </c>
      <c r="M22" s="22">
        <v>0</v>
      </c>
      <c r="N22" s="22">
        <v>0</v>
      </c>
      <c r="O22" s="22">
        <v>3.38199412011519E-2</v>
      </c>
      <c r="P22" s="22">
        <v>0</v>
      </c>
      <c r="Q22" s="23">
        <v>-9.1874864938112904E-6</v>
      </c>
      <c r="R22" s="22">
        <v>0</v>
      </c>
      <c r="S22" s="22">
        <v>0</v>
      </c>
      <c r="T22" s="22">
        <v>-0.20566360491704999</v>
      </c>
      <c r="U22" s="22">
        <v>0</v>
      </c>
      <c r="V22" s="22">
        <v>0</v>
      </c>
      <c r="W22" s="22">
        <v>0</v>
      </c>
      <c r="X22" s="22">
        <v>0</v>
      </c>
      <c r="Y22" s="22">
        <v>-0.22410931559303501</v>
      </c>
      <c r="Z22" s="22">
        <v>3.02713990951941E-2</v>
      </c>
      <c r="AA22" s="22">
        <v>5.97227208367634E-3</v>
      </c>
      <c r="AB22" s="22">
        <v>2.2585007847464298E-3</v>
      </c>
      <c r="AC22" s="22">
        <v>3.3881754276876498E-3</v>
      </c>
      <c r="AD22" s="22">
        <v>-3.2592870887604403E-2</v>
      </c>
      <c r="AE22" s="22">
        <v>2.8079632402655499E-2</v>
      </c>
      <c r="AF22" s="22">
        <v>-0.13111653931723299</v>
      </c>
      <c r="AH22" s="22">
        <f t="shared" si="1"/>
        <v>1.2744178348200323E-2</v>
      </c>
      <c r="AI22" s="22">
        <f t="shared" si="10"/>
        <v>-2.2189041147825249E-4</v>
      </c>
      <c r="AJ22" s="22">
        <f t="shared" si="5"/>
        <v>3.02713990951941E-2</v>
      </c>
      <c r="AK22" s="22">
        <f t="shared" si="5"/>
        <v>5.97227208367634E-3</v>
      </c>
      <c r="AL22" s="22">
        <f t="shared" si="5"/>
        <v>2.2585007847464298E-3</v>
      </c>
      <c r="AM22" s="22">
        <f t="shared" si="5"/>
        <v>3.3881754276876498E-3</v>
      </c>
      <c r="AN22" s="22">
        <f t="shared" si="5"/>
        <v>-3.2592870887604403E-2</v>
      </c>
      <c r="AR22" s="24">
        <f t="shared" si="2"/>
        <v>40999</v>
      </c>
      <c r="AS22" s="22">
        <f t="shared" si="6"/>
        <v>1.475533842731068</v>
      </c>
      <c r="AT22" s="22">
        <f t="shared" si="3"/>
        <v>1.2744178348200323E-2</v>
      </c>
      <c r="AU22" s="22">
        <f t="shared" si="7"/>
        <v>9.0755860922218656E-3</v>
      </c>
      <c r="AV22" s="22">
        <f t="shared" si="4"/>
        <v>-2.2189041147825249E-4</v>
      </c>
      <c r="AW22" s="22">
        <f t="shared" si="4"/>
        <v>3.02713990951941E-2</v>
      </c>
      <c r="AX22" s="22">
        <f t="shared" si="4"/>
        <v>5.97227208367634E-3</v>
      </c>
      <c r="AY22" s="22">
        <f t="shared" si="4"/>
        <v>2.2585007847464298E-3</v>
      </c>
      <c r="AZ22" s="22">
        <f t="shared" si="4"/>
        <v>3.3881754276876498E-3</v>
      </c>
      <c r="BA22" s="22">
        <f t="shared" si="4"/>
        <v>-3.2592870887604403E-2</v>
      </c>
      <c r="BC22" s="24">
        <f t="shared" si="8"/>
        <v>40999</v>
      </c>
      <c r="BD22" s="22">
        <f t="shared" si="9"/>
        <v>1.2744178348200323E-2</v>
      </c>
      <c r="BE22" s="22">
        <f t="shared" si="9"/>
        <v>9.0755860922218656E-3</v>
      </c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</row>
    <row r="23" spans="1:71" x14ac:dyDescent="0.2">
      <c r="A23" s="24">
        <v>41090</v>
      </c>
      <c r="B23" s="22">
        <v>-1.5218525405868899E-3</v>
      </c>
      <c r="C23" s="22">
        <v>-2.3119814405614301E-3</v>
      </c>
      <c r="D23" s="22">
        <v>-8.2962862024726899E-2</v>
      </c>
      <c r="E23" s="23">
        <v>1.38153257722706E-6</v>
      </c>
      <c r="F23" s="22">
        <v>4.6252190362849797E-2</v>
      </c>
      <c r="G23" s="22">
        <v>-1.1422951072082001E-2</v>
      </c>
      <c r="H23" s="23">
        <v>-5.3452483550486801E-6</v>
      </c>
      <c r="I23" s="22">
        <v>4.2456724490658099E-2</v>
      </c>
      <c r="J23" s="22">
        <v>-1.1224173254242799E-2</v>
      </c>
      <c r="K23" s="22">
        <v>0.24080214962918201</v>
      </c>
      <c r="L23" s="22">
        <v>1.5703230504371299E-3</v>
      </c>
      <c r="M23" s="22">
        <v>0</v>
      </c>
      <c r="N23" s="22">
        <v>0</v>
      </c>
      <c r="O23" s="22">
        <v>3.3619845136278997E-2</v>
      </c>
      <c r="P23" s="22">
        <v>0</v>
      </c>
      <c r="Q23" s="23">
        <v>-1.1689890277999301E-5</v>
      </c>
      <c r="R23" s="22">
        <v>0</v>
      </c>
      <c r="S23" s="22">
        <v>0</v>
      </c>
      <c r="T23" s="22">
        <v>-0.44736713612409901</v>
      </c>
      <c r="U23" s="22">
        <v>0</v>
      </c>
      <c r="V23" s="22">
        <v>0</v>
      </c>
      <c r="W23" s="22">
        <v>0</v>
      </c>
      <c r="X23" s="22">
        <v>0</v>
      </c>
      <c r="Y23" s="22">
        <v>-0.23214131425946999</v>
      </c>
      <c r="Z23" s="22">
        <v>3.1589678963572697E-2</v>
      </c>
      <c r="AA23" s="22">
        <v>6.2524416592601899E-3</v>
      </c>
      <c r="AB23" s="22">
        <v>2.8871194956980799E-3</v>
      </c>
      <c r="AC23" s="22">
        <v>4.0305946346963399E-3</v>
      </c>
      <c r="AD23" s="22">
        <v>-3.1751853348604898E-2</v>
      </c>
      <c r="AE23" s="22">
        <v>2.7722475656855001E-2</v>
      </c>
      <c r="AF23" s="22">
        <v>-0.39219978639473102</v>
      </c>
      <c r="AH23" s="22">
        <f t="shared" si="1"/>
        <v>1.0982248512306716E-2</v>
      </c>
      <c r="AI23" s="22">
        <f t="shared" si="10"/>
        <v>-2.2984288540541583E-4</v>
      </c>
      <c r="AJ23" s="22">
        <f t="shared" si="5"/>
        <v>3.1589678963572697E-2</v>
      </c>
      <c r="AK23" s="22">
        <f t="shared" si="5"/>
        <v>6.2524416592601899E-3</v>
      </c>
      <c r="AL23" s="22">
        <f t="shared" si="5"/>
        <v>2.8871194956980799E-3</v>
      </c>
      <c r="AM23" s="22">
        <f t="shared" si="5"/>
        <v>4.0305946346963399E-3</v>
      </c>
      <c r="AN23" s="22">
        <f t="shared" si="5"/>
        <v>-3.1751853348604898E-2</v>
      </c>
      <c r="AR23" s="24">
        <f t="shared" si="2"/>
        <v>41090</v>
      </c>
      <c r="AS23" s="22">
        <f t="shared" si="6"/>
        <v>0.43120085442107592</v>
      </c>
      <c r="AT23" s="22">
        <f t="shared" si="3"/>
        <v>1.0982248512306716E-2</v>
      </c>
      <c r="AU23" s="22">
        <f t="shared" si="7"/>
        <v>1.2778138519216997E-2</v>
      </c>
      <c r="AV23" s="22">
        <f t="shared" si="4"/>
        <v>-2.2984288540541583E-4</v>
      </c>
      <c r="AW23" s="22">
        <f t="shared" si="4"/>
        <v>3.1589678963572697E-2</v>
      </c>
      <c r="AX23" s="22">
        <f t="shared" si="4"/>
        <v>6.2524416592601899E-3</v>
      </c>
      <c r="AY23" s="22">
        <f t="shared" si="4"/>
        <v>2.8871194956980799E-3</v>
      </c>
      <c r="AZ23" s="22">
        <f t="shared" si="4"/>
        <v>4.0305946346963399E-3</v>
      </c>
      <c r="BA23" s="22">
        <f t="shared" si="4"/>
        <v>-3.1751853348604898E-2</v>
      </c>
      <c r="BC23" s="24">
        <f t="shared" si="8"/>
        <v>41090</v>
      </c>
      <c r="BD23" s="22">
        <f t="shared" si="9"/>
        <v>1.0982248512306716E-2</v>
      </c>
      <c r="BE23" s="22">
        <f t="shared" si="9"/>
        <v>1.2778138519216997E-2</v>
      </c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</row>
    <row r="24" spans="1:71" x14ac:dyDescent="0.2">
      <c r="A24" s="24">
        <v>41182</v>
      </c>
      <c r="B24" s="22">
        <v>-1.60558230488661E-3</v>
      </c>
      <c r="C24" s="22">
        <v>-2.2073881635220598E-3</v>
      </c>
      <c r="D24" s="22">
        <v>-6.9322394560344905E-2</v>
      </c>
      <c r="E24" s="23">
        <v>1.3662975639760999E-6</v>
      </c>
      <c r="F24" s="22">
        <v>7.7294362663460304E-3</v>
      </c>
      <c r="G24" s="22">
        <v>-1.1403793244191201E-2</v>
      </c>
      <c r="H24" s="23">
        <v>5.5242397545285303E-6</v>
      </c>
      <c r="I24" s="22">
        <v>9.1222077370112203E-2</v>
      </c>
      <c r="J24" s="22">
        <v>-8.9898484928463401E-3</v>
      </c>
      <c r="K24" s="22">
        <v>0.24386795147264201</v>
      </c>
      <c r="L24" s="22">
        <v>1.55970638413549E-3</v>
      </c>
      <c r="M24" s="22">
        <v>0</v>
      </c>
      <c r="N24" s="22">
        <v>0</v>
      </c>
      <c r="O24" s="22">
        <v>3.3291031891069502E-2</v>
      </c>
      <c r="P24" s="22">
        <v>0</v>
      </c>
      <c r="Q24" s="23">
        <v>-1.11584713247125E-5</v>
      </c>
      <c r="R24" s="22">
        <v>0</v>
      </c>
      <c r="S24" s="22">
        <v>0</v>
      </c>
      <c r="T24" s="22">
        <v>-0.76920636757855598</v>
      </c>
      <c r="U24" s="22">
        <v>0</v>
      </c>
      <c r="V24" s="22">
        <v>0</v>
      </c>
      <c r="W24" s="22">
        <v>0</v>
      </c>
      <c r="X24" s="22">
        <v>0</v>
      </c>
      <c r="Y24" s="22">
        <v>-0.234357592149081</v>
      </c>
      <c r="Z24" s="22">
        <v>3.20265587092416E-2</v>
      </c>
      <c r="AA24" s="22">
        <v>6.4814402499502304E-3</v>
      </c>
      <c r="AB24" s="22">
        <v>3.4489176814922399E-3</v>
      </c>
      <c r="AC24" s="22">
        <v>4.5910132554727303E-3</v>
      </c>
      <c r="AD24" s="22">
        <v>-3.0725839329270799E-2</v>
      </c>
      <c r="AE24" s="22">
        <v>2.73702585464441E-2</v>
      </c>
      <c r="AF24" s="22">
        <v>-0.69124856089759401</v>
      </c>
      <c r="AH24" s="22">
        <f t="shared" si="1"/>
        <v>1.1853935245051817E-2</v>
      </c>
      <c r="AI24" s="22">
        <f t="shared" si="10"/>
        <v>-2.3203721994958514E-4</v>
      </c>
      <c r="AJ24" s="22">
        <f t="shared" si="5"/>
        <v>3.20265587092416E-2</v>
      </c>
      <c r="AK24" s="22">
        <f t="shared" si="5"/>
        <v>6.4814402499502304E-3</v>
      </c>
      <c r="AL24" s="22">
        <f t="shared" si="5"/>
        <v>3.4489176814922399E-3</v>
      </c>
      <c r="AM24" s="22">
        <f t="shared" si="5"/>
        <v>4.5910132554727303E-3</v>
      </c>
      <c r="AN24" s="22">
        <f t="shared" si="5"/>
        <v>-3.0725839329270799E-2</v>
      </c>
      <c r="AR24" s="24">
        <f t="shared" si="2"/>
        <v>41182</v>
      </c>
      <c r="AS24" s="22">
        <f t="shared" si="6"/>
        <v>-0.76499424359037604</v>
      </c>
      <c r="AT24" s="22">
        <f t="shared" si="3"/>
        <v>1.1853935245051817E-2</v>
      </c>
      <c r="AU24" s="22">
        <f t="shared" si="7"/>
        <v>1.559005334693642E-2</v>
      </c>
      <c r="AV24" s="22">
        <f t="shared" si="4"/>
        <v>-2.3203721994958514E-4</v>
      </c>
      <c r="AW24" s="22">
        <f t="shared" si="4"/>
        <v>3.20265587092416E-2</v>
      </c>
      <c r="AX24" s="22">
        <f t="shared" si="4"/>
        <v>6.4814402499502304E-3</v>
      </c>
      <c r="AY24" s="22">
        <f t="shared" si="4"/>
        <v>3.4489176814922399E-3</v>
      </c>
      <c r="AZ24" s="22">
        <f t="shared" si="4"/>
        <v>4.5910132554727303E-3</v>
      </c>
      <c r="BA24" s="22">
        <f t="shared" si="4"/>
        <v>-3.0725839329270799E-2</v>
      </c>
      <c r="BC24" s="24">
        <f t="shared" si="8"/>
        <v>41182</v>
      </c>
      <c r="BD24" s="22">
        <f t="shared" si="9"/>
        <v>1.1853935245051817E-2</v>
      </c>
      <c r="BE24" s="22">
        <f t="shared" si="9"/>
        <v>1.559005334693642E-2</v>
      </c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</row>
    <row r="25" spans="1:71" x14ac:dyDescent="0.2">
      <c r="A25" s="24">
        <v>41274</v>
      </c>
      <c r="B25" s="22">
        <v>-1.5313146705775401E-3</v>
      </c>
      <c r="C25" s="22">
        <v>-2.0041080383226199E-3</v>
      </c>
      <c r="D25" s="22">
        <v>-6.0558381404451897E-2</v>
      </c>
      <c r="E25" s="23">
        <v>1.30531390141186E-6</v>
      </c>
      <c r="F25" s="22">
        <v>-1.3252235436334E-2</v>
      </c>
      <c r="G25" s="22">
        <v>-1.13530541212547E-2</v>
      </c>
      <c r="H25" s="23">
        <v>5.0050207534013604E-6</v>
      </c>
      <c r="I25" s="22">
        <v>7.1361061989994007E-2</v>
      </c>
      <c r="J25" s="22">
        <v>-5.4617340799256696E-3</v>
      </c>
      <c r="K25" s="22">
        <v>0.24134113053866299</v>
      </c>
      <c r="L25" s="22">
        <v>1.4511768041014499E-3</v>
      </c>
      <c r="M25" s="22">
        <v>0</v>
      </c>
      <c r="N25" s="22">
        <v>0</v>
      </c>
      <c r="O25" s="22">
        <v>3.3059780768374097E-2</v>
      </c>
      <c r="P25" s="22">
        <v>0</v>
      </c>
      <c r="Q25" s="23">
        <v>-2.5013615589930501E-5</v>
      </c>
      <c r="R25" s="22">
        <v>0</v>
      </c>
      <c r="S25" s="22">
        <v>0</v>
      </c>
      <c r="T25" s="22">
        <v>-0.45886140497508598</v>
      </c>
      <c r="U25" s="22">
        <v>0</v>
      </c>
      <c r="V25" s="22">
        <v>0</v>
      </c>
      <c r="W25" s="22">
        <v>0</v>
      </c>
      <c r="X25" s="22">
        <v>0</v>
      </c>
      <c r="Y25" s="22">
        <v>-0.23359122496991999</v>
      </c>
      <c r="Z25" s="22">
        <v>3.1910261213230401E-2</v>
      </c>
      <c r="AA25" s="22">
        <v>6.3269531307641397E-3</v>
      </c>
      <c r="AB25" s="22">
        <v>3.7031260556208401E-3</v>
      </c>
      <c r="AC25" s="22">
        <v>4.9035772696326401E-3</v>
      </c>
      <c r="AD25" s="22">
        <v>-2.9719448517229099E-2</v>
      </c>
      <c r="AE25" s="22">
        <v>2.7022886623306801E-2</v>
      </c>
      <c r="AF25" s="22">
        <v>-0.404172506243694</v>
      </c>
      <c r="AH25" s="22">
        <f t="shared" si="1"/>
        <v>1.0085817818442198E-2</v>
      </c>
      <c r="AI25" s="22">
        <f t="shared" si="10"/>
        <v>-2.3127844056427722E-4</v>
      </c>
      <c r="AJ25" s="22">
        <f t="shared" si="5"/>
        <v>3.1910261213230401E-2</v>
      </c>
      <c r="AK25" s="22">
        <f t="shared" si="5"/>
        <v>6.3269531307641397E-3</v>
      </c>
      <c r="AL25" s="22">
        <f t="shared" si="5"/>
        <v>3.7031260556208401E-3</v>
      </c>
      <c r="AM25" s="22">
        <f t="shared" si="5"/>
        <v>4.9035772696326401E-3</v>
      </c>
      <c r="AN25" s="22">
        <f t="shared" si="5"/>
        <v>-2.9719448517229099E-2</v>
      </c>
      <c r="AR25" s="24">
        <f t="shared" si="2"/>
        <v>41274</v>
      </c>
      <c r="AS25" s="22">
        <f t="shared" si="6"/>
        <v>0.38330997502522401</v>
      </c>
      <c r="AT25" s="22">
        <f t="shared" si="3"/>
        <v>1.0085817818442198E-2</v>
      </c>
      <c r="AU25" s="22">
        <f t="shared" si="7"/>
        <v>1.6893190711454651E-2</v>
      </c>
      <c r="AV25" s="22">
        <f t="shared" si="4"/>
        <v>-2.3127844056427722E-4</v>
      </c>
      <c r="AW25" s="22">
        <f t="shared" si="4"/>
        <v>3.1910261213230401E-2</v>
      </c>
      <c r="AX25" s="22">
        <f t="shared" si="4"/>
        <v>6.3269531307641397E-3</v>
      </c>
      <c r="AY25" s="22">
        <f t="shared" si="4"/>
        <v>3.7031260556208401E-3</v>
      </c>
      <c r="AZ25" s="22">
        <f t="shared" si="4"/>
        <v>4.9035772696326401E-3</v>
      </c>
      <c r="BA25" s="22">
        <f t="shared" si="4"/>
        <v>-2.9719448517229099E-2</v>
      </c>
      <c r="BC25" s="24">
        <f t="shared" si="8"/>
        <v>41274</v>
      </c>
      <c r="BD25" s="22">
        <f t="shared" si="9"/>
        <v>1.0085817818442198E-2</v>
      </c>
      <c r="BE25" s="22">
        <f t="shared" si="9"/>
        <v>1.6893190711454651E-2</v>
      </c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</row>
    <row r="26" spans="1:71" x14ac:dyDescent="0.2">
      <c r="A26" s="24">
        <v>41364</v>
      </c>
      <c r="B26" s="22">
        <v>-1.6489826320631399E-3</v>
      </c>
      <c r="C26" s="22">
        <v>-1.95055851309744E-3</v>
      </c>
      <c r="D26" s="22">
        <v>-5.4985011801944497E-2</v>
      </c>
      <c r="E26" s="23">
        <v>1.27329116139662E-6</v>
      </c>
      <c r="F26" s="22">
        <v>-1.74722760771794E-2</v>
      </c>
      <c r="G26" s="22">
        <v>-1.12906266238499E-2</v>
      </c>
      <c r="H26" s="23">
        <v>1.9418204155741099E-6</v>
      </c>
      <c r="I26" s="22">
        <v>3.4542297271311598E-2</v>
      </c>
      <c r="J26" s="22">
        <v>1.34134038725086E-3</v>
      </c>
      <c r="K26" s="22">
        <v>0.233699993884251</v>
      </c>
      <c r="L26" s="22">
        <v>1.3886789684391899E-3</v>
      </c>
      <c r="M26" s="22">
        <v>0</v>
      </c>
      <c r="N26" s="22">
        <v>0</v>
      </c>
      <c r="O26" s="22">
        <v>3.2674714238289902E-2</v>
      </c>
      <c r="P26" s="22">
        <v>0</v>
      </c>
      <c r="Q26" s="23">
        <v>-4.0315804772372802E-5</v>
      </c>
      <c r="R26" s="22">
        <v>0</v>
      </c>
      <c r="S26" s="22">
        <v>0</v>
      </c>
      <c r="T26" s="22">
        <v>-0.75236496722360602</v>
      </c>
      <c r="U26" s="22">
        <v>0</v>
      </c>
      <c r="V26" s="22">
        <v>0</v>
      </c>
      <c r="W26" s="22">
        <v>0</v>
      </c>
      <c r="X26" s="22">
        <v>0</v>
      </c>
      <c r="Y26" s="22">
        <v>-0.232610080412087</v>
      </c>
      <c r="Z26" s="22">
        <v>3.0699588803551E-2</v>
      </c>
      <c r="AA26" s="22">
        <v>5.54241435408719E-3</v>
      </c>
      <c r="AB26" s="22">
        <v>3.2869865447704401E-3</v>
      </c>
      <c r="AC26" s="22">
        <v>4.6673967601496003E-3</v>
      </c>
      <c r="AD26" s="22">
        <v>-2.9087161768215301E-2</v>
      </c>
      <c r="AE26" s="22">
        <v>2.6680268192302799E-2</v>
      </c>
      <c r="AF26" s="22">
        <v>-0.74239245746259197</v>
      </c>
      <c r="AH26" s="22">
        <f t="shared" si="1"/>
        <v>3.4160142762848702E-3</v>
      </c>
      <c r="AI26" s="22">
        <f t="shared" si="10"/>
        <v>-2.3030701030899703E-4</v>
      </c>
      <c r="AJ26" s="22">
        <f t="shared" si="5"/>
        <v>3.0699588803551E-2</v>
      </c>
      <c r="AK26" s="22">
        <f t="shared" si="5"/>
        <v>5.54241435408719E-3</v>
      </c>
      <c r="AL26" s="22">
        <f t="shared" si="5"/>
        <v>3.2869865447704401E-3</v>
      </c>
      <c r="AM26" s="22">
        <f t="shared" si="5"/>
        <v>4.6673967601496003E-3</v>
      </c>
      <c r="AN26" s="22">
        <f t="shared" si="5"/>
        <v>-2.9087161768215301E-2</v>
      </c>
      <c r="AR26" s="24">
        <f t="shared" si="2"/>
        <v>41364</v>
      </c>
      <c r="AS26" s="22">
        <f t="shared" si="6"/>
        <v>-0.96956982985036788</v>
      </c>
      <c r="AT26" s="22">
        <f t="shared" si="3"/>
        <v>3.4160142762848702E-3</v>
      </c>
      <c r="AU26" s="22">
        <f t="shared" si="7"/>
        <v>1.4878917684033936E-2</v>
      </c>
      <c r="AV26" s="22">
        <f t="shared" si="4"/>
        <v>-2.3030701030899703E-4</v>
      </c>
      <c r="AW26" s="22">
        <f t="shared" si="4"/>
        <v>3.0699588803551E-2</v>
      </c>
      <c r="AX26" s="22">
        <f t="shared" si="4"/>
        <v>5.54241435408719E-3</v>
      </c>
      <c r="AY26" s="22">
        <f t="shared" si="4"/>
        <v>3.2869865447704401E-3</v>
      </c>
      <c r="AZ26" s="22">
        <f t="shared" si="4"/>
        <v>4.6673967601496003E-3</v>
      </c>
      <c r="BA26" s="22">
        <f t="shared" si="4"/>
        <v>-2.9087161768215301E-2</v>
      </c>
      <c r="BC26" s="24">
        <f t="shared" si="8"/>
        <v>41364</v>
      </c>
      <c r="BD26" s="22">
        <f t="shared" si="9"/>
        <v>3.4160142762848702E-3</v>
      </c>
      <c r="BE26" s="22">
        <f t="shared" si="9"/>
        <v>1.4878917684033936E-2</v>
      </c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</row>
    <row r="27" spans="1:71" x14ac:dyDescent="0.2">
      <c r="A27" s="24">
        <v>41455</v>
      </c>
      <c r="B27" s="22">
        <v>-1.86632552191534E-3</v>
      </c>
      <c r="C27" s="22">
        <v>-1.9987250728048501E-3</v>
      </c>
      <c r="D27" s="22">
        <v>-5.92485984151069E-2</v>
      </c>
      <c r="E27" s="23">
        <v>1.25485559721028E-6</v>
      </c>
      <c r="F27" s="22">
        <v>-1.52067491638763E-2</v>
      </c>
      <c r="G27" s="22">
        <v>-1.1238471916208401E-2</v>
      </c>
      <c r="H27" s="23">
        <v>-3.12755446651991E-5</v>
      </c>
      <c r="I27" s="22">
        <v>2.5934788107528899E-2</v>
      </c>
      <c r="J27" s="22">
        <v>7.4285688836717096E-3</v>
      </c>
      <c r="K27" s="22">
        <v>0.228524152637787</v>
      </c>
      <c r="L27" s="22">
        <v>1.12907628622149E-3</v>
      </c>
      <c r="M27" s="22">
        <v>0</v>
      </c>
      <c r="N27" s="22">
        <v>0</v>
      </c>
      <c r="O27" s="22">
        <v>3.2530537177510803E-2</v>
      </c>
      <c r="P27" s="22">
        <v>0</v>
      </c>
      <c r="Q27" s="23">
        <v>-5.2791226357040699E-5</v>
      </c>
      <c r="R27" s="22">
        <v>0</v>
      </c>
      <c r="S27" s="22">
        <v>0</v>
      </c>
      <c r="T27" s="22">
        <v>-1.0322439248100499</v>
      </c>
      <c r="U27" s="22">
        <v>0</v>
      </c>
      <c r="V27" s="22">
        <v>0</v>
      </c>
      <c r="W27" s="22">
        <v>0</v>
      </c>
      <c r="X27" s="22">
        <v>0</v>
      </c>
      <c r="Y27" s="22">
        <v>-0.229474418316233</v>
      </c>
      <c r="Z27" s="22">
        <v>3.0370643666843802E-2</v>
      </c>
      <c r="AA27" s="22">
        <v>5.4801992191766402E-3</v>
      </c>
      <c r="AB27" s="22">
        <v>3.3887588028136402E-3</v>
      </c>
      <c r="AC27" s="22">
        <v>4.79814677698531E-3</v>
      </c>
      <c r="AD27" s="22">
        <v>-2.8444946685579599E-2</v>
      </c>
      <c r="AE27" s="22">
        <v>2.6342314204375002E-2</v>
      </c>
      <c r="AF27" s="22">
        <v>-1.03512193822514</v>
      </c>
      <c r="AH27" s="22">
        <f t="shared" si="1"/>
        <v>1.3444785047163304E-3</v>
      </c>
      <c r="AI27" s="22">
        <f t="shared" si="10"/>
        <v>-2.2720239437250793E-4</v>
      </c>
      <c r="AJ27" s="22">
        <f t="shared" si="5"/>
        <v>3.0370643666843802E-2</v>
      </c>
      <c r="AK27" s="22">
        <f t="shared" si="5"/>
        <v>5.4801992191766402E-3</v>
      </c>
      <c r="AL27" s="22">
        <f t="shared" si="5"/>
        <v>3.3887588028136402E-3</v>
      </c>
      <c r="AM27" s="22">
        <f t="shared" si="5"/>
        <v>4.79814677698531E-3</v>
      </c>
      <c r="AN27" s="22">
        <f t="shared" si="5"/>
        <v>-2.8444946685579599E-2</v>
      </c>
      <c r="AR27" s="24">
        <f t="shared" si="2"/>
        <v>41455</v>
      </c>
      <c r="AS27" s="22">
        <f t="shared" si="6"/>
        <v>-2.1404877529005599</v>
      </c>
      <c r="AT27" s="22">
        <f t="shared" si="3"/>
        <v>1.3444785047163304E-3</v>
      </c>
      <c r="AU27" s="22">
        <f t="shared" si="7"/>
        <v>1.5365599385867283E-2</v>
      </c>
      <c r="AV27" s="22">
        <f t="shared" si="4"/>
        <v>-2.2720239437250793E-4</v>
      </c>
      <c r="AW27" s="22">
        <f t="shared" si="4"/>
        <v>3.0370643666843802E-2</v>
      </c>
      <c r="AX27" s="22">
        <f t="shared" si="4"/>
        <v>5.4801992191766402E-3</v>
      </c>
      <c r="AY27" s="22">
        <f t="shared" si="4"/>
        <v>3.3887588028136402E-3</v>
      </c>
      <c r="AZ27" s="22">
        <f t="shared" si="4"/>
        <v>4.79814677698531E-3</v>
      </c>
      <c r="BA27" s="22">
        <f t="shared" si="4"/>
        <v>-2.8444946685579599E-2</v>
      </c>
      <c r="BC27" s="24">
        <f t="shared" si="8"/>
        <v>41455</v>
      </c>
      <c r="BD27" s="22">
        <f t="shared" si="9"/>
        <v>1.3444785047163304E-3</v>
      </c>
      <c r="BE27" s="22">
        <f t="shared" si="9"/>
        <v>1.5365599385867283E-2</v>
      </c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</row>
    <row r="28" spans="1:71" x14ac:dyDescent="0.2">
      <c r="A28" s="24">
        <v>41547</v>
      </c>
      <c r="B28" s="22">
        <v>-1.80697952412156E-3</v>
      </c>
      <c r="C28" s="22">
        <v>-2.0551490288789301E-3</v>
      </c>
      <c r="D28" s="22">
        <v>-6.9404091825231398E-2</v>
      </c>
      <c r="E28" s="23">
        <v>1.21109753337123E-6</v>
      </c>
      <c r="F28" s="22">
        <v>1.8718128554917599E-3</v>
      </c>
      <c r="G28" s="22">
        <v>-1.1193418203425599E-2</v>
      </c>
      <c r="H28" s="23">
        <v>1.2717111874671601E-5</v>
      </c>
      <c r="I28" s="22">
        <v>-1.8699863082871599E-2</v>
      </c>
      <c r="J28" s="22">
        <v>1.11424825870676E-2</v>
      </c>
      <c r="K28" s="22">
        <v>0.22496078319573701</v>
      </c>
      <c r="L28" s="22">
        <v>9.9739457157799194E-4</v>
      </c>
      <c r="M28" s="22">
        <v>0</v>
      </c>
      <c r="N28" s="22">
        <v>0</v>
      </c>
      <c r="O28" s="22">
        <v>3.24911154267137E-2</v>
      </c>
      <c r="P28" s="22">
        <v>0</v>
      </c>
      <c r="Q28" s="23">
        <v>-3.5057471514665603E-5</v>
      </c>
      <c r="R28" s="22">
        <v>0</v>
      </c>
      <c r="S28" s="22">
        <v>0</v>
      </c>
      <c r="T28" s="22">
        <v>-0.999088715765583</v>
      </c>
      <c r="U28" s="22">
        <v>0</v>
      </c>
      <c r="V28" s="22">
        <v>0</v>
      </c>
      <c r="W28" s="22">
        <v>0</v>
      </c>
      <c r="X28" s="22">
        <v>0</v>
      </c>
      <c r="Y28" s="22">
        <v>-0.226320613976871</v>
      </c>
      <c r="Z28" s="22">
        <v>2.9954446575608501E-2</v>
      </c>
      <c r="AA28" s="22">
        <v>5.1339268852812403E-3</v>
      </c>
      <c r="AB28" s="22">
        <v>3.0261791961416701E-3</v>
      </c>
      <c r="AC28" s="22">
        <v>4.5222799819111198E-3</v>
      </c>
      <c r="AD28" s="22">
        <v>-2.81449546860046E-2</v>
      </c>
      <c r="AE28" s="22">
        <v>2.6008938154231599E-2</v>
      </c>
      <c r="AF28" s="22">
        <v>-1.0375415828350401</v>
      </c>
      <c r="AH28" s="22">
        <f t="shared" si="1"/>
        <v>9.0337535863471274E-4</v>
      </c>
      <c r="AI28" s="22">
        <f t="shared" si="10"/>
        <v>-2.2407981581868417E-4</v>
      </c>
      <c r="AJ28" s="22">
        <f t="shared" si="5"/>
        <v>2.9954446575608501E-2</v>
      </c>
      <c r="AK28" s="22">
        <f t="shared" si="5"/>
        <v>5.1339268852812403E-3</v>
      </c>
      <c r="AL28" s="22">
        <f t="shared" si="5"/>
        <v>3.0261791961416701E-3</v>
      </c>
      <c r="AM28" s="22">
        <f t="shared" si="5"/>
        <v>4.5222799819111198E-3</v>
      </c>
      <c r="AN28" s="22">
        <f t="shared" si="5"/>
        <v>-2.81449546860046E-2</v>
      </c>
      <c r="AR28" s="24">
        <f t="shared" si="2"/>
        <v>41547</v>
      </c>
      <c r="AS28" s="22">
        <f t="shared" si="6"/>
        <v>-2.1501663313401602</v>
      </c>
      <c r="AT28" s="22">
        <f t="shared" si="3"/>
        <v>9.0337535863471274E-4</v>
      </c>
      <c r="AU28" s="22">
        <f t="shared" si="7"/>
        <v>1.4267798137119245E-2</v>
      </c>
      <c r="AV28" s="22">
        <f t="shared" si="4"/>
        <v>-2.2407981581868417E-4</v>
      </c>
      <c r="AW28" s="22">
        <f t="shared" si="4"/>
        <v>2.9954446575608501E-2</v>
      </c>
      <c r="AX28" s="22">
        <f t="shared" si="4"/>
        <v>5.1339268852812403E-3</v>
      </c>
      <c r="AY28" s="22">
        <f t="shared" si="4"/>
        <v>3.0261791961416701E-3</v>
      </c>
      <c r="AZ28" s="22">
        <f t="shared" si="4"/>
        <v>4.5222799819111198E-3</v>
      </c>
      <c r="BA28" s="22">
        <f t="shared" si="4"/>
        <v>-2.81449546860046E-2</v>
      </c>
      <c r="BC28" s="24">
        <f t="shared" si="8"/>
        <v>41547</v>
      </c>
      <c r="BD28" s="22">
        <f t="shared" si="9"/>
        <v>9.0337535863471274E-4</v>
      </c>
      <c r="BE28" s="22">
        <f t="shared" si="9"/>
        <v>1.4267798137119245E-2</v>
      </c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</row>
    <row r="29" spans="1:71" x14ac:dyDescent="0.2">
      <c r="A29" s="24">
        <v>41639</v>
      </c>
      <c r="B29" s="22">
        <v>-1.9581441810689799E-3</v>
      </c>
      <c r="C29" s="22">
        <v>-1.9332424859519401E-3</v>
      </c>
      <c r="D29" s="22">
        <v>-7.5639236570235094E-2</v>
      </c>
      <c r="E29" s="23">
        <v>1.0939331218651201E-6</v>
      </c>
      <c r="F29" s="22">
        <v>9.2759582437373905E-3</v>
      </c>
      <c r="G29" s="22">
        <v>-1.1117285363126899E-2</v>
      </c>
      <c r="H29" s="23">
        <v>3.1231806030262898E-6</v>
      </c>
      <c r="I29" s="22">
        <v>-0.392241945936944</v>
      </c>
      <c r="J29" s="22">
        <v>1.08224122746802E-2</v>
      </c>
      <c r="K29" s="22">
        <v>0.22060906507286299</v>
      </c>
      <c r="L29" s="22">
        <v>8.1796633224495696E-4</v>
      </c>
      <c r="M29" s="22">
        <v>0</v>
      </c>
      <c r="N29" s="22">
        <v>0</v>
      </c>
      <c r="O29" s="22">
        <v>3.1669583982618599E-2</v>
      </c>
      <c r="P29" s="22">
        <v>0</v>
      </c>
      <c r="Q29" s="23">
        <v>-5.1869678585614303E-5</v>
      </c>
      <c r="R29" s="22">
        <v>0</v>
      </c>
      <c r="S29" s="22">
        <v>0</v>
      </c>
      <c r="T29" s="22">
        <v>-0.70954157942006901</v>
      </c>
      <c r="U29" s="22">
        <v>0</v>
      </c>
      <c r="V29" s="22">
        <v>0</v>
      </c>
      <c r="W29" s="22">
        <v>0</v>
      </c>
      <c r="X29" s="22">
        <v>0</v>
      </c>
      <c r="Y29" s="22">
        <v>-0.22389619623593901</v>
      </c>
      <c r="Z29" s="22">
        <v>2.9992445011295301E-2</v>
      </c>
      <c r="AA29" s="22">
        <v>5.3028430677448599E-3</v>
      </c>
      <c r="AB29" s="22">
        <v>3.2318513455420399E-3</v>
      </c>
      <c r="AC29" s="22">
        <v>4.7339776624077904E-3</v>
      </c>
      <c r="AD29" s="22">
        <v>-2.7700680426845301E-2</v>
      </c>
      <c r="AE29" s="22">
        <v>2.5680055982824E-2</v>
      </c>
      <c r="AF29" s="22">
        <v>-1.12190548554602</v>
      </c>
      <c r="AH29" s="22">
        <f t="shared" si="1"/>
        <v>-1.0481692007166337E-3</v>
      </c>
      <c r="AI29" s="22">
        <f t="shared" si="10"/>
        <v>-2.2167940221380099E-4</v>
      </c>
      <c r="AJ29" s="22">
        <f t="shared" si="5"/>
        <v>2.9992445011295301E-2</v>
      </c>
      <c r="AK29" s="22">
        <f t="shared" si="5"/>
        <v>5.3028430677448599E-3</v>
      </c>
      <c r="AL29" s="22">
        <f t="shared" si="5"/>
        <v>3.2318513455420399E-3</v>
      </c>
      <c r="AM29" s="22">
        <f t="shared" si="5"/>
        <v>4.7339776624077904E-3</v>
      </c>
      <c r="AN29" s="22">
        <f t="shared" si="5"/>
        <v>-2.7700680426845301E-2</v>
      </c>
      <c r="AR29" s="24">
        <f t="shared" si="2"/>
        <v>41639</v>
      </c>
      <c r="AS29" s="22">
        <f t="shared" si="6"/>
        <v>-2.4876219421840799</v>
      </c>
      <c r="AT29" s="22">
        <f t="shared" si="3"/>
        <v>-1.0481692007166337E-3</v>
      </c>
      <c r="AU29" s="22">
        <f t="shared" si="7"/>
        <v>1.5338757257930893E-2</v>
      </c>
      <c r="AV29" s="22">
        <f t="shared" si="4"/>
        <v>-2.2167940221380099E-4</v>
      </c>
      <c r="AW29" s="22">
        <f t="shared" si="4"/>
        <v>2.9992445011295301E-2</v>
      </c>
      <c r="AX29" s="22">
        <f t="shared" si="4"/>
        <v>5.3028430677448599E-3</v>
      </c>
      <c r="AY29" s="22">
        <f t="shared" si="4"/>
        <v>3.2318513455420399E-3</v>
      </c>
      <c r="AZ29" s="22">
        <f t="shared" si="4"/>
        <v>4.7339776624077904E-3</v>
      </c>
      <c r="BA29" s="22">
        <f t="shared" si="4"/>
        <v>-2.7700680426845301E-2</v>
      </c>
      <c r="BC29" s="24">
        <f t="shared" si="8"/>
        <v>41639</v>
      </c>
      <c r="BD29" s="22">
        <f t="shared" si="9"/>
        <v>-1.0481692007166337E-3</v>
      </c>
      <c r="BE29" s="22">
        <f t="shared" si="9"/>
        <v>1.5338757257930893E-2</v>
      </c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</row>
    <row r="30" spans="1:71" x14ac:dyDescent="0.2">
      <c r="A30" s="24">
        <v>41729</v>
      </c>
      <c r="B30" s="22">
        <v>-2.2474405934169699E-3</v>
      </c>
      <c r="C30" s="22">
        <v>-1.77797485005903E-3</v>
      </c>
      <c r="D30" s="22">
        <v>-7.5205897649643902E-2</v>
      </c>
      <c r="E30" s="23">
        <v>1.0494400015659201E-6</v>
      </c>
      <c r="F30" s="22">
        <v>5.03124481321393E-3</v>
      </c>
      <c r="G30" s="22">
        <v>-1.10137938100773E-2</v>
      </c>
      <c r="H30" s="23">
        <v>-9.9771655603930703E-6</v>
      </c>
      <c r="I30" s="22">
        <v>-0.26618155162752</v>
      </c>
      <c r="J30" s="22">
        <v>1.5184786681543499E-2</v>
      </c>
      <c r="K30" s="22">
        <v>0.21259272509546101</v>
      </c>
      <c r="L30" s="22">
        <v>7.2198190563810196E-4</v>
      </c>
      <c r="M30" s="22">
        <v>0</v>
      </c>
      <c r="N30" s="22">
        <v>0</v>
      </c>
      <c r="O30" s="22">
        <v>3.0689312259579701E-2</v>
      </c>
      <c r="P30" s="22">
        <v>0</v>
      </c>
      <c r="Q30" s="23">
        <v>-6.5370784307905398E-5</v>
      </c>
      <c r="R30" s="22">
        <v>0</v>
      </c>
      <c r="S30" s="22">
        <v>0</v>
      </c>
      <c r="T30" s="22">
        <v>-0.50860042337605904</v>
      </c>
      <c r="U30" s="22">
        <v>0</v>
      </c>
      <c r="V30" s="22">
        <v>0</v>
      </c>
      <c r="W30" s="22">
        <v>0</v>
      </c>
      <c r="X30" s="22">
        <v>0</v>
      </c>
      <c r="Y30" s="22">
        <v>-0.223275913911746</v>
      </c>
      <c r="Z30" s="22">
        <v>3.00834629081814E-2</v>
      </c>
      <c r="AA30" s="22">
        <v>5.4777991856491603E-3</v>
      </c>
      <c r="AB30" s="22">
        <v>3.5679555226097999E-3</v>
      </c>
      <c r="AC30" s="22">
        <v>5.04913635235304E-3</v>
      </c>
      <c r="AD30" s="22">
        <v>-2.70260067446348E-2</v>
      </c>
      <c r="AE30" s="22">
        <v>2.53555859834886E-2</v>
      </c>
      <c r="AF30" s="22">
        <v>-0.79653244171038395</v>
      </c>
      <c r="AH30" s="22">
        <f t="shared" si="1"/>
        <v>-8.4504296771675345E-3</v>
      </c>
      <c r="AI30" s="22">
        <f t="shared" si="10"/>
        <v>-2.2106526129875843E-4</v>
      </c>
      <c r="AJ30" s="22">
        <f t="shared" si="5"/>
        <v>3.00834629081814E-2</v>
      </c>
      <c r="AK30" s="22">
        <f t="shared" si="5"/>
        <v>5.4777991856491603E-3</v>
      </c>
      <c r="AL30" s="22">
        <f t="shared" si="5"/>
        <v>3.5679555226097999E-3</v>
      </c>
      <c r="AM30" s="22">
        <f t="shared" si="5"/>
        <v>5.04913635235304E-3</v>
      </c>
      <c r="AN30" s="22">
        <f t="shared" si="5"/>
        <v>-2.70260067446348E-2</v>
      </c>
      <c r="AR30" s="24">
        <f t="shared" si="2"/>
        <v>41729</v>
      </c>
      <c r="AS30" s="22">
        <f t="shared" si="6"/>
        <v>-1.1861297668415358</v>
      </c>
      <c r="AT30" s="22">
        <f t="shared" si="3"/>
        <v>-8.4504296771675345E-3</v>
      </c>
      <c r="AU30" s="22">
        <f t="shared" si="7"/>
        <v>1.6931281962859836E-2</v>
      </c>
      <c r="AV30" s="22">
        <f t="shared" si="4"/>
        <v>-2.2106526129875843E-4</v>
      </c>
      <c r="AW30" s="22">
        <f t="shared" si="4"/>
        <v>3.00834629081814E-2</v>
      </c>
      <c r="AX30" s="22">
        <f t="shared" si="4"/>
        <v>5.4777991856491603E-3</v>
      </c>
      <c r="AY30" s="22">
        <f t="shared" si="4"/>
        <v>3.5679555226097999E-3</v>
      </c>
      <c r="AZ30" s="22">
        <f t="shared" si="4"/>
        <v>5.04913635235304E-3</v>
      </c>
      <c r="BA30" s="22">
        <f t="shared" si="4"/>
        <v>-2.70260067446348E-2</v>
      </c>
      <c r="BC30" s="24">
        <f t="shared" si="8"/>
        <v>41729</v>
      </c>
      <c r="BD30" s="22">
        <f t="shared" si="9"/>
        <v>-8.4504296771675345E-3</v>
      </c>
      <c r="BE30" s="22">
        <f t="shared" si="9"/>
        <v>1.6931281962859836E-2</v>
      </c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</row>
    <row r="31" spans="1:71" x14ac:dyDescent="0.2">
      <c r="A31" s="24">
        <v>41820</v>
      </c>
      <c r="B31" s="22">
        <v>-2.3458848136814702E-3</v>
      </c>
      <c r="C31" s="22">
        <v>-1.4408421013078999E-3</v>
      </c>
      <c r="D31" s="22">
        <v>-7.0521174738513701E-2</v>
      </c>
      <c r="E31" s="23">
        <v>9.2542871144019003E-7</v>
      </c>
      <c r="F31" s="22">
        <v>-3.9008889665015302E-3</v>
      </c>
      <c r="G31" s="22">
        <v>-1.09096195988978E-2</v>
      </c>
      <c r="H31" s="23">
        <v>6.5926913483949003E-6</v>
      </c>
      <c r="I31" s="22">
        <v>-0.61830107992776295</v>
      </c>
      <c r="J31" s="22">
        <v>1.52097274670692E-2</v>
      </c>
      <c r="K31" s="22">
        <v>0.20928318062352</v>
      </c>
      <c r="L31" s="22">
        <v>6.2051093263626401E-4</v>
      </c>
      <c r="M31" s="22">
        <v>0</v>
      </c>
      <c r="N31" s="22">
        <v>0</v>
      </c>
      <c r="O31" s="22">
        <v>2.9504689335846299E-2</v>
      </c>
      <c r="P31" s="22">
        <v>0</v>
      </c>
      <c r="Q31" s="23">
        <v>-6.8046043466551896E-5</v>
      </c>
      <c r="R31" s="22">
        <v>0</v>
      </c>
      <c r="S31" s="22">
        <v>0</v>
      </c>
      <c r="T31" s="22">
        <v>-0.87709286529944397</v>
      </c>
      <c r="U31" s="22">
        <v>0</v>
      </c>
      <c r="V31" s="22">
        <v>0</v>
      </c>
      <c r="W31" s="22">
        <v>0</v>
      </c>
      <c r="X31" s="22">
        <v>0</v>
      </c>
      <c r="Y31" s="22">
        <v>-0.221948914643743</v>
      </c>
      <c r="Z31" s="22">
        <v>3.0386908700408201E-2</v>
      </c>
      <c r="AA31" s="22">
        <v>5.47473055656499E-3</v>
      </c>
      <c r="AB31" s="22">
        <v>3.72608657157602E-3</v>
      </c>
      <c r="AC31" s="22">
        <v>5.2137744586566699E-3</v>
      </c>
      <c r="AD31" s="22">
        <v>-2.61998122354389E-2</v>
      </c>
      <c r="AE31" s="22">
        <v>2.5035448713106499E-2</v>
      </c>
      <c r="AF31" s="22">
        <v>-1.53351689664187</v>
      </c>
      <c r="AH31" s="22">
        <f t="shared" si="1"/>
        <v>-1.0446244873785572E-2</v>
      </c>
      <c r="AI31" s="22">
        <f t="shared" si="10"/>
        <v>-2.197514006373693E-4</v>
      </c>
      <c r="AJ31" s="22">
        <f t="shared" si="5"/>
        <v>3.0386908700408201E-2</v>
      </c>
      <c r="AK31" s="22">
        <f t="shared" si="5"/>
        <v>5.47473055656499E-3</v>
      </c>
      <c r="AL31" s="22">
        <f t="shared" si="5"/>
        <v>3.72608657157602E-3</v>
      </c>
      <c r="AM31" s="22">
        <f t="shared" si="5"/>
        <v>5.2137744586566699E-3</v>
      </c>
      <c r="AN31" s="22">
        <f t="shared" si="5"/>
        <v>-2.61998122354389E-2</v>
      </c>
      <c r="AR31" s="24">
        <f t="shared" si="2"/>
        <v>41820</v>
      </c>
      <c r="AS31" s="22">
        <f t="shared" si="6"/>
        <v>-4.1340675865674799</v>
      </c>
      <c r="AT31" s="22">
        <f t="shared" si="3"/>
        <v>-1.0446244873785572E-2</v>
      </c>
      <c r="AU31" s="22">
        <f t="shared" si="7"/>
        <v>1.8381936651129617E-2</v>
      </c>
      <c r="AV31" s="22">
        <f t="shared" si="4"/>
        <v>-2.197514006373693E-4</v>
      </c>
      <c r="AW31" s="22">
        <f t="shared" si="4"/>
        <v>3.0386908700408201E-2</v>
      </c>
      <c r="AX31" s="22">
        <f t="shared" si="4"/>
        <v>5.47473055656499E-3</v>
      </c>
      <c r="AY31" s="22">
        <f t="shared" si="4"/>
        <v>3.72608657157602E-3</v>
      </c>
      <c r="AZ31" s="22">
        <f t="shared" si="4"/>
        <v>5.2137744586566699E-3</v>
      </c>
      <c r="BA31" s="22">
        <f t="shared" si="4"/>
        <v>-2.61998122354389E-2</v>
      </c>
      <c r="BC31" s="24">
        <f t="shared" si="8"/>
        <v>41820</v>
      </c>
      <c r="BD31" s="22">
        <f t="shared" si="9"/>
        <v>-1.0446244873785572E-2</v>
      </c>
      <c r="BE31" s="22">
        <f t="shared" si="9"/>
        <v>1.8381936651129617E-2</v>
      </c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</row>
    <row r="32" spans="1:71" x14ac:dyDescent="0.2">
      <c r="A32" s="24">
        <v>41912</v>
      </c>
      <c r="B32" s="22">
        <v>-2.3939202903777699E-3</v>
      </c>
      <c r="C32" s="22">
        <v>-1.30025178645132E-3</v>
      </c>
      <c r="D32" s="22">
        <v>-6.21991504727748E-2</v>
      </c>
      <c r="E32" s="23">
        <v>8.8796667796486798E-7</v>
      </c>
      <c r="F32" s="22">
        <v>-2.3051495281245501E-2</v>
      </c>
      <c r="G32" s="22">
        <v>-1.08230992760915E-2</v>
      </c>
      <c r="H32" s="23">
        <v>8.9929835578317301E-6</v>
      </c>
      <c r="I32" s="22">
        <v>-7.6899954426368197E-2</v>
      </c>
      <c r="J32" s="22">
        <v>1.7577601986085101E-2</v>
      </c>
      <c r="K32" s="22">
        <v>0.208056076747098</v>
      </c>
      <c r="L32" s="22">
        <v>4.5772267103227898E-4</v>
      </c>
      <c r="M32" s="22">
        <v>0</v>
      </c>
      <c r="N32" s="22">
        <v>0</v>
      </c>
      <c r="O32" s="22">
        <v>2.9152822569344899E-2</v>
      </c>
      <c r="P32" s="22">
        <v>0</v>
      </c>
      <c r="Q32" s="23">
        <v>-7.8647460355352194E-5</v>
      </c>
      <c r="R32" s="22">
        <v>0</v>
      </c>
      <c r="S32" s="22">
        <v>0</v>
      </c>
      <c r="T32" s="22">
        <v>-1.2892523502347699</v>
      </c>
      <c r="U32" s="22">
        <v>0</v>
      </c>
      <c r="V32" s="22">
        <v>0</v>
      </c>
      <c r="W32" s="22">
        <v>0</v>
      </c>
      <c r="X32" s="22">
        <v>0</v>
      </c>
      <c r="Y32" s="22">
        <v>-0.218636448384434</v>
      </c>
      <c r="Z32" s="22">
        <v>2.9948427555726E-2</v>
      </c>
      <c r="AA32" s="22">
        <v>5.5602837857327003E-3</v>
      </c>
      <c r="AB32" s="22">
        <v>3.9753122035523997E-3</v>
      </c>
      <c r="AC32" s="22">
        <v>5.2908688776165296E-3</v>
      </c>
      <c r="AD32" s="22">
        <v>-2.5236748966661601E-2</v>
      </c>
      <c r="AE32" s="22">
        <v>2.4719566905861901E-2</v>
      </c>
      <c r="AF32" s="22">
        <v>-1.4123253889505301</v>
      </c>
      <c r="AH32" s="22">
        <f t="shared" si="1"/>
        <v>-8.3940071534916554E-3</v>
      </c>
      <c r="AI32" s="22">
        <f t="shared" si="10"/>
        <v>-2.1647173107369703E-4</v>
      </c>
      <c r="AJ32" s="22">
        <f t="shared" si="5"/>
        <v>2.9948427555726E-2</v>
      </c>
      <c r="AK32" s="22">
        <f t="shared" si="5"/>
        <v>5.5602837857327003E-3</v>
      </c>
      <c r="AL32" s="22">
        <f t="shared" si="5"/>
        <v>3.9753122035523997E-3</v>
      </c>
      <c r="AM32" s="22">
        <f t="shared" si="5"/>
        <v>5.2908688776165296E-3</v>
      </c>
      <c r="AN32" s="22">
        <f t="shared" si="5"/>
        <v>-2.5236748966661601E-2</v>
      </c>
      <c r="AR32" s="24">
        <f t="shared" si="2"/>
        <v>41912</v>
      </c>
      <c r="AS32" s="22">
        <f t="shared" si="6"/>
        <v>-3.6493015558021202</v>
      </c>
      <c r="AT32" s="22">
        <f t="shared" si="3"/>
        <v>-8.3940071534916554E-3</v>
      </c>
      <c r="AU32" s="22">
        <f t="shared" si="7"/>
        <v>1.9321671724892332E-2</v>
      </c>
      <c r="AV32" s="22">
        <f t="shared" si="4"/>
        <v>-2.1647173107369703E-4</v>
      </c>
      <c r="AW32" s="22">
        <f t="shared" si="4"/>
        <v>2.9948427555726E-2</v>
      </c>
      <c r="AX32" s="22">
        <f t="shared" si="4"/>
        <v>5.5602837857327003E-3</v>
      </c>
      <c r="AY32" s="22">
        <f t="shared" si="4"/>
        <v>3.9753122035523997E-3</v>
      </c>
      <c r="AZ32" s="22">
        <f t="shared" si="4"/>
        <v>5.2908688776165296E-3</v>
      </c>
      <c r="BA32" s="22">
        <f t="shared" si="4"/>
        <v>-2.5236748966661601E-2</v>
      </c>
      <c r="BC32" s="24">
        <f t="shared" si="8"/>
        <v>41912</v>
      </c>
      <c r="BD32" s="22">
        <f t="shared" si="9"/>
        <v>-8.3940071534916554E-3</v>
      </c>
      <c r="BE32" s="22">
        <f t="shared" si="9"/>
        <v>1.9321671724892332E-2</v>
      </c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</row>
    <row r="33" spans="1:71" x14ac:dyDescent="0.2">
      <c r="A33" s="24">
        <v>42004</v>
      </c>
      <c r="B33" s="22">
        <v>-2.55880644633998E-3</v>
      </c>
      <c r="C33" s="22">
        <v>-9.871278281003979E-4</v>
      </c>
      <c r="D33" s="22">
        <v>-5.1709326040927303E-2</v>
      </c>
      <c r="E33" s="23">
        <v>8.1808559926343996E-7</v>
      </c>
      <c r="F33" s="22">
        <v>-4.2581609578284899E-2</v>
      </c>
      <c r="G33" s="22">
        <v>-1.07415682158329E-2</v>
      </c>
      <c r="H33" s="23">
        <v>-8.7245783930711696E-7</v>
      </c>
      <c r="I33" s="22">
        <v>-0.50181816669529999</v>
      </c>
      <c r="J33" s="22">
        <v>1.7382691959522099E-2</v>
      </c>
      <c r="K33" s="22">
        <v>0.20404915213456601</v>
      </c>
      <c r="L33" s="22">
        <v>3.7155852481429702E-4</v>
      </c>
      <c r="M33" s="22">
        <v>0</v>
      </c>
      <c r="N33" s="22">
        <v>0</v>
      </c>
      <c r="O33" s="22">
        <v>2.78915954531333E-2</v>
      </c>
      <c r="P33" s="22">
        <v>0</v>
      </c>
      <c r="Q33" s="23">
        <v>-9.6343335365123295E-5</v>
      </c>
      <c r="R33" s="22">
        <v>0</v>
      </c>
      <c r="S33" s="22">
        <v>0</v>
      </c>
      <c r="T33" s="22">
        <v>-0.85923244183800895</v>
      </c>
      <c r="U33" s="22">
        <v>0</v>
      </c>
      <c r="V33" s="22">
        <v>0</v>
      </c>
      <c r="W33" s="22">
        <v>0</v>
      </c>
      <c r="X33" s="22">
        <v>0</v>
      </c>
      <c r="Y33" s="22">
        <v>-0.213512621584277</v>
      </c>
      <c r="Z33" s="22">
        <v>2.9163307955082301E-2</v>
      </c>
      <c r="AA33" s="22">
        <v>5.5080607276103404E-3</v>
      </c>
      <c r="AB33" s="22">
        <v>4.1142351569156601E-3</v>
      </c>
      <c r="AC33" s="22">
        <v>5.1434454814369701E-3</v>
      </c>
      <c r="AD33" s="22">
        <v>-2.4290359889922401E-2</v>
      </c>
      <c r="AE33" s="22">
        <v>2.44078653925505E-2</v>
      </c>
      <c r="AF33" s="22">
        <v>-1.4132475639466</v>
      </c>
      <c r="AH33" s="22">
        <f t="shared" si="1"/>
        <v>-7.3283432338682227E-3</v>
      </c>
      <c r="AI33" s="22">
        <f t="shared" si="10"/>
        <v>-2.1139863523195743E-4</v>
      </c>
      <c r="AJ33" s="22">
        <f t="shared" si="5"/>
        <v>2.9163307955082301E-2</v>
      </c>
      <c r="AK33" s="22">
        <f t="shared" si="5"/>
        <v>5.5080607276103404E-3</v>
      </c>
      <c r="AL33" s="22">
        <f t="shared" si="5"/>
        <v>4.1142351569156601E-3</v>
      </c>
      <c r="AM33" s="22">
        <f t="shared" si="5"/>
        <v>5.1434454814369701E-3</v>
      </c>
      <c r="AN33" s="22">
        <f t="shared" si="5"/>
        <v>-2.4290359889922401E-2</v>
      </c>
      <c r="AR33" s="24">
        <f t="shared" si="2"/>
        <v>42004</v>
      </c>
      <c r="AS33" s="22">
        <f t="shared" si="6"/>
        <v>-3.6529902557864</v>
      </c>
      <c r="AT33" s="22">
        <f t="shared" si="3"/>
        <v>-7.3283432338682227E-3</v>
      </c>
      <c r="AU33" s="22">
        <f t="shared" si="7"/>
        <v>1.9427290795890912E-2</v>
      </c>
      <c r="AV33" s="22">
        <f t="shared" si="4"/>
        <v>-2.1139863523195743E-4</v>
      </c>
      <c r="AW33" s="22">
        <f t="shared" si="4"/>
        <v>2.9163307955082301E-2</v>
      </c>
      <c r="AX33" s="22">
        <f t="shared" si="4"/>
        <v>5.5080607276103404E-3</v>
      </c>
      <c r="AY33" s="22">
        <f t="shared" si="4"/>
        <v>4.1142351569156601E-3</v>
      </c>
      <c r="AZ33" s="22">
        <f t="shared" si="4"/>
        <v>5.1434454814369701E-3</v>
      </c>
      <c r="BA33" s="22">
        <f t="shared" si="4"/>
        <v>-2.4290359889922401E-2</v>
      </c>
      <c r="BC33" s="24">
        <f t="shared" si="8"/>
        <v>42004</v>
      </c>
      <c r="BD33" s="22">
        <f t="shared" si="9"/>
        <v>-7.3283432338682227E-3</v>
      </c>
      <c r="BE33" s="22">
        <f t="shared" si="9"/>
        <v>1.9427290795890912E-2</v>
      </c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</row>
    <row r="34" spans="1:71" x14ac:dyDescent="0.2">
      <c r="A34" s="24">
        <v>42094</v>
      </c>
      <c r="B34" s="22">
        <v>-2.6736494188717101E-3</v>
      </c>
      <c r="C34" s="22">
        <v>-6.8409492772758497E-4</v>
      </c>
      <c r="D34" s="22">
        <v>-4.1477235196229999E-2</v>
      </c>
      <c r="E34" s="23">
        <v>7.27492288632447E-7</v>
      </c>
      <c r="F34" s="22">
        <v>-6.4171368735676998E-2</v>
      </c>
      <c r="G34" s="22">
        <v>-1.0647198971991401E-2</v>
      </c>
      <c r="H34" s="23">
        <v>-1.18611073851582E-5</v>
      </c>
      <c r="I34" s="22">
        <v>-0.378617020502025</v>
      </c>
      <c r="J34" s="22">
        <v>1.73784124896103E-2</v>
      </c>
      <c r="K34" s="22">
        <v>0.195949146299678</v>
      </c>
      <c r="L34" s="22">
        <v>2.8848284789884099E-4</v>
      </c>
      <c r="M34" s="22">
        <v>0</v>
      </c>
      <c r="N34" s="22">
        <v>0</v>
      </c>
      <c r="O34" s="22">
        <v>2.6484040011953699E-2</v>
      </c>
      <c r="P34" s="22">
        <v>0</v>
      </c>
      <c r="Q34" s="22">
        <v>-1.03302991216747E-4</v>
      </c>
      <c r="R34" s="22">
        <v>0</v>
      </c>
      <c r="S34" s="22">
        <v>0</v>
      </c>
      <c r="T34" s="22">
        <v>0.19308455509587899</v>
      </c>
      <c r="U34" s="22">
        <v>0</v>
      </c>
      <c r="V34" s="22">
        <v>0</v>
      </c>
      <c r="W34" s="22">
        <v>0</v>
      </c>
      <c r="X34" s="22">
        <v>0</v>
      </c>
      <c r="Y34" s="22">
        <v>-0.207310013399297</v>
      </c>
      <c r="Z34" s="22">
        <v>2.8308055452819201E-2</v>
      </c>
      <c r="AA34" s="22">
        <v>5.3182076370728E-3</v>
      </c>
      <c r="AB34" s="22">
        <v>4.1492840729517796E-3</v>
      </c>
      <c r="AC34" s="22">
        <v>4.9332208985397499E-3</v>
      </c>
      <c r="AD34" s="22">
        <v>-2.3383700586065901E-2</v>
      </c>
      <c r="AE34" s="22">
        <v>2.41002710214877E-2</v>
      </c>
      <c r="AF34" s="22">
        <v>-0.234826067053472</v>
      </c>
      <c r="AH34" s="22">
        <f t="shared" si="1"/>
        <v>-9.2877669656260334E-3</v>
      </c>
      <c r="AI34" s="22">
        <f t="shared" si="10"/>
        <v>-2.0525743900920494E-4</v>
      </c>
      <c r="AJ34" s="22">
        <f t="shared" si="5"/>
        <v>2.8308055452819201E-2</v>
      </c>
      <c r="AK34" s="22">
        <f t="shared" si="5"/>
        <v>5.3182076370728E-3</v>
      </c>
      <c r="AL34" s="22">
        <f t="shared" si="5"/>
        <v>4.1492840729517796E-3</v>
      </c>
      <c r="AM34" s="22">
        <f t="shared" si="5"/>
        <v>4.9332208985397499E-3</v>
      </c>
      <c r="AN34" s="22">
        <f t="shared" si="5"/>
        <v>-2.3383700586065901E-2</v>
      </c>
      <c r="AR34" s="24">
        <f t="shared" si="2"/>
        <v>42094</v>
      </c>
      <c r="AS34" s="22">
        <f t="shared" si="6"/>
        <v>1.0606957317861121</v>
      </c>
      <c r="AT34" s="22">
        <f t="shared" si="3"/>
        <v>-9.2877669656260334E-3</v>
      </c>
      <c r="AU34" s="22">
        <f t="shared" si="7"/>
        <v>1.9119810036308426E-2</v>
      </c>
      <c r="AV34" s="22">
        <f t="shared" si="4"/>
        <v>-2.0525743900920494E-4</v>
      </c>
      <c r="AW34" s="22">
        <f t="shared" si="4"/>
        <v>2.8308055452819201E-2</v>
      </c>
      <c r="AX34" s="22">
        <f t="shared" si="4"/>
        <v>5.3182076370728E-3</v>
      </c>
      <c r="AY34" s="22">
        <f t="shared" si="4"/>
        <v>4.1492840729517796E-3</v>
      </c>
      <c r="AZ34" s="22">
        <f t="shared" si="4"/>
        <v>4.9332208985397499E-3</v>
      </c>
      <c r="BA34" s="22">
        <f t="shared" si="4"/>
        <v>-2.3383700586065901E-2</v>
      </c>
      <c r="BC34" s="24">
        <f t="shared" si="8"/>
        <v>42094</v>
      </c>
      <c r="BD34" s="22">
        <f t="shared" si="9"/>
        <v>-9.2877669656260334E-3</v>
      </c>
      <c r="BE34" s="22">
        <f t="shared" si="9"/>
        <v>1.9119810036308426E-2</v>
      </c>
    </row>
    <row r="35" spans="1:71" x14ac:dyDescent="0.2">
      <c r="A35" s="24">
        <v>42185</v>
      </c>
      <c r="B35" s="22">
        <v>-2.5583035580534199E-3</v>
      </c>
      <c r="C35" s="22">
        <v>-5.9401255910751505E-4</v>
      </c>
      <c r="D35" s="22">
        <v>-4.2143662339477701E-2</v>
      </c>
      <c r="E35" s="23">
        <v>7.2471957324182704E-7</v>
      </c>
      <c r="F35" s="22">
        <v>-6.7517550901596807E-2</v>
      </c>
      <c r="G35" s="22">
        <v>-1.0589515804315599E-2</v>
      </c>
      <c r="H35" s="23">
        <v>-3.27070330818912E-6</v>
      </c>
      <c r="I35" s="22">
        <v>-0.361016684858606</v>
      </c>
      <c r="J35" s="22">
        <v>1.4428132430466201E-2</v>
      </c>
      <c r="K35" s="22">
        <v>0.191382603592682</v>
      </c>
      <c r="L35" s="22">
        <v>-3.4067349997668402E-4</v>
      </c>
      <c r="M35" s="22">
        <v>0</v>
      </c>
      <c r="N35" s="22">
        <v>0</v>
      </c>
      <c r="O35" s="22">
        <v>2.5529157313219902E-2</v>
      </c>
      <c r="P35" s="22">
        <v>0</v>
      </c>
      <c r="Q35" s="23">
        <v>-9.2978573240642905E-5</v>
      </c>
      <c r="R35" s="22">
        <v>0</v>
      </c>
      <c r="S35" s="22">
        <v>0</v>
      </c>
      <c r="T35" s="22">
        <v>-0.78310464803164004</v>
      </c>
      <c r="U35" s="22">
        <v>0</v>
      </c>
      <c r="V35" s="22">
        <v>0</v>
      </c>
      <c r="W35" s="22">
        <v>0</v>
      </c>
      <c r="X35" s="22">
        <v>0</v>
      </c>
      <c r="Y35" s="22">
        <v>-0.198849002624645</v>
      </c>
      <c r="Z35" s="22">
        <v>2.7117033402279601E-2</v>
      </c>
      <c r="AA35" s="22">
        <v>4.8857338493135602E-3</v>
      </c>
      <c r="AB35" s="22">
        <v>3.8761434001388598E-3</v>
      </c>
      <c r="AC35" s="22">
        <v>4.4783695587025099E-3</v>
      </c>
      <c r="AD35" s="22">
        <v>-2.2757711382192999E-2</v>
      </c>
      <c r="AE35" s="22">
        <v>2.37967125840121E-2</v>
      </c>
      <c r="AF35" s="22">
        <v>-1.2151471187744101</v>
      </c>
      <c r="AH35" s="22">
        <f t="shared" si="1"/>
        <v>-5.4779090057165501E-3</v>
      </c>
      <c r="AI35" s="22">
        <f t="shared" si="10"/>
        <v>-1.968802006184604E-4</v>
      </c>
      <c r="AJ35" s="22">
        <f t="shared" si="5"/>
        <v>2.7117033402279601E-2</v>
      </c>
      <c r="AK35" s="22">
        <f t="shared" si="5"/>
        <v>4.8857338493135602E-3</v>
      </c>
      <c r="AL35" s="22">
        <f t="shared" si="5"/>
        <v>3.8761434001388598E-3</v>
      </c>
      <c r="AM35" s="22">
        <f t="shared" si="5"/>
        <v>4.4783695587025099E-3</v>
      </c>
      <c r="AN35" s="22">
        <f t="shared" si="5"/>
        <v>-2.2757711382192999E-2</v>
      </c>
      <c r="AR35" s="24">
        <f t="shared" si="2"/>
        <v>42185</v>
      </c>
      <c r="AS35" s="22">
        <f t="shared" si="6"/>
        <v>-2.8605884750976402</v>
      </c>
      <c r="AT35" s="22">
        <f t="shared" si="3"/>
        <v>-5.4779090057165501E-3</v>
      </c>
      <c r="AU35" s="22">
        <f t="shared" si="7"/>
        <v>1.7402688627623071E-2</v>
      </c>
      <c r="AV35" s="22">
        <f t="shared" si="4"/>
        <v>-1.968802006184604E-4</v>
      </c>
      <c r="AW35" s="22">
        <f t="shared" si="4"/>
        <v>2.7117033402279601E-2</v>
      </c>
      <c r="AX35" s="22">
        <f t="shared" si="4"/>
        <v>4.8857338493135602E-3</v>
      </c>
      <c r="AY35" s="22">
        <f t="shared" si="4"/>
        <v>3.8761434001388598E-3</v>
      </c>
      <c r="AZ35" s="22">
        <f t="shared" si="4"/>
        <v>4.4783695587025099E-3</v>
      </c>
      <c r="BA35" s="22">
        <f t="shared" si="4"/>
        <v>-2.2757711382192999E-2</v>
      </c>
      <c r="BC35" s="24">
        <f t="shared" si="8"/>
        <v>42185</v>
      </c>
      <c r="BD35" s="22">
        <f t="shared" si="9"/>
        <v>-5.4779090057165501E-3</v>
      </c>
      <c r="BE35" s="22">
        <f t="shared" si="9"/>
        <v>1.7402688627623071E-2</v>
      </c>
    </row>
    <row r="36" spans="1:71" x14ac:dyDescent="0.2">
      <c r="A36" s="24">
        <v>42277</v>
      </c>
      <c r="B36" s="22">
        <v>-2.8453494151037201E-3</v>
      </c>
      <c r="C36" s="22">
        <v>-5.8538100895511003E-4</v>
      </c>
      <c r="D36" s="22">
        <v>-4.5396664014374297E-2</v>
      </c>
      <c r="E36" s="23">
        <v>5.1930948430367597E-7</v>
      </c>
      <c r="F36" s="22">
        <v>-6.7700330582887103E-2</v>
      </c>
      <c r="G36" s="22">
        <v>-1.04947434372948E-2</v>
      </c>
      <c r="H36" s="23">
        <v>-5.3053951232229199E-6</v>
      </c>
      <c r="I36" s="22">
        <v>6.64832127653225E-2</v>
      </c>
      <c r="J36" s="22">
        <v>1.00002037345614E-2</v>
      </c>
      <c r="K36" s="22">
        <v>0.18283807337420299</v>
      </c>
      <c r="L36" s="22">
        <v>1.9664064736524199E-4</v>
      </c>
      <c r="M36" s="22">
        <v>0</v>
      </c>
      <c r="N36" s="22">
        <v>0</v>
      </c>
      <c r="O36" s="22">
        <v>2.5594637856229899E-2</v>
      </c>
      <c r="P36" s="22">
        <v>0</v>
      </c>
      <c r="Q36" s="23">
        <v>-9.0104827488168796E-5</v>
      </c>
      <c r="R36" s="22">
        <v>0</v>
      </c>
      <c r="S36" s="22">
        <v>0</v>
      </c>
      <c r="T36" s="22">
        <v>-1.2032280393344099</v>
      </c>
      <c r="U36" s="22">
        <v>0</v>
      </c>
      <c r="V36" s="22">
        <v>0</v>
      </c>
      <c r="W36" s="22">
        <v>0</v>
      </c>
      <c r="X36" s="22">
        <v>0</v>
      </c>
      <c r="Y36" s="22">
        <v>-0.18903284911651</v>
      </c>
      <c r="Z36" s="22">
        <v>2.6420921638337001E-2</v>
      </c>
      <c r="AA36" s="22">
        <v>5.1901514828811496E-3</v>
      </c>
      <c r="AB36" s="22">
        <v>4.2700544921503401E-3</v>
      </c>
      <c r="AC36" s="22">
        <v>4.6431467633611901E-3</v>
      </c>
      <c r="AD36" s="22">
        <v>-2.1883722925797301E-2</v>
      </c>
      <c r="AE36" s="22">
        <v>2.3497120743032299E-2</v>
      </c>
      <c r="AF36" s="22">
        <v>-1.21676386457536</v>
      </c>
      <c r="AH36" s="22">
        <f t="shared" si="1"/>
        <v>-4.3044472511419071E-3</v>
      </c>
      <c r="AI36" s="22">
        <f t="shared" si="10"/>
        <v>-1.8716123674901981E-4</v>
      </c>
      <c r="AJ36" s="22">
        <f t="shared" si="5"/>
        <v>2.6420921638337001E-2</v>
      </c>
      <c r="AK36" s="22">
        <f t="shared" si="5"/>
        <v>5.1901514828811496E-3</v>
      </c>
      <c r="AL36" s="22">
        <f t="shared" si="5"/>
        <v>4.2700544921503401E-3</v>
      </c>
      <c r="AM36" s="22">
        <f t="shared" si="5"/>
        <v>4.6431467633611901E-3</v>
      </c>
      <c r="AN36" s="22">
        <f t="shared" si="5"/>
        <v>-2.1883722925797301E-2</v>
      </c>
      <c r="AR36" s="24">
        <f t="shared" si="2"/>
        <v>42277</v>
      </c>
      <c r="AS36" s="22">
        <f t="shared" si="6"/>
        <v>-2.86705545830144</v>
      </c>
      <c r="AT36" s="22">
        <f t="shared" si="3"/>
        <v>-4.3044472511419071E-3</v>
      </c>
      <c r="AU36" s="22">
        <f t="shared" si="7"/>
        <v>1.8453390214183352E-2</v>
      </c>
      <c r="AV36" s="22">
        <f t="shared" si="4"/>
        <v>-1.8716123674901981E-4</v>
      </c>
      <c r="AW36" s="22">
        <f t="shared" si="4"/>
        <v>2.6420921638337001E-2</v>
      </c>
      <c r="AX36" s="22">
        <f t="shared" si="4"/>
        <v>5.1901514828811496E-3</v>
      </c>
      <c r="AY36" s="22">
        <f t="shared" si="4"/>
        <v>4.2700544921503401E-3</v>
      </c>
      <c r="AZ36" s="22">
        <f t="shared" si="4"/>
        <v>4.6431467633611901E-3</v>
      </c>
      <c r="BA36" s="22">
        <f t="shared" si="4"/>
        <v>-2.1883722925797301E-2</v>
      </c>
      <c r="BC36" s="24">
        <f t="shared" si="8"/>
        <v>42277</v>
      </c>
      <c r="BD36" s="22">
        <f t="shared" si="9"/>
        <v>-4.3044472511419071E-3</v>
      </c>
      <c r="BE36" s="22">
        <f t="shared" si="9"/>
        <v>1.8453390214183352E-2</v>
      </c>
    </row>
    <row r="37" spans="1:71" x14ac:dyDescent="0.2">
      <c r="A37" s="24">
        <v>42369</v>
      </c>
      <c r="B37" s="22">
        <v>-2.93576852610222E-3</v>
      </c>
      <c r="C37" s="22">
        <v>-6.3645507376586198E-4</v>
      </c>
      <c r="D37" s="22">
        <v>-4.52619512005814E-2</v>
      </c>
      <c r="E37" s="23">
        <v>4.62888039010067E-7</v>
      </c>
      <c r="F37" s="22">
        <v>-7.8925011156705194E-2</v>
      </c>
      <c r="G37" s="22">
        <v>-1.0448254193229299E-2</v>
      </c>
      <c r="H37" s="23">
        <v>-1.69354930079634E-7</v>
      </c>
      <c r="I37" s="22">
        <v>-2.37492267995964E-4</v>
      </c>
      <c r="J37" s="22">
        <v>1.2710058380815899E-2</v>
      </c>
      <c r="K37" s="22">
        <v>0.17407814243959299</v>
      </c>
      <c r="L37" s="22">
        <v>-1.94839507738908E-4</v>
      </c>
      <c r="M37" s="22">
        <v>0</v>
      </c>
      <c r="N37" s="22">
        <v>0</v>
      </c>
      <c r="O37" s="22">
        <v>2.5025188635141499E-2</v>
      </c>
      <c r="P37" s="22">
        <v>0</v>
      </c>
      <c r="Q37" s="23">
        <v>-8.0917875822095198E-5</v>
      </c>
      <c r="R37" s="22">
        <v>0</v>
      </c>
      <c r="S37" s="22">
        <v>0</v>
      </c>
      <c r="T37" s="22">
        <v>-0.85616811028525996</v>
      </c>
      <c r="U37" s="22">
        <v>0</v>
      </c>
      <c r="V37" s="22">
        <v>0</v>
      </c>
      <c r="W37" s="22">
        <v>0</v>
      </c>
      <c r="X37" s="22">
        <v>0</v>
      </c>
      <c r="Y37" s="22">
        <v>-0.177271031222303</v>
      </c>
      <c r="Z37" s="22">
        <v>2.5494506251333399E-2</v>
      </c>
      <c r="AA37" s="22">
        <v>5.3236561107450299E-3</v>
      </c>
      <c r="AB37" s="22">
        <v>4.4110300893240801E-3</v>
      </c>
      <c r="AC37" s="22">
        <v>4.5960867997019098E-3</v>
      </c>
      <c r="AD37" s="22">
        <v>-2.0947683541894201E-2</v>
      </c>
      <c r="AE37" s="22">
        <v>2.3201427964614201E-2</v>
      </c>
      <c r="AF37" s="22">
        <v>-0.93662244389953697</v>
      </c>
      <c r="AH37" s="22">
        <f t="shared" si="1"/>
        <v>-1.4201784704869827E-3</v>
      </c>
      <c r="AI37" s="22">
        <f t="shared" si="10"/>
        <v>-1.755158724973297E-4</v>
      </c>
      <c r="AJ37" s="22">
        <f t="shared" si="5"/>
        <v>2.5494506251333399E-2</v>
      </c>
      <c r="AK37" s="22">
        <f t="shared" si="5"/>
        <v>5.3236561107450299E-3</v>
      </c>
      <c r="AL37" s="22">
        <f t="shared" si="5"/>
        <v>4.4110300893240801E-3</v>
      </c>
      <c r="AM37" s="22">
        <f t="shared" si="5"/>
        <v>4.5960867997019098E-3</v>
      </c>
      <c r="AN37" s="22">
        <f t="shared" si="5"/>
        <v>-2.0947683541894201E-2</v>
      </c>
      <c r="AR37" s="24">
        <f t="shared" si="2"/>
        <v>42369</v>
      </c>
      <c r="AS37" s="22">
        <f t="shared" si="6"/>
        <v>-1.7464897755981479</v>
      </c>
      <c r="AT37" s="22">
        <f t="shared" si="3"/>
        <v>-1.4201784704869827E-3</v>
      </c>
      <c r="AU37" s="22">
        <f t="shared" si="7"/>
        <v>1.8702079836712886E-2</v>
      </c>
      <c r="AV37" s="22">
        <f t="shared" si="4"/>
        <v>-1.755158724973297E-4</v>
      </c>
      <c r="AW37" s="22">
        <f t="shared" si="4"/>
        <v>2.5494506251333399E-2</v>
      </c>
      <c r="AX37" s="22">
        <f t="shared" si="4"/>
        <v>5.3236561107450299E-3</v>
      </c>
      <c r="AY37" s="22">
        <f t="shared" si="4"/>
        <v>4.4110300893240801E-3</v>
      </c>
      <c r="AZ37" s="22">
        <f t="shared" si="4"/>
        <v>4.5960867997019098E-3</v>
      </c>
      <c r="BA37" s="22">
        <f t="shared" si="4"/>
        <v>-2.0947683541894201E-2</v>
      </c>
      <c r="BC37" s="24">
        <f t="shared" si="8"/>
        <v>42369</v>
      </c>
      <c r="BD37" s="22">
        <f t="shared" si="9"/>
        <v>-1.4201784704869827E-3</v>
      </c>
      <c r="BE37" s="22">
        <f t="shared" si="9"/>
        <v>1.8702079836712886E-2</v>
      </c>
    </row>
    <row r="38" spans="1:71" x14ac:dyDescent="0.2">
      <c r="A38" s="24">
        <v>42460</v>
      </c>
      <c r="B38" s="22">
        <v>-3.3929251605946298E-3</v>
      </c>
      <c r="C38" s="22">
        <v>-4.9623043871793704E-4</v>
      </c>
      <c r="D38" s="22">
        <v>-3.9720378287722E-2</v>
      </c>
      <c r="E38" s="23">
        <v>3.27436211478016E-7</v>
      </c>
      <c r="F38" s="22">
        <v>-9.8484119581743093E-2</v>
      </c>
      <c r="G38" s="22">
        <v>-1.03951889940723E-2</v>
      </c>
      <c r="H38" s="23">
        <v>-6.2165055658702699E-6</v>
      </c>
      <c r="I38" s="22">
        <v>-0.39589226767595598</v>
      </c>
      <c r="J38" s="22">
        <v>1.0937907685515299E-2</v>
      </c>
      <c r="K38" s="22">
        <v>0.163127942838281</v>
      </c>
      <c r="L38" s="22">
        <v>-1.09156127947596E-4</v>
      </c>
      <c r="M38" s="22">
        <v>0</v>
      </c>
      <c r="N38" s="22">
        <v>0</v>
      </c>
      <c r="O38" s="22">
        <v>2.3595238536944198E-2</v>
      </c>
      <c r="P38" s="22">
        <v>0</v>
      </c>
      <c r="Q38" s="23">
        <v>-7.9240426165139101E-5</v>
      </c>
      <c r="R38" s="22">
        <v>0</v>
      </c>
      <c r="S38" s="22">
        <v>0</v>
      </c>
      <c r="T38" s="22">
        <v>-0.650220973515647</v>
      </c>
      <c r="U38" s="22">
        <v>0</v>
      </c>
      <c r="V38" s="22">
        <v>0</v>
      </c>
      <c r="W38" s="22">
        <v>0</v>
      </c>
      <c r="X38" s="22">
        <v>0</v>
      </c>
      <c r="Y38" s="22">
        <v>-0.16279380505261801</v>
      </c>
      <c r="Z38" s="22">
        <v>2.4634332011386199E-2</v>
      </c>
      <c r="AA38" s="22">
        <v>5.8866995588768801E-3</v>
      </c>
      <c r="AB38" s="22">
        <v>4.8586218124535502E-3</v>
      </c>
      <c r="AC38" s="22">
        <v>4.6824500089526202E-3</v>
      </c>
      <c r="AD38" s="22">
        <v>-1.9828844084490701E-2</v>
      </c>
      <c r="AE38" s="22">
        <v>2.29095684519675E-2</v>
      </c>
      <c r="AF38" s="22">
        <v>-1.1403152665790901</v>
      </c>
      <c r="AH38" s="22">
        <f t="shared" si="1"/>
        <v>1.9620758361891715E-3</v>
      </c>
      <c r="AI38" s="22">
        <f t="shared" si="10"/>
        <v>-1.6118198520061189E-4</v>
      </c>
      <c r="AJ38" s="22">
        <f t="shared" si="5"/>
        <v>2.4634332011386199E-2</v>
      </c>
      <c r="AK38" s="22">
        <f t="shared" si="5"/>
        <v>5.8866995588768801E-3</v>
      </c>
      <c r="AL38" s="22">
        <f t="shared" si="5"/>
        <v>4.8586218124535502E-3</v>
      </c>
      <c r="AM38" s="22">
        <f t="shared" si="5"/>
        <v>4.6824500089526202E-3</v>
      </c>
      <c r="AN38" s="22">
        <f t="shared" si="5"/>
        <v>-1.9828844084490701E-2</v>
      </c>
      <c r="AR38" s="24">
        <f t="shared" si="2"/>
        <v>42460</v>
      </c>
      <c r="AS38" s="22">
        <f t="shared" si="6"/>
        <v>-2.5612610663163604</v>
      </c>
      <c r="AT38" s="22">
        <f t="shared" si="3"/>
        <v>1.9620758361891715E-3</v>
      </c>
      <c r="AU38" s="22">
        <f t="shared" si="7"/>
        <v>2.0072077321977942E-2</v>
      </c>
      <c r="AV38" s="22">
        <f t="shared" si="4"/>
        <v>-1.6118198520061189E-4</v>
      </c>
      <c r="AW38" s="22">
        <f t="shared" si="4"/>
        <v>2.4634332011386199E-2</v>
      </c>
      <c r="AX38" s="22">
        <f t="shared" si="4"/>
        <v>5.8866995588768801E-3</v>
      </c>
      <c r="AY38" s="22">
        <f t="shared" si="4"/>
        <v>4.8586218124535502E-3</v>
      </c>
      <c r="AZ38" s="22">
        <f t="shared" si="4"/>
        <v>4.6824500089526202E-3</v>
      </c>
      <c r="BA38" s="22">
        <f t="shared" si="4"/>
        <v>-1.9828844084490701E-2</v>
      </c>
      <c r="BC38" s="24">
        <f t="shared" si="8"/>
        <v>42460</v>
      </c>
      <c r="BD38" s="22">
        <f t="shared" si="9"/>
        <v>1.9620758361891715E-3</v>
      </c>
      <c r="BE38" s="22">
        <f t="shared" si="9"/>
        <v>2.0072077321977942E-2</v>
      </c>
    </row>
    <row r="39" spans="1:71" x14ac:dyDescent="0.2">
      <c r="A39" s="24">
        <v>42551</v>
      </c>
      <c r="B39" s="22">
        <v>-3.5384301944496599E-3</v>
      </c>
      <c r="C39" s="22">
        <v>-3.3638488377008002E-4</v>
      </c>
      <c r="D39" s="22">
        <v>-3.0774639090580501E-2</v>
      </c>
      <c r="E39" s="23">
        <v>1.76729031409195E-7</v>
      </c>
      <c r="F39" s="22">
        <v>-0.11300476812886499</v>
      </c>
      <c r="G39" s="22">
        <v>-1.03147952966176E-2</v>
      </c>
      <c r="H39" s="23">
        <v>1.7694932386014202E-5</v>
      </c>
      <c r="I39" s="22">
        <v>-0.32280618532466399</v>
      </c>
      <c r="J39" s="22">
        <v>7.3800219047459497E-3</v>
      </c>
      <c r="K39" s="22">
        <v>0.150745797894802</v>
      </c>
      <c r="L39" s="22">
        <v>-2.01801347288199E-4</v>
      </c>
      <c r="M39" s="22">
        <v>0</v>
      </c>
      <c r="N39" s="22">
        <v>0</v>
      </c>
      <c r="O39" s="22">
        <v>2.2518931956127999E-2</v>
      </c>
      <c r="P39" s="22">
        <v>0</v>
      </c>
      <c r="Q39" s="23">
        <v>-7.2113957239050496E-5</v>
      </c>
      <c r="R39" s="22">
        <v>0</v>
      </c>
      <c r="S39" s="22">
        <v>0</v>
      </c>
      <c r="T39" s="22">
        <v>-1.30749043063375</v>
      </c>
      <c r="U39" s="22">
        <v>0</v>
      </c>
      <c r="V39" s="22">
        <v>0</v>
      </c>
      <c r="W39" s="22">
        <v>0</v>
      </c>
      <c r="X39" s="22">
        <v>0</v>
      </c>
      <c r="Y39" s="22">
        <v>-0.14732536008097399</v>
      </c>
      <c r="Z39" s="22">
        <v>2.2944654256473698E-2</v>
      </c>
      <c r="AA39" s="22">
        <v>6.0357838948865697E-3</v>
      </c>
      <c r="AB39" s="22">
        <v>5.1581831785218997E-3</v>
      </c>
      <c r="AC39" s="22">
        <v>4.7608320373093696E-3</v>
      </c>
      <c r="AD39" s="22">
        <v>-1.8555885612192499E-2</v>
      </c>
      <c r="AE39" s="22">
        <v>2.2621478083406601E-2</v>
      </c>
      <c r="AF39" s="22">
        <v>-1.7414301435837201</v>
      </c>
      <c r="AH39" s="22">
        <f t="shared" si="1"/>
        <v>4.8936914146377429E-3</v>
      </c>
      <c r="AI39" s="22">
        <f t="shared" si="10"/>
        <v>-1.458666931494792E-4</v>
      </c>
      <c r="AJ39" s="22">
        <f t="shared" si="5"/>
        <v>2.2944654256473698E-2</v>
      </c>
      <c r="AK39" s="22">
        <f t="shared" si="5"/>
        <v>6.0357838948865697E-3</v>
      </c>
      <c r="AL39" s="22">
        <f t="shared" si="5"/>
        <v>5.1581831785218997E-3</v>
      </c>
      <c r="AM39" s="22">
        <f t="shared" si="5"/>
        <v>4.7608320373093696E-3</v>
      </c>
      <c r="AN39" s="22">
        <f t="shared" si="5"/>
        <v>-1.8555885612192499E-2</v>
      </c>
      <c r="AR39" s="24">
        <f t="shared" si="2"/>
        <v>42551</v>
      </c>
      <c r="AS39" s="22">
        <f t="shared" si="6"/>
        <v>-4.9657205743348802</v>
      </c>
      <c r="AT39" s="22">
        <f t="shared" si="3"/>
        <v>4.8936914146377429E-3</v>
      </c>
      <c r="AU39" s="22">
        <f t="shared" si="7"/>
        <v>2.0197701061849559E-2</v>
      </c>
      <c r="AV39" s="22">
        <f t="shared" si="4"/>
        <v>-1.458666931494792E-4</v>
      </c>
      <c r="AW39" s="22">
        <f t="shared" si="4"/>
        <v>2.2944654256473698E-2</v>
      </c>
      <c r="AX39" s="22">
        <f t="shared" si="4"/>
        <v>6.0357838948865697E-3</v>
      </c>
      <c r="AY39" s="22">
        <f t="shared" si="4"/>
        <v>5.1581831785218997E-3</v>
      </c>
      <c r="AZ39" s="22">
        <f t="shared" si="4"/>
        <v>4.7608320373093696E-3</v>
      </c>
      <c r="BA39" s="22">
        <f t="shared" si="4"/>
        <v>-1.8555885612192499E-2</v>
      </c>
      <c r="BC39" s="24">
        <f t="shared" si="8"/>
        <v>42551</v>
      </c>
      <c r="BD39" s="22">
        <f t="shared" si="9"/>
        <v>4.8936914146377429E-3</v>
      </c>
      <c r="BE39" s="22">
        <f t="shared" si="9"/>
        <v>2.0197701061849559E-2</v>
      </c>
    </row>
    <row r="40" spans="1:71" x14ac:dyDescent="0.2">
      <c r="A40" s="24">
        <v>42643</v>
      </c>
      <c r="B40" s="22">
        <v>-3.6100666637506299E-3</v>
      </c>
      <c r="C40" s="22">
        <v>-1.6401552718203701E-4</v>
      </c>
      <c r="D40" s="22">
        <v>-2.21300761458764E-2</v>
      </c>
      <c r="E40" s="23">
        <v>8.2828588432448603E-8</v>
      </c>
      <c r="F40" s="22">
        <v>-0.126012643032824</v>
      </c>
      <c r="G40" s="22">
        <v>-1.02320619613904E-2</v>
      </c>
      <c r="H40" s="23">
        <v>-4.0727644590177099E-6</v>
      </c>
      <c r="I40" s="22">
        <v>-0.28541691288534998</v>
      </c>
      <c r="J40" s="22">
        <v>6.9413687045383199E-3</v>
      </c>
      <c r="K40" s="22">
        <v>0.13627682381911399</v>
      </c>
      <c r="L40" s="22">
        <v>-3.5208655071450302E-4</v>
      </c>
      <c r="M40" s="22">
        <v>0</v>
      </c>
      <c r="N40" s="22">
        <v>0</v>
      </c>
      <c r="O40" s="22">
        <v>2.1304617778716801E-2</v>
      </c>
      <c r="P40" s="22">
        <v>0</v>
      </c>
      <c r="Q40" s="23">
        <v>-8.9244055012649399E-5</v>
      </c>
      <c r="R40" s="22">
        <v>0</v>
      </c>
      <c r="S40" s="22">
        <v>0</v>
      </c>
      <c r="T40" s="22">
        <v>-0.82904754844367301</v>
      </c>
      <c r="U40" s="22">
        <v>0</v>
      </c>
      <c r="V40" s="22">
        <v>0</v>
      </c>
      <c r="W40" s="22">
        <v>0</v>
      </c>
      <c r="X40" s="22">
        <v>0</v>
      </c>
      <c r="Y40" s="22">
        <v>-0.13154511431679999</v>
      </c>
      <c r="Z40" s="22">
        <v>2.12310758853195E-2</v>
      </c>
      <c r="AA40" s="22">
        <v>6.0029483218704202E-3</v>
      </c>
      <c r="AB40" s="22">
        <v>5.2300762882317997E-3</v>
      </c>
      <c r="AC40" s="22">
        <v>4.7528273258157202E-3</v>
      </c>
      <c r="AD40" s="22">
        <v>-1.7214482140781501E-2</v>
      </c>
      <c r="AE40" s="22">
        <v>2.2337094351643199E-2</v>
      </c>
      <c r="AF40" s="22">
        <v>-1.2228487287716301</v>
      </c>
      <c r="AH40" s="22">
        <f t="shared" si="1"/>
        <v>6.0471606454819962E-3</v>
      </c>
      <c r="AI40" s="22">
        <f t="shared" si="10"/>
        <v>-1.3024268744237622E-4</v>
      </c>
      <c r="AJ40" s="22">
        <f t="shared" si="5"/>
        <v>2.12310758853195E-2</v>
      </c>
      <c r="AK40" s="22">
        <f t="shared" si="5"/>
        <v>6.0029483218704202E-3</v>
      </c>
      <c r="AL40" s="22">
        <f t="shared" si="5"/>
        <v>5.2300762882317997E-3</v>
      </c>
      <c r="AM40" s="22">
        <f t="shared" si="5"/>
        <v>4.7528273258157202E-3</v>
      </c>
      <c r="AN40" s="22">
        <f t="shared" si="5"/>
        <v>-1.7214482140781501E-2</v>
      </c>
      <c r="AR40" s="24">
        <f t="shared" si="2"/>
        <v>42643</v>
      </c>
      <c r="AS40" s="22">
        <f t="shared" si="6"/>
        <v>-2.8913949150865204</v>
      </c>
      <c r="AT40" s="22">
        <f t="shared" si="3"/>
        <v>6.0471606454819962E-3</v>
      </c>
      <c r="AU40" s="22">
        <f t="shared" si="7"/>
        <v>1.9872202993013566E-2</v>
      </c>
      <c r="AV40" s="22">
        <f t="shared" si="4"/>
        <v>-1.3024268744237622E-4</v>
      </c>
      <c r="AW40" s="22">
        <f t="shared" si="4"/>
        <v>2.12310758853195E-2</v>
      </c>
      <c r="AX40" s="22">
        <f t="shared" si="4"/>
        <v>6.0029483218704202E-3</v>
      </c>
      <c r="AY40" s="22">
        <f t="shared" si="4"/>
        <v>5.2300762882317997E-3</v>
      </c>
      <c r="AZ40" s="22">
        <f t="shared" si="4"/>
        <v>4.7528273258157202E-3</v>
      </c>
      <c r="BA40" s="22">
        <f t="shared" si="4"/>
        <v>-1.7214482140781501E-2</v>
      </c>
      <c r="BC40" s="24">
        <f t="shared" si="8"/>
        <v>42643</v>
      </c>
      <c r="BD40" s="22">
        <f t="shared" si="9"/>
        <v>6.0471606454819962E-3</v>
      </c>
      <c r="BE40" s="22">
        <f t="shared" si="9"/>
        <v>1.9872202993013566E-2</v>
      </c>
    </row>
    <row r="41" spans="1:71" x14ac:dyDescent="0.2">
      <c r="A41" s="24">
        <v>42735</v>
      </c>
      <c r="B41" s="22">
        <v>-3.3753483581810901E-3</v>
      </c>
      <c r="C41" s="23">
        <v>-9.55974811867044E-5</v>
      </c>
      <c r="D41" s="22">
        <v>-2.0397633868829399E-2</v>
      </c>
      <c r="E41" s="23">
        <v>1.16124887483692E-8</v>
      </c>
      <c r="F41" s="22">
        <v>-0.121718806748249</v>
      </c>
      <c r="G41" s="22">
        <v>-1.01632061050405E-2</v>
      </c>
      <c r="H41" s="23">
        <v>6.4539910082927998E-6</v>
      </c>
      <c r="I41" s="22">
        <v>-0.32268507421977499</v>
      </c>
      <c r="J41" s="22">
        <v>5.5399580977111198E-3</v>
      </c>
      <c r="K41" s="22">
        <v>0.12464499791622299</v>
      </c>
      <c r="L41" s="22">
        <v>-4.7189499596811402E-4</v>
      </c>
      <c r="M41" s="22">
        <v>0</v>
      </c>
      <c r="N41" s="22">
        <v>0</v>
      </c>
      <c r="O41" s="22">
        <v>2.0264400230751701E-2</v>
      </c>
      <c r="P41" s="22">
        <v>0</v>
      </c>
      <c r="Q41" s="23">
        <v>-9.1854686679049199E-5</v>
      </c>
      <c r="R41" s="22">
        <v>0</v>
      </c>
      <c r="S41" s="22">
        <v>0</v>
      </c>
      <c r="T41" s="22">
        <v>-0.32755316506109999</v>
      </c>
      <c r="U41" s="22">
        <v>0</v>
      </c>
      <c r="V41" s="22">
        <v>0</v>
      </c>
      <c r="W41" s="22">
        <v>0</v>
      </c>
      <c r="X41" s="22">
        <v>0</v>
      </c>
      <c r="Y41" s="22">
        <v>-0.115276208341885</v>
      </c>
      <c r="Z41" s="22">
        <v>1.92283263707793E-2</v>
      </c>
      <c r="AA41" s="22">
        <v>5.6432498752201302E-3</v>
      </c>
      <c r="AB41" s="22">
        <v>4.8684726537961904E-3</v>
      </c>
      <c r="AC41" s="22">
        <v>4.3633354097849502E-3</v>
      </c>
      <c r="AD41" s="22">
        <v>-1.6170528235226401E-2</v>
      </c>
      <c r="AE41" s="22">
        <v>2.20563563068099E-2</v>
      </c>
      <c r="AF41" s="22">
        <v>-0.74474157958686005</v>
      </c>
      <c r="AH41" s="22">
        <f t="shared" si="1"/>
        <v>1.0521551657756846E-2</v>
      </c>
      <c r="AI41" s="22">
        <f t="shared" si="10"/>
        <v>-1.1413485974444059E-4</v>
      </c>
      <c r="AJ41" s="22">
        <f t="shared" si="5"/>
        <v>1.92283263707793E-2</v>
      </c>
      <c r="AK41" s="22">
        <f t="shared" si="5"/>
        <v>5.6432498752201302E-3</v>
      </c>
      <c r="AL41" s="22">
        <f t="shared" si="5"/>
        <v>4.8684726537961904E-3</v>
      </c>
      <c r="AM41" s="22">
        <f t="shared" si="5"/>
        <v>4.3633354097849502E-3</v>
      </c>
      <c r="AN41" s="22">
        <f t="shared" si="5"/>
        <v>-1.6170528235226401E-2</v>
      </c>
      <c r="AR41" s="24">
        <f t="shared" si="2"/>
        <v>42735</v>
      </c>
      <c r="AS41" s="22">
        <f t="shared" si="6"/>
        <v>-0.97896631834744019</v>
      </c>
      <c r="AT41" s="22">
        <f t="shared" si="3"/>
        <v>1.0521551657756846E-2</v>
      </c>
      <c r="AU41" s="22">
        <f t="shared" si="7"/>
        <v>1.7818721214609732E-2</v>
      </c>
      <c r="AV41" s="22">
        <f t="shared" si="4"/>
        <v>-1.1413485974444059E-4</v>
      </c>
      <c r="AW41" s="22">
        <f t="shared" si="4"/>
        <v>1.92283263707793E-2</v>
      </c>
      <c r="AX41" s="22">
        <f t="shared" si="4"/>
        <v>5.6432498752201302E-3</v>
      </c>
      <c r="AY41" s="22">
        <f t="shared" si="4"/>
        <v>4.8684726537961904E-3</v>
      </c>
      <c r="AZ41" s="22">
        <f t="shared" si="4"/>
        <v>4.3633354097849502E-3</v>
      </c>
      <c r="BA41" s="22">
        <f t="shared" si="4"/>
        <v>-1.6170528235226401E-2</v>
      </c>
      <c r="BC41" s="24">
        <f t="shared" si="8"/>
        <v>42735</v>
      </c>
      <c r="BD41" s="22">
        <f t="shared" si="9"/>
        <v>1.0521551657756846E-2</v>
      </c>
      <c r="BE41" s="22">
        <f t="shared" si="9"/>
        <v>1.7818721214609732E-2</v>
      </c>
    </row>
    <row r="42" spans="1:71" x14ac:dyDescent="0.2">
      <c r="A42" s="24">
        <v>42825</v>
      </c>
      <c r="B42" s="22">
        <v>-3.424449041034E-3</v>
      </c>
      <c r="C42" s="23">
        <v>-6.5203806398628203E-5</v>
      </c>
      <c r="D42" s="22">
        <v>-2.20288391867162E-2</v>
      </c>
      <c r="E42" s="23">
        <v>-1.8312724670010901E-7</v>
      </c>
      <c r="F42" s="22">
        <v>-0.113888406912887</v>
      </c>
      <c r="G42" s="22">
        <v>-1.00780332796701E-2</v>
      </c>
      <c r="H42" s="23">
        <v>-3.0161650621529599E-6</v>
      </c>
      <c r="I42" s="22">
        <v>-0.311629705044214</v>
      </c>
      <c r="J42" s="22">
        <v>1.14972400484525E-3</v>
      </c>
      <c r="K42" s="22">
        <v>0.11180450632661799</v>
      </c>
      <c r="L42" s="22">
        <v>-3.69776192499227E-4</v>
      </c>
      <c r="M42" s="22">
        <v>0</v>
      </c>
      <c r="N42" s="22">
        <v>0</v>
      </c>
      <c r="O42" s="22">
        <v>1.9271770823969799E-2</v>
      </c>
      <c r="P42" s="22">
        <v>0</v>
      </c>
      <c r="Q42" s="23">
        <v>-9.9250121066152193E-5</v>
      </c>
      <c r="R42" s="22">
        <v>0</v>
      </c>
      <c r="S42" s="22">
        <v>0</v>
      </c>
      <c r="T42" s="22">
        <v>-0.58010315576525395</v>
      </c>
      <c r="U42" s="22">
        <v>0</v>
      </c>
      <c r="V42" s="22">
        <v>0</v>
      </c>
      <c r="W42" s="22">
        <v>0</v>
      </c>
      <c r="X42" s="22">
        <v>0</v>
      </c>
      <c r="Y42" s="22">
        <v>-9.8938295391448605E-2</v>
      </c>
      <c r="Z42" s="22">
        <v>1.7311533545405398E-2</v>
      </c>
      <c r="AA42" s="22">
        <v>5.3417286647538999E-3</v>
      </c>
      <c r="AB42" s="22">
        <v>4.5053696317909299E-3</v>
      </c>
      <c r="AC42" s="22">
        <v>4.0056956505774002E-3</v>
      </c>
      <c r="AD42" s="22">
        <v>-1.5423506670919599E-2</v>
      </c>
      <c r="AE42" s="22">
        <v>2.1779204501037801E-2</v>
      </c>
      <c r="AF42" s="22">
        <v>-0.988089354177623</v>
      </c>
      <c r="AH42" s="22">
        <f t="shared" si="1"/>
        <v>1.3855593889083875E-2</v>
      </c>
      <c r="AI42" s="22">
        <f t="shared" si="10"/>
        <v>-9.795870830836495E-5</v>
      </c>
      <c r="AJ42" s="22">
        <f t="shared" si="5"/>
        <v>1.7311533545405398E-2</v>
      </c>
      <c r="AK42" s="22">
        <f t="shared" si="5"/>
        <v>5.3417286647538999E-3</v>
      </c>
      <c r="AL42" s="22">
        <f t="shared" si="5"/>
        <v>4.5053696317909299E-3</v>
      </c>
      <c r="AM42" s="22">
        <f t="shared" si="5"/>
        <v>4.0056956505774002E-3</v>
      </c>
      <c r="AN42" s="22">
        <f t="shared" si="5"/>
        <v>-1.5423506670919599E-2</v>
      </c>
      <c r="AR42" s="24">
        <f t="shared" si="2"/>
        <v>42825</v>
      </c>
      <c r="AS42" s="22">
        <f t="shared" si="6"/>
        <v>-1.952357416710492</v>
      </c>
      <c r="AT42" s="22">
        <f t="shared" si="3"/>
        <v>1.3855593889083875E-2</v>
      </c>
      <c r="AU42" s="22">
        <f t="shared" si="7"/>
        <v>1.5642862113299669E-2</v>
      </c>
      <c r="AV42" s="22">
        <f t="shared" si="4"/>
        <v>-9.795870830836495E-5</v>
      </c>
      <c r="AW42" s="22">
        <f t="shared" si="4"/>
        <v>1.7311533545405398E-2</v>
      </c>
      <c r="AX42" s="22">
        <f t="shared" si="4"/>
        <v>5.3417286647538999E-3</v>
      </c>
      <c r="AY42" s="22">
        <f t="shared" si="4"/>
        <v>4.5053696317909299E-3</v>
      </c>
      <c r="AZ42" s="22">
        <f t="shared" si="4"/>
        <v>4.0056956505774002E-3</v>
      </c>
      <c r="BA42" s="22">
        <f t="shared" si="4"/>
        <v>-1.5423506670919599E-2</v>
      </c>
      <c r="BC42" s="24">
        <f t="shared" si="8"/>
        <v>42825</v>
      </c>
      <c r="BD42" s="22">
        <f t="shared" si="9"/>
        <v>1.3855593889083875E-2</v>
      </c>
      <c r="BE42" s="22">
        <f t="shared" si="9"/>
        <v>1.5642862113299669E-2</v>
      </c>
    </row>
    <row r="43" spans="1:71" x14ac:dyDescent="0.2">
      <c r="A43" s="24">
        <v>42916</v>
      </c>
      <c r="B43" s="22">
        <v>-3.4186864639518199E-3</v>
      </c>
      <c r="C43" s="23">
        <v>-4.6949745990954001E-5</v>
      </c>
      <c r="D43" s="22">
        <v>-2.3432936743306099E-2</v>
      </c>
      <c r="E43" s="23">
        <v>-2.20970308717483E-7</v>
      </c>
      <c r="F43" s="22">
        <v>-0.111397139519475</v>
      </c>
      <c r="G43" s="22">
        <v>-1.0027144975977001E-2</v>
      </c>
      <c r="H43" s="23">
        <v>-9.3085063990194698E-6</v>
      </c>
      <c r="I43" s="22">
        <v>-0.26349705544065299</v>
      </c>
      <c r="J43" s="22">
        <v>-4.23393181534503E-3</v>
      </c>
      <c r="K43" s="22">
        <v>9.8188601907045397E-2</v>
      </c>
      <c r="L43" s="22">
        <v>-1.0241810207367501E-3</v>
      </c>
      <c r="M43" s="22">
        <v>0</v>
      </c>
      <c r="N43" s="22">
        <v>0</v>
      </c>
      <c r="O43" s="22">
        <v>1.79565323586761E-2</v>
      </c>
      <c r="P43" s="22">
        <v>0</v>
      </c>
      <c r="Q43" s="23">
        <v>-9.0520715323449895E-5</v>
      </c>
      <c r="R43" s="22">
        <v>0</v>
      </c>
      <c r="S43" s="22">
        <v>0</v>
      </c>
      <c r="T43" s="22">
        <v>-0.30971044796491698</v>
      </c>
      <c r="U43" s="22">
        <v>0</v>
      </c>
      <c r="V43" s="22">
        <v>0</v>
      </c>
      <c r="W43" s="22">
        <v>0</v>
      </c>
      <c r="X43" s="22">
        <v>0</v>
      </c>
      <c r="Y43" s="22">
        <v>-8.3002150851529899E-2</v>
      </c>
      <c r="Z43" s="22">
        <v>1.5065669743408099E-2</v>
      </c>
      <c r="AA43" s="22">
        <v>4.7537894905857999E-3</v>
      </c>
      <c r="AB43" s="22">
        <v>3.8260338455220399E-3</v>
      </c>
      <c r="AC43" s="22">
        <v>3.4357930069006601E-3</v>
      </c>
      <c r="AD43" s="22">
        <v>-1.5142689830749401E-2</v>
      </c>
      <c r="AE43" s="22">
        <v>2.1505580936009801E-2</v>
      </c>
      <c r="AF43" s="22">
        <v>-0.67241739143120105</v>
      </c>
      <c r="AH43" s="22">
        <f t="shared" si="1"/>
        <v>1.6016472564030798E-2</v>
      </c>
      <c r="AI43" s="22">
        <f t="shared" si="10"/>
        <v>-8.218034737775238E-5</v>
      </c>
      <c r="AJ43" s="22">
        <f t="shared" si="5"/>
        <v>1.5065669743408099E-2</v>
      </c>
      <c r="AK43" s="22">
        <f t="shared" si="5"/>
        <v>4.7537894905857999E-3</v>
      </c>
      <c r="AL43" s="22">
        <f t="shared" si="5"/>
        <v>3.8260338455220399E-3</v>
      </c>
      <c r="AM43" s="22">
        <f t="shared" si="5"/>
        <v>3.4357930069006601E-3</v>
      </c>
      <c r="AN43" s="22">
        <f t="shared" si="5"/>
        <v>-1.5142689830749401E-2</v>
      </c>
      <c r="AR43" s="24">
        <f t="shared" si="2"/>
        <v>42916</v>
      </c>
      <c r="AS43" s="22">
        <f t="shared" si="6"/>
        <v>-0.6896695657248042</v>
      </c>
      <c r="AT43" s="22">
        <f t="shared" si="3"/>
        <v>1.6016472564030798E-2</v>
      </c>
      <c r="AU43" s="22">
        <f t="shared" si="7"/>
        <v>1.1856415908289446E-2</v>
      </c>
      <c r="AV43" s="22">
        <f t="shared" si="4"/>
        <v>-8.218034737775238E-5</v>
      </c>
      <c r="AW43" s="22">
        <f t="shared" si="4"/>
        <v>1.5065669743408099E-2</v>
      </c>
      <c r="AX43" s="22">
        <f t="shared" si="4"/>
        <v>4.7537894905857999E-3</v>
      </c>
      <c r="AY43" s="22">
        <f t="shared" si="4"/>
        <v>3.8260338455220399E-3</v>
      </c>
      <c r="AZ43" s="22">
        <f t="shared" si="4"/>
        <v>3.4357930069006601E-3</v>
      </c>
      <c r="BA43" s="22">
        <f t="shared" si="4"/>
        <v>-1.5142689830749401E-2</v>
      </c>
      <c r="BC43" s="24">
        <f t="shared" si="8"/>
        <v>42916</v>
      </c>
      <c r="BD43" s="22">
        <f t="shared" si="9"/>
        <v>1.6016472564030798E-2</v>
      </c>
      <c r="BE43" s="22">
        <f t="shared" si="9"/>
        <v>1.1856415908289446E-2</v>
      </c>
    </row>
    <row r="44" spans="1:71" x14ac:dyDescent="0.2">
      <c r="A44" s="24">
        <v>43008</v>
      </c>
      <c r="B44" s="22">
        <v>-3.6187757574856999E-3</v>
      </c>
      <c r="C44" s="23">
        <v>7.3459200389258602E-5</v>
      </c>
      <c r="D44" s="22">
        <v>-2.41064533240797E-2</v>
      </c>
      <c r="E44" s="23">
        <v>-3.8928598122822598E-7</v>
      </c>
      <c r="F44" s="22">
        <v>-0.107695224017645</v>
      </c>
      <c r="G44" s="22">
        <v>-9.9131315863698593E-3</v>
      </c>
      <c r="H44" s="23">
        <v>-9.13713624761669E-6</v>
      </c>
      <c r="I44" s="22">
        <v>-0.29818661506622002</v>
      </c>
      <c r="J44" s="22">
        <v>-6.0789802961314001E-3</v>
      </c>
      <c r="K44" s="22">
        <v>8.4245498874513297E-2</v>
      </c>
      <c r="L44" s="22">
        <v>-5.1432849192956098E-4</v>
      </c>
      <c r="M44" s="22">
        <v>0</v>
      </c>
      <c r="N44" s="22">
        <v>0</v>
      </c>
      <c r="O44" s="22">
        <v>1.71416855853978E-2</v>
      </c>
      <c r="P44" s="22">
        <v>0</v>
      </c>
      <c r="Q44" s="23">
        <v>-7.7679062537860903E-5</v>
      </c>
      <c r="R44" s="22">
        <v>0</v>
      </c>
      <c r="S44" s="22">
        <v>0</v>
      </c>
      <c r="T44" s="22">
        <v>-0.24289401550499001</v>
      </c>
      <c r="U44" s="22">
        <v>0</v>
      </c>
      <c r="V44" s="22">
        <v>0</v>
      </c>
      <c r="W44" s="22">
        <v>0</v>
      </c>
      <c r="X44" s="22">
        <v>0</v>
      </c>
      <c r="Y44" s="22">
        <v>-6.6627444080147299E-2</v>
      </c>
      <c r="Z44" s="22">
        <v>1.35679149835254E-2</v>
      </c>
      <c r="AA44" s="22">
        <v>5.0320325846397998E-3</v>
      </c>
      <c r="AB44" s="22">
        <v>3.9271257480155697E-3</v>
      </c>
      <c r="AC44" s="22">
        <v>3.53748770376416E-3</v>
      </c>
      <c r="AD44" s="22">
        <v>-1.47465878732711E-2</v>
      </c>
      <c r="AE44" s="22">
        <v>2.12354290123117E-2</v>
      </c>
      <c r="AF44" s="22">
        <v>-0.637233594566044</v>
      </c>
      <c r="AH44" s="22">
        <f t="shared" si="1"/>
        <v>1.8284329235167471E-2</v>
      </c>
      <c r="AI44" s="22">
        <f t="shared" si="10"/>
        <v>-6.5967766415987424E-5</v>
      </c>
      <c r="AJ44" s="22">
        <f t="shared" si="5"/>
        <v>1.35679149835254E-2</v>
      </c>
      <c r="AK44" s="22">
        <f t="shared" si="5"/>
        <v>5.0320325846397998E-3</v>
      </c>
      <c r="AL44" s="22">
        <f t="shared" si="5"/>
        <v>3.9271257480155697E-3</v>
      </c>
      <c r="AM44" s="22">
        <f t="shared" si="5"/>
        <v>3.53748770376416E-3</v>
      </c>
      <c r="AN44" s="22">
        <f t="shared" si="5"/>
        <v>-1.47465878732711E-2</v>
      </c>
      <c r="AR44" s="24">
        <f t="shared" si="2"/>
        <v>43008</v>
      </c>
      <c r="AS44" s="22">
        <f t="shared" si="6"/>
        <v>-0.54893437826417601</v>
      </c>
      <c r="AT44" s="22">
        <f t="shared" si="3"/>
        <v>1.8284329235167471E-2</v>
      </c>
      <c r="AU44" s="22">
        <f t="shared" si="7"/>
        <v>1.1252005380257842E-2</v>
      </c>
      <c r="AV44" s="22">
        <f t="shared" si="4"/>
        <v>-6.5967766415987424E-5</v>
      </c>
      <c r="AW44" s="22">
        <f t="shared" si="4"/>
        <v>1.35679149835254E-2</v>
      </c>
      <c r="AX44" s="22">
        <f t="shared" si="4"/>
        <v>5.0320325846397998E-3</v>
      </c>
      <c r="AY44" s="22">
        <f t="shared" ref="AY44:BA107" si="11">AL44</f>
        <v>3.9271257480155697E-3</v>
      </c>
      <c r="AZ44" s="22">
        <f t="shared" si="11"/>
        <v>3.53748770376416E-3</v>
      </c>
      <c r="BA44" s="22">
        <f t="shared" si="11"/>
        <v>-1.47465878732711E-2</v>
      </c>
      <c r="BC44" s="24">
        <f t="shared" si="8"/>
        <v>43008</v>
      </c>
      <c r="BD44" s="22">
        <f t="shared" si="9"/>
        <v>1.8284329235167471E-2</v>
      </c>
      <c r="BE44" s="22">
        <f t="shared" si="9"/>
        <v>1.1252005380257842E-2</v>
      </c>
    </row>
    <row r="45" spans="1:71" x14ac:dyDescent="0.2">
      <c r="A45" s="24">
        <v>43100</v>
      </c>
      <c r="B45" s="22">
        <v>-3.79251523995316E-3</v>
      </c>
      <c r="C45" s="23">
        <v>7.9443978817650404E-5</v>
      </c>
      <c r="D45" s="22">
        <v>-2.35874230750443E-2</v>
      </c>
      <c r="E45" s="23">
        <v>-4.5215751143245999E-7</v>
      </c>
      <c r="F45" s="22">
        <v>-0.108054370890742</v>
      </c>
      <c r="G45" s="22">
        <v>-9.8332189529481903E-3</v>
      </c>
      <c r="H45" s="23">
        <v>-2.0146908974449901E-5</v>
      </c>
      <c r="I45" s="22">
        <v>0.102607752973304</v>
      </c>
      <c r="J45" s="22">
        <v>-4.5050391705436701E-3</v>
      </c>
      <c r="K45" s="22">
        <v>7.2018445040633594E-2</v>
      </c>
      <c r="L45" s="22">
        <v>-6.6036809917013797E-4</v>
      </c>
      <c r="M45" s="22">
        <v>0</v>
      </c>
      <c r="N45" s="22">
        <v>0</v>
      </c>
      <c r="O45" s="22">
        <v>1.6754915350469801E-2</v>
      </c>
      <c r="P45" s="22">
        <v>0</v>
      </c>
      <c r="Q45" s="23">
        <v>-5.0945195961826702E-5</v>
      </c>
      <c r="R45" s="22">
        <v>0</v>
      </c>
      <c r="S45" s="22">
        <v>0</v>
      </c>
      <c r="T45" s="22">
        <v>-1.30837719082522</v>
      </c>
      <c r="U45" s="22">
        <v>0</v>
      </c>
      <c r="V45" s="22">
        <v>0</v>
      </c>
      <c r="W45" s="22">
        <v>0</v>
      </c>
      <c r="X45" s="22">
        <v>0</v>
      </c>
      <c r="Y45" s="22">
        <v>-5.0592530112214498E-2</v>
      </c>
      <c r="Z45" s="22">
        <v>1.20380565777233E-2</v>
      </c>
      <c r="AA45" s="22">
        <v>5.1462657770784404E-3</v>
      </c>
      <c r="AB45" s="22">
        <v>3.93122782464949E-3</v>
      </c>
      <c r="AC45" s="22">
        <v>3.5774118677167599E-3</v>
      </c>
      <c r="AD45" s="22">
        <v>-1.43533781336468E-2</v>
      </c>
      <c r="AE45" s="22">
        <v>2.09686934810271E-2</v>
      </c>
      <c r="AF45" s="22">
        <v>-1.3131453953191199</v>
      </c>
      <c r="AH45" s="22">
        <f t="shared" si="1"/>
        <v>2.1931840229541241E-2</v>
      </c>
      <c r="AI45" s="22">
        <f t="shared" si="10"/>
        <v>-5.0091613972489601E-5</v>
      </c>
      <c r="AJ45" s="22">
        <f t="shared" si="5"/>
        <v>1.20380565777233E-2</v>
      </c>
      <c r="AK45" s="22">
        <f t="shared" si="5"/>
        <v>5.1462657770784404E-3</v>
      </c>
      <c r="AL45" s="22">
        <f t="shared" si="5"/>
        <v>3.93122782464949E-3</v>
      </c>
      <c r="AM45" s="22">
        <f t="shared" si="5"/>
        <v>3.5774118677167599E-3</v>
      </c>
      <c r="AN45" s="22">
        <f t="shared" si="5"/>
        <v>-1.43533781336468E-2</v>
      </c>
      <c r="AR45" s="24">
        <f t="shared" si="2"/>
        <v>43100</v>
      </c>
      <c r="AS45" s="22">
        <f t="shared" si="6"/>
        <v>-3.2525815812764796</v>
      </c>
      <c r="AT45" s="22">
        <f t="shared" si="3"/>
        <v>2.1931840229541241E-2</v>
      </c>
      <c r="AU45" s="22">
        <f t="shared" si="7"/>
        <v>1.0289492299548701E-2</v>
      </c>
      <c r="AV45" s="22">
        <f t="shared" ref="AV45:BA108" si="12">AI45</f>
        <v>-5.0091613972489601E-5</v>
      </c>
      <c r="AW45" s="22">
        <f t="shared" si="12"/>
        <v>1.20380565777233E-2</v>
      </c>
      <c r="AX45" s="22">
        <f t="shared" si="12"/>
        <v>5.1462657770784404E-3</v>
      </c>
      <c r="AY45" s="22">
        <f t="shared" si="11"/>
        <v>3.93122782464949E-3</v>
      </c>
      <c r="AZ45" s="22">
        <f t="shared" si="11"/>
        <v>3.5774118677167599E-3</v>
      </c>
      <c r="BA45" s="22">
        <f t="shared" si="11"/>
        <v>-1.43533781336468E-2</v>
      </c>
      <c r="BC45" s="24">
        <f t="shared" si="8"/>
        <v>43100</v>
      </c>
      <c r="BD45" s="22">
        <f t="shared" si="9"/>
        <v>2.1931840229541241E-2</v>
      </c>
      <c r="BE45" s="22">
        <f t="shared" si="9"/>
        <v>1.0289492299548701E-2</v>
      </c>
    </row>
    <row r="46" spans="1:71" x14ac:dyDescent="0.2">
      <c r="A46" s="24">
        <v>43190</v>
      </c>
      <c r="B46" s="22">
        <v>-3.64090346580692E-3</v>
      </c>
      <c r="C46" s="22">
        <v>1.6580683055433801E-4</v>
      </c>
      <c r="D46" s="22">
        <v>-2.4402060647099599E-2</v>
      </c>
      <c r="E46" s="23">
        <v>-6.0935354539992595E-7</v>
      </c>
      <c r="F46" s="22">
        <v>-0.10538457727667901</v>
      </c>
      <c r="G46" s="22">
        <v>-9.7611177299783396E-3</v>
      </c>
      <c r="H46" s="23">
        <v>7.8100825806615098E-6</v>
      </c>
      <c r="I46" s="22">
        <v>3.2997298147119297E-2</v>
      </c>
      <c r="J46" s="22">
        <v>-1.1614989950015E-2</v>
      </c>
      <c r="K46" s="22">
        <v>6.0831226648550001E-2</v>
      </c>
      <c r="L46" s="22">
        <v>-7.36093105757618E-4</v>
      </c>
      <c r="M46" s="22">
        <v>0</v>
      </c>
      <c r="N46" s="22">
        <v>0</v>
      </c>
      <c r="O46" s="22">
        <v>1.5849597477735001E-2</v>
      </c>
      <c r="P46" s="22">
        <v>0</v>
      </c>
      <c r="Q46" s="23">
        <v>-1.15026660085781E-5</v>
      </c>
      <c r="R46" s="22">
        <v>0</v>
      </c>
      <c r="S46" s="22">
        <v>0</v>
      </c>
      <c r="T46" s="22">
        <v>-0.46420848680423998</v>
      </c>
      <c r="U46" s="22">
        <v>0</v>
      </c>
      <c r="V46" s="22">
        <v>0</v>
      </c>
      <c r="W46" s="22">
        <v>0</v>
      </c>
      <c r="X46" s="22">
        <v>0</v>
      </c>
      <c r="Y46" s="22">
        <v>-3.5100449898683897E-2</v>
      </c>
      <c r="Z46" s="22">
        <v>1.04488324236928E-2</v>
      </c>
      <c r="AA46" s="22">
        <v>5.1823750580881596E-3</v>
      </c>
      <c r="AB46" s="22">
        <v>3.8786460530237901E-3</v>
      </c>
      <c r="AC46" s="22">
        <v>3.4723053931040499E-3</v>
      </c>
      <c r="AD46" s="22">
        <v>-1.4284597017721799E-2</v>
      </c>
      <c r="AE46" s="22">
        <v>2.0705320397684801E-2</v>
      </c>
      <c r="AF46" s="22">
        <v>-0.52586180413083305</v>
      </c>
      <c r="AH46" s="22">
        <f t="shared" si="1"/>
        <v>2.6081781248852944E-2</v>
      </c>
      <c r="AI46" s="22">
        <f t="shared" si="10"/>
        <v>-3.4752920691766237E-5</v>
      </c>
      <c r="AJ46" s="22">
        <f t="shared" si="5"/>
        <v>1.04488324236928E-2</v>
      </c>
      <c r="AK46" s="22">
        <f t="shared" si="5"/>
        <v>5.1823750580881596E-3</v>
      </c>
      <c r="AL46" s="22">
        <f t="shared" si="5"/>
        <v>3.8786460530237901E-3</v>
      </c>
      <c r="AM46" s="22">
        <f t="shared" si="5"/>
        <v>3.4723053931040499E-3</v>
      </c>
      <c r="AN46" s="22">
        <f t="shared" si="5"/>
        <v>-1.4284597017721799E-2</v>
      </c>
      <c r="AR46" s="24">
        <f t="shared" si="2"/>
        <v>43190</v>
      </c>
      <c r="AS46" s="22">
        <f t="shared" si="6"/>
        <v>-0.10344721652333222</v>
      </c>
      <c r="AT46" s="22">
        <f t="shared" si="3"/>
        <v>2.6081781248852944E-2</v>
      </c>
      <c r="AU46" s="22">
        <f t="shared" si="7"/>
        <v>8.6628089894952333E-3</v>
      </c>
      <c r="AV46" s="22">
        <f t="shared" si="12"/>
        <v>-3.4752920691766237E-5</v>
      </c>
      <c r="AW46" s="22">
        <f t="shared" si="12"/>
        <v>1.04488324236928E-2</v>
      </c>
      <c r="AX46" s="22">
        <f t="shared" si="12"/>
        <v>5.1823750580881596E-3</v>
      </c>
      <c r="AY46" s="22">
        <f t="shared" si="11"/>
        <v>3.8786460530237901E-3</v>
      </c>
      <c r="AZ46" s="22">
        <f t="shared" si="11"/>
        <v>3.4723053931040499E-3</v>
      </c>
      <c r="BA46" s="22">
        <f t="shared" si="11"/>
        <v>-1.4284597017721799E-2</v>
      </c>
      <c r="BC46" s="24">
        <f t="shared" si="8"/>
        <v>43190</v>
      </c>
      <c r="BD46" s="22">
        <f t="shared" si="9"/>
        <v>2.6081781248852944E-2</v>
      </c>
      <c r="BE46" s="22">
        <f t="shared" si="9"/>
        <v>8.6628089894952333E-3</v>
      </c>
    </row>
    <row r="47" spans="1:71" x14ac:dyDescent="0.2">
      <c r="A47" s="24">
        <v>43281</v>
      </c>
      <c r="B47" s="22">
        <v>-3.8076405761588899E-3</v>
      </c>
      <c r="C47" s="22">
        <v>1.96421239895272E-4</v>
      </c>
      <c r="D47" s="22">
        <v>-2.48049764127511E-2</v>
      </c>
      <c r="E47" s="23">
        <v>-7.0890848746785196E-7</v>
      </c>
      <c r="F47" s="22">
        <v>-0.10502592205837701</v>
      </c>
      <c r="G47" s="22">
        <v>-9.7084624560928E-3</v>
      </c>
      <c r="H47" s="23">
        <v>-7.9761087401486396E-6</v>
      </c>
      <c r="I47" s="22">
        <v>-2.7346639306846599E-2</v>
      </c>
      <c r="J47" s="22">
        <v>-1.10531785582401E-2</v>
      </c>
      <c r="K47" s="22">
        <v>5.01499529073079E-2</v>
      </c>
      <c r="L47" s="22">
        <v>-8.7390748072513303E-4</v>
      </c>
      <c r="M47" s="22">
        <v>0</v>
      </c>
      <c r="N47" s="22">
        <v>0</v>
      </c>
      <c r="O47" s="22">
        <v>1.49345256059474E-2</v>
      </c>
      <c r="P47" s="22">
        <v>0</v>
      </c>
      <c r="Q47" s="23">
        <v>1.47021497198807E-6</v>
      </c>
      <c r="R47" s="22">
        <v>0</v>
      </c>
      <c r="S47" s="22">
        <v>0</v>
      </c>
      <c r="T47" s="22">
        <v>-0.52817285511267398</v>
      </c>
      <c r="U47" s="22">
        <v>0</v>
      </c>
      <c r="V47" s="22">
        <v>0</v>
      </c>
      <c r="W47" s="22">
        <v>0</v>
      </c>
      <c r="X47" s="22">
        <v>0</v>
      </c>
      <c r="Y47" s="22">
        <v>-1.9685833254745599E-2</v>
      </c>
      <c r="Z47" s="22">
        <v>8.8723413687707905E-3</v>
      </c>
      <c r="AA47" s="22">
        <v>5.2506621189607403E-3</v>
      </c>
      <c r="AB47" s="22">
        <v>3.9733242112704997E-3</v>
      </c>
      <c r="AC47" s="22">
        <v>3.6664146210618701E-3</v>
      </c>
      <c r="AD47" s="22">
        <v>-1.4246800782580201E-2</v>
      </c>
      <c r="AE47" s="22">
        <v>2.0445257077295002E-2</v>
      </c>
      <c r="AF47" s="22">
        <v>-0.64955336239240702</v>
      </c>
      <c r="AH47" s="22">
        <f t="shared" si="1"/>
        <v>3.0660977985109757E-2</v>
      </c>
      <c r="AI47" s="22">
        <f t="shared" si="10"/>
        <v>-1.9490924014599605E-5</v>
      </c>
      <c r="AJ47" s="22">
        <f t="shared" si="5"/>
        <v>8.8723413687707905E-3</v>
      </c>
      <c r="AK47" s="22">
        <f t="shared" si="5"/>
        <v>5.2506621189607403E-3</v>
      </c>
      <c r="AL47" s="22">
        <f t="shared" si="5"/>
        <v>3.9733242112704997E-3</v>
      </c>
      <c r="AM47" s="22">
        <f t="shared" si="5"/>
        <v>3.6664146210618701E-3</v>
      </c>
      <c r="AN47" s="22">
        <f t="shared" si="5"/>
        <v>-1.4246800782580201E-2</v>
      </c>
      <c r="AR47" s="24">
        <f t="shared" si="2"/>
        <v>43281</v>
      </c>
      <c r="AS47" s="22">
        <f t="shared" si="6"/>
        <v>-0.59821344956962808</v>
      </c>
      <c r="AT47" s="22">
        <f t="shared" si="3"/>
        <v>3.0660977985109757E-2</v>
      </c>
      <c r="AU47" s="22">
        <f t="shared" si="7"/>
        <v>7.4964506134691019E-3</v>
      </c>
      <c r="AV47" s="22">
        <f t="shared" si="12"/>
        <v>-1.9490924014599605E-5</v>
      </c>
      <c r="AW47" s="22">
        <f t="shared" si="12"/>
        <v>8.8723413687707905E-3</v>
      </c>
      <c r="AX47" s="22">
        <f t="shared" si="12"/>
        <v>5.2506621189607403E-3</v>
      </c>
      <c r="AY47" s="22">
        <f t="shared" si="11"/>
        <v>3.9733242112704997E-3</v>
      </c>
      <c r="AZ47" s="22">
        <f t="shared" si="11"/>
        <v>3.6664146210618701E-3</v>
      </c>
      <c r="BA47" s="22">
        <f t="shared" si="11"/>
        <v>-1.4246800782580201E-2</v>
      </c>
      <c r="BC47" s="24">
        <f t="shared" si="8"/>
        <v>43281</v>
      </c>
      <c r="BD47" s="22">
        <f t="shared" si="9"/>
        <v>3.0660977985109757E-2</v>
      </c>
      <c r="BE47" s="22">
        <f t="shared" si="9"/>
        <v>7.4964506134691019E-3</v>
      </c>
    </row>
    <row r="48" spans="1:71" x14ac:dyDescent="0.2">
      <c r="A48" s="24">
        <v>43373</v>
      </c>
      <c r="B48" s="22">
        <v>-3.9520300628481603E-3</v>
      </c>
      <c r="C48" s="22">
        <v>2.5400732850400199E-4</v>
      </c>
      <c r="D48" s="22">
        <v>-2.3493554950504401E-2</v>
      </c>
      <c r="E48" s="23">
        <v>-7.9120430207524297E-7</v>
      </c>
      <c r="F48" s="22">
        <v>-0.107799289718568</v>
      </c>
      <c r="G48" s="22">
        <v>-9.6532627654299895E-3</v>
      </c>
      <c r="H48" s="23">
        <v>1.4366513112484801E-5</v>
      </c>
      <c r="I48" s="22">
        <v>-3.75471091417445E-2</v>
      </c>
      <c r="J48" s="22">
        <v>-8.3348944188932298E-3</v>
      </c>
      <c r="K48" s="22">
        <v>3.7169760482180701E-2</v>
      </c>
      <c r="L48" s="22">
        <v>-8.6559253693607697E-4</v>
      </c>
      <c r="M48" s="22">
        <v>0</v>
      </c>
      <c r="N48" s="22">
        <v>0</v>
      </c>
      <c r="O48" s="22">
        <v>1.37858649516209E-2</v>
      </c>
      <c r="P48" s="22">
        <v>0</v>
      </c>
      <c r="Q48" s="23">
        <v>1.90006953504351E-5</v>
      </c>
      <c r="R48" s="22">
        <v>0</v>
      </c>
      <c r="S48" s="22">
        <v>0</v>
      </c>
      <c r="T48" s="22">
        <v>-0.71530338088638901</v>
      </c>
      <c r="U48" s="22">
        <v>0</v>
      </c>
      <c r="V48" s="22">
        <v>0</v>
      </c>
      <c r="W48" s="22">
        <v>0</v>
      </c>
      <c r="X48" s="22">
        <v>0</v>
      </c>
      <c r="Y48" s="22">
        <v>-5.0214079731714101E-3</v>
      </c>
      <c r="Z48" s="22">
        <v>7.1575754093888798E-3</v>
      </c>
      <c r="AA48" s="22">
        <v>5.3091603172683499E-3</v>
      </c>
      <c r="AB48" s="22">
        <v>4.1436437688391302E-3</v>
      </c>
      <c r="AC48" s="22">
        <v>3.9272061797435099E-3</v>
      </c>
      <c r="AD48" s="22">
        <v>-1.42170854449452E-2</v>
      </c>
      <c r="AE48" s="22">
        <v>2.0188452052494199E-2</v>
      </c>
      <c r="AF48" s="22">
        <v>-0.85021371142246505</v>
      </c>
      <c r="AH48" s="22">
        <f t="shared" si="1"/>
        <v>3.2198566588741005E-2</v>
      </c>
      <c r="AI48" s="22">
        <f t="shared" si="10"/>
        <v>-4.9716910625459502E-6</v>
      </c>
      <c r="AJ48" s="22">
        <f t="shared" si="5"/>
        <v>7.1575754093888798E-3</v>
      </c>
      <c r="AK48" s="22">
        <f t="shared" si="5"/>
        <v>5.3091603172683499E-3</v>
      </c>
      <c r="AL48" s="22">
        <f t="shared" si="5"/>
        <v>4.1436437688391302E-3</v>
      </c>
      <c r="AM48" s="22">
        <f t="shared" si="5"/>
        <v>3.9272061797435099E-3</v>
      </c>
      <c r="AN48" s="22">
        <f t="shared" si="5"/>
        <v>-1.42170854449452E-2</v>
      </c>
      <c r="AR48" s="24">
        <f t="shared" si="2"/>
        <v>43373</v>
      </c>
      <c r="AS48" s="22">
        <f t="shared" si="6"/>
        <v>-1.4008548456898602</v>
      </c>
      <c r="AT48" s="22">
        <f t="shared" si="3"/>
        <v>3.2198566588741005E-2</v>
      </c>
      <c r="AU48" s="22">
        <f t="shared" si="7"/>
        <v>6.315528539232125E-3</v>
      </c>
      <c r="AV48" s="22">
        <f t="shared" si="12"/>
        <v>-4.9716910625459502E-6</v>
      </c>
      <c r="AW48" s="22">
        <f t="shared" si="12"/>
        <v>7.1575754093888798E-3</v>
      </c>
      <c r="AX48" s="22">
        <f t="shared" si="12"/>
        <v>5.3091603172683499E-3</v>
      </c>
      <c r="AY48" s="22">
        <f t="shared" si="11"/>
        <v>4.1436437688391302E-3</v>
      </c>
      <c r="AZ48" s="22">
        <f t="shared" si="11"/>
        <v>3.9272061797435099E-3</v>
      </c>
      <c r="BA48" s="22">
        <f t="shared" si="11"/>
        <v>-1.42170854449452E-2</v>
      </c>
      <c r="BC48" s="24">
        <f t="shared" si="8"/>
        <v>43373</v>
      </c>
      <c r="BD48" s="22">
        <f t="shared" si="9"/>
        <v>3.2198566588741005E-2</v>
      </c>
      <c r="BE48" s="22">
        <f t="shared" si="9"/>
        <v>6.315528539232125E-3</v>
      </c>
    </row>
    <row r="49" spans="1:57" x14ac:dyDescent="0.2">
      <c r="A49" s="24">
        <v>43465</v>
      </c>
      <c r="B49" s="22">
        <v>-3.9750458781018204E-3</v>
      </c>
      <c r="C49" s="22">
        <v>3.0472243932599897E-4</v>
      </c>
      <c r="D49" s="22">
        <v>-2.3259018441224001E-2</v>
      </c>
      <c r="E49" s="23">
        <v>-8.1087390135792195E-7</v>
      </c>
      <c r="F49" s="22">
        <v>-0.109032039567846</v>
      </c>
      <c r="G49" s="22">
        <v>-9.6394576105107693E-3</v>
      </c>
      <c r="H49" s="23">
        <v>-4.2865812455161702E-6</v>
      </c>
      <c r="I49" s="22">
        <v>-1.4590151078663899E-2</v>
      </c>
      <c r="J49" s="22">
        <v>-1.20316112994567E-2</v>
      </c>
      <c r="K49" s="22">
        <v>2.58595159800423E-2</v>
      </c>
      <c r="L49" s="22">
        <v>-1.15511600867757E-3</v>
      </c>
      <c r="M49" s="22">
        <v>0</v>
      </c>
      <c r="N49" s="22">
        <v>0</v>
      </c>
      <c r="O49" s="22">
        <v>1.2592710733993999E-2</v>
      </c>
      <c r="P49" s="22">
        <v>0</v>
      </c>
      <c r="Q49" s="23">
        <v>1.4771725731499399E-5</v>
      </c>
      <c r="R49" s="22">
        <v>0</v>
      </c>
      <c r="S49" s="22">
        <v>0</v>
      </c>
      <c r="T49" s="22">
        <v>-1.0800058563485899</v>
      </c>
      <c r="U49" s="22">
        <v>0</v>
      </c>
      <c r="V49" s="22">
        <v>0</v>
      </c>
      <c r="W49" s="22">
        <v>0</v>
      </c>
      <c r="X49" s="22">
        <v>0</v>
      </c>
      <c r="Y49" s="22">
        <v>9.2744850249681897E-3</v>
      </c>
      <c r="Z49" s="22">
        <v>5.3938345047299602E-3</v>
      </c>
      <c r="AA49" s="22">
        <v>5.01002542956374E-3</v>
      </c>
      <c r="AB49" s="22">
        <v>3.97258541888767E-3</v>
      </c>
      <c r="AC49" s="22">
        <v>3.898386586898E-3</v>
      </c>
      <c r="AD49" s="22">
        <v>-1.44325341275841E-2</v>
      </c>
      <c r="AE49" s="22">
        <v>1.99348550321998E-2</v>
      </c>
      <c r="AF49" s="22">
        <v>-1.20464382906877</v>
      </c>
      <c r="AH49" s="22">
        <f t="shared" si="1"/>
        <v>3.5041256154760808E-2</v>
      </c>
      <c r="AI49" s="22">
        <f t="shared" si="10"/>
        <v>9.1826584405625639E-6</v>
      </c>
      <c r="AJ49" s="22">
        <f t="shared" si="5"/>
        <v>5.3938345047299602E-3</v>
      </c>
      <c r="AK49" s="22">
        <f t="shared" si="5"/>
        <v>5.01002542956374E-3</v>
      </c>
      <c r="AL49" s="22">
        <f t="shared" si="5"/>
        <v>3.97258541888767E-3</v>
      </c>
      <c r="AM49" s="22">
        <f t="shared" si="5"/>
        <v>3.898386586898E-3</v>
      </c>
      <c r="AN49" s="22">
        <f t="shared" si="5"/>
        <v>-1.44325341275841E-2</v>
      </c>
      <c r="AR49" s="24">
        <f t="shared" si="2"/>
        <v>43465</v>
      </c>
      <c r="AS49" s="22">
        <f t="shared" si="6"/>
        <v>-2.81857531627508</v>
      </c>
      <c r="AT49" s="22">
        <f t="shared" si="3"/>
        <v>3.5041256154760808E-2</v>
      </c>
      <c r="AU49" s="22">
        <f t="shared" si="7"/>
        <v>3.8514804709358329E-3</v>
      </c>
      <c r="AV49" s="22">
        <f t="shared" si="12"/>
        <v>9.1826584405625639E-6</v>
      </c>
      <c r="AW49" s="22">
        <f t="shared" si="12"/>
        <v>5.3938345047299602E-3</v>
      </c>
      <c r="AX49" s="22">
        <f t="shared" si="12"/>
        <v>5.01002542956374E-3</v>
      </c>
      <c r="AY49" s="22">
        <f t="shared" si="11"/>
        <v>3.97258541888767E-3</v>
      </c>
      <c r="AZ49" s="22">
        <f t="shared" si="11"/>
        <v>3.898386586898E-3</v>
      </c>
      <c r="BA49" s="22">
        <f t="shared" si="11"/>
        <v>-1.44325341275841E-2</v>
      </c>
      <c r="BC49" s="24">
        <f t="shared" si="8"/>
        <v>43465</v>
      </c>
      <c r="BD49" s="22">
        <f t="shared" si="9"/>
        <v>3.5041256154760808E-2</v>
      </c>
      <c r="BE49" s="22">
        <f t="shared" si="9"/>
        <v>3.8514804709358329E-3</v>
      </c>
    </row>
    <row r="50" spans="1:57" x14ac:dyDescent="0.2">
      <c r="A50" s="24">
        <v>43555</v>
      </c>
      <c r="B50" s="22">
        <v>-4.4087105691037404E-3</v>
      </c>
      <c r="C50" s="22">
        <v>5.5283687974139097E-4</v>
      </c>
      <c r="D50" s="22">
        <v>-2.2320296094224801E-2</v>
      </c>
      <c r="E50" s="23">
        <v>-9.7774077723045096E-7</v>
      </c>
      <c r="F50" s="22">
        <v>-0.110593551022741</v>
      </c>
      <c r="G50" s="22">
        <v>-9.5874343430057893E-3</v>
      </c>
      <c r="H50" s="23">
        <v>8.5310306374708404E-6</v>
      </c>
      <c r="I50" s="22">
        <v>-0.41766621896258599</v>
      </c>
      <c r="J50" s="22">
        <v>-1.46367482013465E-2</v>
      </c>
      <c r="K50" s="22">
        <v>1.3023801855815901E-2</v>
      </c>
      <c r="L50" s="22">
        <v>-8.33547073053608E-4</v>
      </c>
      <c r="M50" s="22">
        <v>0</v>
      </c>
      <c r="N50" s="22">
        <v>0</v>
      </c>
      <c r="O50" s="22">
        <v>1.10060259589817E-2</v>
      </c>
      <c r="P50" s="22">
        <v>0</v>
      </c>
      <c r="Q50" s="23">
        <v>1.1694552770613499E-5</v>
      </c>
      <c r="R50" s="22">
        <v>0</v>
      </c>
      <c r="S50" s="22">
        <v>0</v>
      </c>
      <c r="T50" s="22">
        <v>-0.67619304729332697</v>
      </c>
      <c r="U50" s="22">
        <v>0</v>
      </c>
      <c r="V50" s="22">
        <v>0</v>
      </c>
      <c r="W50" s="22">
        <v>0</v>
      </c>
      <c r="X50" s="22">
        <v>0</v>
      </c>
      <c r="Y50" s="22">
        <v>2.29972345230589E-2</v>
      </c>
      <c r="Z50" s="22">
        <v>3.8890397026536401E-3</v>
      </c>
      <c r="AA50" s="22">
        <v>4.9740812152698696E-3</v>
      </c>
      <c r="AB50" s="22">
        <v>4.0647918898795102E-3</v>
      </c>
      <c r="AC50" s="22">
        <v>4.2113050727765602E-3</v>
      </c>
      <c r="AD50" s="22">
        <v>-1.4401996081236899E-2</v>
      </c>
      <c r="AE50" s="22">
        <v>1.9684416862619701E-2</v>
      </c>
      <c r="AF50" s="22">
        <v>-1.20630299642678</v>
      </c>
      <c r="AH50" s="22">
        <f t="shared" si="1"/>
        <v>3.579106403364421E-2</v>
      </c>
      <c r="AI50" s="22">
        <f t="shared" si="10"/>
        <v>2.2769539131741487E-5</v>
      </c>
      <c r="AJ50" s="22">
        <f t="shared" si="5"/>
        <v>3.8890397026536401E-3</v>
      </c>
      <c r="AK50" s="22">
        <f t="shared" si="5"/>
        <v>4.9740812152698696E-3</v>
      </c>
      <c r="AL50" s="22">
        <f t="shared" si="5"/>
        <v>4.0647918898795102E-3</v>
      </c>
      <c r="AM50" s="22">
        <f t="shared" si="5"/>
        <v>4.2113050727765602E-3</v>
      </c>
      <c r="AN50" s="22">
        <f t="shared" si="5"/>
        <v>-1.4401996081236899E-2</v>
      </c>
      <c r="AR50" s="24">
        <f t="shared" si="2"/>
        <v>43555</v>
      </c>
      <c r="AS50" s="22">
        <f t="shared" si="6"/>
        <v>-2.8252119857071198</v>
      </c>
      <c r="AT50" s="22">
        <f t="shared" si="3"/>
        <v>3.579106403364421E-2</v>
      </c>
      <c r="AU50" s="22">
        <f t="shared" si="7"/>
        <v>2.7599913384744219E-3</v>
      </c>
      <c r="AV50" s="22">
        <f t="shared" si="12"/>
        <v>2.2769539131741487E-5</v>
      </c>
      <c r="AW50" s="22">
        <f t="shared" si="12"/>
        <v>3.8890397026536401E-3</v>
      </c>
      <c r="AX50" s="22">
        <f t="shared" si="12"/>
        <v>4.9740812152698696E-3</v>
      </c>
      <c r="AY50" s="22">
        <f t="shared" si="11"/>
        <v>4.0647918898795102E-3</v>
      </c>
      <c r="AZ50" s="22">
        <f t="shared" si="11"/>
        <v>4.2113050727765602E-3</v>
      </c>
      <c r="BA50" s="22">
        <f t="shared" si="11"/>
        <v>-1.4401996081236899E-2</v>
      </c>
      <c r="BC50" s="24">
        <f t="shared" si="8"/>
        <v>43555</v>
      </c>
      <c r="BD50" s="22">
        <f t="shared" si="9"/>
        <v>3.579106403364421E-2</v>
      </c>
      <c r="BE50" s="22">
        <f t="shared" si="9"/>
        <v>2.7599913384744219E-3</v>
      </c>
    </row>
    <row r="51" spans="1:57" x14ac:dyDescent="0.2">
      <c r="A51" s="24">
        <v>43646</v>
      </c>
      <c r="B51" s="22">
        <v>-4.1399917745654699E-3</v>
      </c>
      <c r="C51" s="22">
        <v>7.7096715489499701E-4</v>
      </c>
      <c r="D51" s="22">
        <v>-1.7328884401579502E-2</v>
      </c>
      <c r="E51" s="23">
        <v>-9.22241571998938E-7</v>
      </c>
      <c r="F51" s="22">
        <v>-0.122087155044325</v>
      </c>
      <c r="G51" s="22">
        <v>-9.5620678978280901E-3</v>
      </c>
      <c r="H51" s="23">
        <v>-1.3182648894716201E-5</v>
      </c>
      <c r="I51" s="22">
        <v>-0.31253705081940503</v>
      </c>
      <c r="J51" s="22">
        <v>-1.24597632286005E-2</v>
      </c>
      <c r="K51" s="22">
        <v>2.8212980285324801E-3</v>
      </c>
      <c r="L51" s="22">
        <v>-1.4109919026172801E-3</v>
      </c>
      <c r="M51" s="22">
        <v>0</v>
      </c>
      <c r="N51" s="22">
        <v>0</v>
      </c>
      <c r="O51" s="22">
        <v>9.2120156381714207E-3</v>
      </c>
      <c r="P51" s="22">
        <v>0</v>
      </c>
      <c r="Q51" s="23">
        <v>1.0903730363054299E-6</v>
      </c>
      <c r="R51" s="22">
        <v>0</v>
      </c>
      <c r="S51" s="22">
        <v>0</v>
      </c>
      <c r="T51" s="22">
        <v>0.21751113358230401</v>
      </c>
      <c r="U51" s="22">
        <v>0</v>
      </c>
      <c r="V51" s="22">
        <v>0</v>
      </c>
      <c r="W51" s="22">
        <v>0</v>
      </c>
      <c r="X51" s="22">
        <v>0</v>
      </c>
      <c r="Y51" s="22">
        <v>3.6760175205485801E-2</v>
      </c>
      <c r="Z51" s="22">
        <v>2.6065352490611802E-3</v>
      </c>
      <c r="AA51" s="22">
        <v>4.96908733329526E-3</v>
      </c>
      <c r="AB51" s="22">
        <v>4.1259309385921396E-3</v>
      </c>
      <c r="AC51" s="22">
        <v>4.3896716117597301E-3</v>
      </c>
      <c r="AD51" s="22">
        <v>-1.4121457977789201E-2</v>
      </c>
      <c r="AE51" s="22">
        <v>1.9437089489882001E-2</v>
      </c>
      <c r="AF51" s="22">
        <v>-0.19555832961803901</v>
      </c>
      <c r="AH51" s="22">
        <f t="shared" si="1"/>
        <v>3.9213871481963425E-2</v>
      </c>
      <c r="AI51" s="22">
        <f t="shared" si="10"/>
        <v>3.6396213074738417E-5</v>
      </c>
      <c r="AJ51" s="22">
        <f t="shared" si="5"/>
        <v>2.6065352490611802E-3</v>
      </c>
      <c r="AK51" s="22">
        <f t="shared" si="5"/>
        <v>4.96908733329526E-3</v>
      </c>
      <c r="AL51" s="22">
        <f t="shared" si="5"/>
        <v>4.1259309385921396E-3</v>
      </c>
      <c r="AM51" s="22">
        <f t="shared" si="5"/>
        <v>4.3896716117597301E-3</v>
      </c>
      <c r="AN51" s="22">
        <f t="shared" si="5"/>
        <v>-1.4121457977789201E-2</v>
      </c>
      <c r="AR51" s="24">
        <f t="shared" si="2"/>
        <v>43646</v>
      </c>
      <c r="AS51" s="22">
        <f t="shared" si="6"/>
        <v>1.2177666815278441</v>
      </c>
      <c r="AT51" s="22">
        <f t="shared" si="3"/>
        <v>3.9213871481963425E-2</v>
      </c>
      <c r="AU51" s="22">
        <f t="shared" si="7"/>
        <v>2.006163367993849E-3</v>
      </c>
      <c r="AV51" s="22">
        <f t="shared" si="12"/>
        <v>3.6396213074738417E-5</v>
      </c>
      <c r="AW51" s="22">
        <f t="shared" si="12"/>
        <v>2.6065352490611802E-3</v>
      </c>
      <c r="AX51" s="22">
        <f t="shared" si="12"/>
        <v>4.96908733329526E-3</v>
      </c>
      <c r="AY51" s="22">
        <f t="shared" si="11"/>
        <v>4.1259309385921396E-3</v>
      </c>
      <c r="AZ51" s="22">
        <f t="shared" si="11"/>
        <v>4.3896716117597301E-3</v>
      </c>
      <c r="BA51" s="22">
        <f t="shared" si="11"/>
        <v>-1.4121457977789201E-2</v>
      </c>
      <c r="BC51" s="24">
        <f t="shared" si="8"/>
        <v>43646</v>
      </c>
      <c r="BD51" s="22">
        <f t="shared" si="9"/>
        <v>3.9213871481963425E-2</v>
      </c>
      <c r="BE51" s="22">
        <f t="shared" si="9"/>
        <v>2.006163367993849E-3</v>
      </c>
    </row>
    <row r="52" spans="1:57" x14ac:dyDescent="0.2">
      <c r="A52" s="24">
        <v>43738</v>
      </c>
      <c r="B52" s="22">
        <v>-4.27329016334798E-3</v>
      </c>
      <c r="C52" s="22">
        <v>1.21176808831613E-3</v>
      </c>
      <c r="D52" s="22">
        <v>-1.0750375607559899E-2</v>
      </c>
      <c r="E52" s="23">
        <v>-1.1831570390086199E-6</v>
      </c>
      <c r="F52" s="22">
        <v>-0.14274683706121299</v>
      </c>
      <c r="G52" s="22">
        <v>-9.46744476212346E-3</v>
      </c>
      <c r="H52" s="23">
        <v>2.9735653939155702E-7</v>
      </c>
      <c r="I52" s="22">
        <v>-0.63354239477570995</v>
      </c>
      <c r="J52" s="22">
        <v>-1.42014496901321E-2</v>
      </c>
      <c r="K52" s="22">
        <v>-8.6439118137993098E-3</v>
      </c>
      <c r="L52" s="22">
        <v>-8.0528410465463497E-4</v>
      </c>
      <c r="M52" s="22">
        <v>0</v>
      </c>
      <c r="N52" s="22">
        <v>0</v>
      </c>
      <c r="O52" s="22">
        <v>7.1894623658641504E-3</v>
      </c>
      <c r="P52" s="22">
        <v>0</v>
      </c>
      <c r="Q52" s="23">
        <v>2.6619018322904198E-6</v>
      </c>
      <c r="R52" s="22">
        <v>0</v>
      </c>
      <c r="S52" s="22">
        <v>0</v>
      </c>
      <c r="T52" s="22">
        <v>0.12037024235385101</v>
      </c>
      <c r="U52" s="22">
        <v>0</v>
      </c>
      <c r="V52" s="22">
        <v>0</v>
      </c>
      <c r="W52" s="22">
        <v>0</v>
      </c>
      <c r="X52" s="22">
        <v>0</v>
      </c>
      <c r="Y52" s="22">
        <v>5.22066049906122E-2</v>
      </c>
      <c r="Z52" s="22">
        <v>2.6258811367751902E-3</v>
      </c>
      <c r="AA52" s="22">
        <v>6.0704962391078202E-3</v>
      </c>
      <c r="AB52" s="22">
        <v>5.0607598737206702E-3</v>
      </c>
      <c r="AC52" s="22">
        <v>5.1732502437173899E-3</v>
      </c>
      <c r="AD52" s="22">
        <v>-1.3018910357087601E-2</v>
      </c>
      <c r="AE52" s="22">
        <v>1.9192825923952599E-2</v>
      </c>
      <c r="AF52" s="22">
        <v>-0.63113193252974897</v>
      </c>
      <c r="AH52" s="22">
        <f t="shared" si="1"/>
        <v>4.3040627126906768E-2</v>
      </c>
      <c r="AI52" s="22">
        <f t="shared" si="10"/>
        <v>5.168970791149723E-5</v>
      </c>
      <c r="AJ52" s="22">
        <f t="shared" si="5"/>
        <v>2.6258811367751902E-3</v>
      </c>
      <c r="AK52" s="22">
        <f t="shared" si="5"/>
        <v>6.0704962391078202E-3</v>
      </c>
      <c r="AL52" s="22">
        <f t="shared" si="5"/>
        <v>5.0607598737206702E-3</v>
      </c>
      <c r="AM52" s="22">
        <f t="shared" si="5"/>
        <v>5.1732502437173899E-3</v>
      </c>
      <c r="AN52" s="22">
        <f t="shared" si="5"/>
        <v>-1.3018910357087601E-2</v>
      </c>
      <c r="AR52" s="24">
        <f t="shared" si="2"/>
        <v>43738</v>
      </c>
      <c r="AS52" s="22">
        <f t="shared" si="6"/>
        <v>-0.52452773011899589</v>
      </c>
      <c r="AT52" s="22">
        <f t="shared" si="3"/>
        <v>4.3040627126906768E-2</v>
      </c>
      <c r="AU52" s="22">
        <f t="shared" si="7"/>
        <v>5.9631668441449681E-3</v>
      </c>
      <c r="AV52" s="22">
        <f t="shared" si="12"/>
        <v>5.168970791149723E-5</v>
      </c>
      <c r="AW52" s="22">
        <f t="shared" si="12"/>
        <v>2.6258811367751902E-3</v>
      </c>
      <c r="AX52" s="22">
        <f t="shared" si="12"/>
        <v>6.0704962391078202E-3</v>
      </c>
      <c r="AY52" s="22">
        <f t="shared" si="11"/>
        <v>5.0607598737206702E-3</v>
      </c>
      <c r="AZ52" s="22">
        <f t="shared" si="11"/>
        <v>5.1732502437173899E-3</v>
      </c>
      <c r="BA52" s="22">
        <f t="shared" si="11"/>
        <v>-1.3018910357087601E-2</v>
      </c>
      <c r="BC52" s="24">
        <f t="shared" si="8"/>
        <v>43738</v>
      </c>
      <c r="BD52" s="22">
        <f t="shared" si="9"/>
        <v>4.3040627126906768E-2</v>
      </c>
      <c r="BE52" s="22">
        <f t="shared" si="9"/>
        <v>5.9631668441449681E-3</v>
      </c>
    </row>
    <row r="53" spans="1:57" x14ac:dyDescent="0.2">
      <c r="A53" s="24">
        <v>43830</v>
      </c>
      <c r="B53" s="22">
        <v>-4.1142833352214503E-3</v>
      </c>
      <c r="C53" s="22">
        <v>1.3647196244859199E-3</v>
      </c>
      <c r="D53" s="22">
        <v>-6.5603663420121796E-3</v>
      </c>
      <c r="E53" s="23">
        <v>-1.3851990110502699E-6</v>
      </c>
      <c r="F53" s="22">
        <v>-0.14943180134103701</v>
      </c>
      <c r="G53" s="22">
        <v>-9.4635719358748798E-3</v>
      </c>
      <c r="H53" s="23">
        <v>3.5192643021986201E-6</v>
      </c>
      <c r="I53" s="22">
        <v>-0.48543415005033402</v>
      </c>
      <c r="J53" s="22">
        <v>-1.8315622634445999E-2</v>
      </c>
      <c r="K53" s="22">
        <v>-2.3238132376401901E-2</v>
      </c>
      <c r="L53" s="22">
        <v>-1.7189146805929301E-3</v>
      </c>
      <c r="M53" s="22">
        <v>0</v>
      </c>
      <c r="N53" s="22">
        <v>0</v>
      </c>
      <c r="O53" s="22">
        <v>5.2258979320374196E-3</v>
      </c>
      <c r="P53" s="22">
        <v>0</v>
      </c>
      <c r="Q53" s="23">
        <v>9.0601501856468707E-6</v>
      </c>
      <c r="R53" s="22">
        <v>0</v>
      </c>
      <c r="S53" s="22">
        <v>0</v>
      </c>
      <c r="T53" s="22">
        <v>-1.82740929986158E-2</v>
      </c>
      <c r="U53" s="22">
        <v>0</v>
      </c>
      <c r="V53" s="22">
        <v>0</v>
      </c>
      <c r="W53" s="22">
        <v>0</v>
      </c>
      <c r="X53" s="22">
        <v>0</v>
      </c>
      <c r="Y53" s="22">
        <v>6.5556497465624197E-2</v>
      </c>
      <c r="Z53" s="23">
        <v>-6.5241463098608595E-5</v>
      </c>
      <c r="AA53" s="22">
        <v>5.1897238566356299E-3</v>
      </c>
      <c r="AB53" s="22">
        <v>4.3391479095378199E-3</v>
      </c>
      <c r="AC53" s="22">
        <v>4.4545719918298501E-3</v>
      </c>
      <c r="AD53" s="22">
        <v>-1.24489791874737E-2</v>
      </c>
      <c r="AE53" s="22">
        <v>1.8951580204151702E-2</v>
      </c>
      <c r="AF53" s="22">
        <v>-0.63593848868166403</v>
      </c>
      <c r="AH53" s="22">
        <f t="shared" si="1"/>
        <v>4.1662800114566051E-2</v>
      </c>
      <c r="AI53" s="22">
        <f t="shared" si="10"/>
        <v>6.4907423233291289E-5</v>
      </c>
      <c r="AJ53" s="22">
        <f t="shared" si="5"/>
        <v>-6.5241463098608595E-5</v>
      </c>
      <c r="AK53" s="22">
        <f t="shared" si="5"/>
        <v>5.1897238566356299E-3</v>
      </c>
      <c r="AL53" s="22">
        <f t="shared" si="5"/>
        <v>4.3391479095378199E-3</v>
      </c>
      <c r="AM53" s="22">
        <f t="shared" si="5"/>
        <v>4.4545719918298501E-3</v>
      </c>
      <c r="AN53" s="22">
        <f t="shared" si="5"/>
        <v>-1.24489791874737E-2</v>
      </c>
      <c r="AR53" s="24">
        <f t="shared" si="2"/>
        <v>43830</v>
      </c>
      <c r="AS53" s="22">
        <f t="shared" si="6"/>
        <v>-0.54375395472665611</v>
      </c>
      <c r="AT53" s="22">
        <f t="shared" si="3"/>
        <v>4.1662800114566051E-2</v>
      </c>
      <c r="AU53" s="22">
        <f t="shared" si="7"/>
        <v>1.5341305306642815E-3</v>
      </c>
      <c r="AV53" s="22">
        <f t="shared" si="12"/>
        <v>6.4907423233291289E-5</v>
      </c>
      <c r="AW53" s="22">
        <f t="shared" si="12"/>
        <v>-6.5241463098608595E-5</v>
      </c>
      <c r="AX53" s="22">
        <f t="shared" si="12"/>
        <v>5.1897238566356299E-3</v>
      </c>
      <c r="AY53" s="22">
        <f t="shared" si="11"/>
        <v>4.3391479095378199E-3</v>
      </c>
      <c r="AZ53" s="22">
        <f t="shared" si="11"/>
        <v>4.4545719918298501E-3</v>
      </c>
      <c r="BA53" s="22">
        <f t="shared" si="11"/>
        <v>-1.24489791874737E-2</v>
      </c>
      <c r="BC53" s="24">
        <f t="shared" si="8"/>
        <v>43830</v>
      </c>
      <c r="BD53" s="22">
        <f t="shared" si="9"/>
        <v>4.1662800114566051E-2</v>
      </c>
      <c r="BE53" s="22">
        <f t="shared" si="9"/>
        <v>1.5341305306642815E-3</v>
      </c>
    </row>
    <row r="54" spans="1:57" x14ac:dyDescent="0.2">
      <c r="A54" s="24">
        <v>43921</v>
      </c>
      <c r="B54" s="22">
        <v>-3.87313292825597E-3</v>
      </c>
      <c r="C54" s="22">
        <v>1.2719511896630499E-3</v>
      </c>
      <c r="D54" s="22">
        <v>-4.6985293089329902E-3</v>
      </c>
      <c r="E54" s="23">
        <v>-1.5559406540965801E-6</v>
      </c>
      <c r="F54" s="22">
        <v>-0.15886932225511699</v>
      </c>
      <c r="G54" s="22">
        <v>-9.4607386634581996E-3</v>
      </c>
      <c r="H54" s="23">
        <v>2.23268090682182E-6</v>
      </c>
      <c r="I54" s="22">
        <v>-0.38908341728747198</v>
      </c>
      <c r="J54" s="22">
        <v>-1.5170078392590099E-2</v>
      </c>
      <c r="K54" s="22">
        <v>-4.56896346367252E-2</v>
      </c>
      <c r="L54" s="22">
        <v>-2.0751071975078001E-3</v>
      </c>
      <c r="M54" s="22">
        <v>0</v>
      </c>
      <c r="N54" s="22">
        <v>0</v>
      </c>
      <c r="O54" s="22">
        <v>3.8401165256107799E-3</v>
      </c>
      <c r="P54" s="22">
        <v>0</v>
      </c>
      <c r="Q54" s="23">
        <v>7.0178317379543302E-6</v>
      </c>
      <c r="R54" s="22">
        <v>0</v>
      </c>
      <c r="S54" s="22">
        <v>0</v>
      </c>
      <c r="T54" s="22">
        <v>-0.96993464459538203</v>
      </c>
      <c r="U54" s="22">
        <v>0</v>
      </c>
      <c r="V54" s="22">
        <v>0</v>
      </c>
      <c r="W54" s="22">
        <v>0</v>
      </c>
      <c r="X54" s="22">
        <v>0</v>
      </c>
      <c r="Y54" s="22">
        <v>7.8706041364462395E-2</v>
      </c>
      <c r="Z54" s="22">
        <v>-2.8717634064534502E-3</v>
      </c>
      <c r="AA54" s="22">
        <v>4.5476869814597897E-3</v>
      </c>
      <c r="AB54" s="22">
        <v>3.8750761797601199E-3</v>
      </c>
      <c r="AC54" s="22">
        <v>3.8704445219028801E-3</v>
      </c>
      <c r="AD54" s="22">
        <v>-1.21783989840973E-2</v>
      </c>
      <c r="AE54" s="22">
        <v>1.8713307366069399E-2</v>
      </c>
      <c r="AF54" s="22">
        <v>-1.52364381052623</v>
      </c>
      <c r="AH54" s="22">
        <f t="shared" si="1"/>
        <v>3.222934631409257E-2</v>
      </c>
      <c r="AI54" s="22">
        <f t="shared" si="10"/>
        <v>7.7926773628180586E-5</v>
      </c>
      <c r="AJ54" s="22">
        <f t="shared" si="5"/>
        <v>-2.8717634064534502E-3</v>
      </c>
      <c r="AK54" s="22">
        <f t="shared" si="5"/>
        <v>4.5476869814597897E-3</v>
      </c>
      <c r="AL54" s="22">
        <f t="shared" si="5"/>
        <v>3.8750761797601199E-3</v>
      </c>
      <c r="AM54" s="22">
        <f t="shared" si="5"/>
        <v>3.8704445219028801E-3</v>
      </c>
      <c r="AN54" s="22">
        <f t="shared" si="5"/>
        <v>-1.21783989840973E-2</v>
      </c>
      <c r="AR54" s="24">
        <f t="shared" si="2"/>
        <v>43921</v>
      </c>
      <c r="AS54" s="22">
        <f t="shared" si="6"/>
        <v>-4.09457524210492</v>
      </c>
      <c r="AT54" s="22">
        <f t="shared" si="3"/>
        <v>3.222934631409257E-2</v>
      </c>
      <c r="AU54" s="22">
        <f t="shared" si="7"/>
        <v>-2.679027933799781E-3</v>
      </c>
      <c r="AV54" s="22">
        <f t="shared" si="12"/>
        <v>7.7926773628180586E-5</v>
      </c>
      <c r="AW54" s="22">
        <f t="shared" si="12"/>
        <v>-2.8717634064534502E-3</v>
      </c>
      <c r="AX54" s="22">
        <f t="shared" si="12"/>
        <v>4.5476869814597897E-3</v>
      </c>
      <c r="AY54" s="22">
        <f t="shared" si="11"/>
        <v>3.8750761797601199E-3</v>
      </c>
      <c r="AZ54" s="22">
        <f t="shared" si="11"/>
        <v>3.8704445219028801E-3</v>
      </c>
      <c r="BA54" s="22">
        <f t="shared" si="11"/>
        <v>-1.21783989840973E-2</v>
      </c>
      <c r="BC54" s="24">
        <f t="shared" si="8"/>
        <v>43921</v>
      </c>
      <c r="BD54" s="22">
        <f t="shared" si="9"/>
        <v>3.222934631409257E-2</v>
      </c>
      <c r="BE54" s="22">
        <f t="shared" si="9"/>
        <v>-2.679027933799781E-3</v>
      </c>
    </row>
    <row r="55" spans="1:57" x14ac:dyDescent="0.2">
      <c r="A55" s="24">
        <v>44012</v>
      </c>
      <c r="B55" s="22">
        <v>-3.6030641830331299E-3</v>
      </c>
      <c r="C55" s="22">
        <v>1.1215867663283399E-3</v>
      </c>
      <c r="D55" s="22">
        <v>-4.0116084015995304E-3</v>
      </c>
      <c r="E55" s="23">
        <v>-1.7292858145445599E-6</v>
      </c>
      <c r="F55" s="22">
        <v>-0.16881368189670601</v>
      </c>
      <c r="G55" s="22">
        <v>-9.4990516113946308E-3</v>
      </c>
      <c r="H55" s="23">
        <v>5.6891131805514295E-7</v>
      </c>
      <c r="I55" s="22">
        <v>-0.32657580042143503</v>
      </c>
      <c r="J55" s="22">
        <v>-8.7066955222425604E-3</v>
      </c>
      <c r="K55" s="22">
        <v>-7.1059176448973194E-2</v>
      </c>
      <c r="L55" s="22">
        <v>-2.26826468823215E-3</v>
      </c>
      <c r="M55" s="22">
        <v>0</v>
      </c>
      <c r="N55" s="22">
        <v>0</v>
      </c>
      <c r="O55" s="22">
        <v>2.2550330504689199E-3</v>
      </c>
      <c r="P55" s="22">
        <v>0</v>
      </c>
      <c r="Q55" s="23">
        <v>1.1258557641724499E-6</v>
      </c>
      <c r="R55" s="22">
        <v>0</v>
      </c>
      <c r="S55" s="22">
        <v>0</v>
      </c>
      <c r="T55" s="22">
        <v>-0.29455692967393898</v>
      </c>
      <c r="U55" s="22">
        <v>0</v>
      </c>
      <c r="V55" s="22">
        <v>0</v>
      </c>
      <c r="W55" s="22">
        <v>0</v>
      </c>
      <c r="X55" s="22">
        <v>0</v>
      </c>
      <c r="Y55" s="22">
        <v>9.1389158317878305E-2</v>
      </c>
      <c r="Z55" s="22">
        <v>-5.7815009798178798E-3</v>
      </c>
      <c r="AA55" s="22">
        <v>3.9898564462514897E-3</v>
      </c>
      <c r="AB55" s="22">
        <v>3.6445991909994598E-3</v>
      </c>
      <c r="AC55" s="22">
        <v>3.5782092467684301E-3</v>
      </c>
      <c r="AD55" s="22">
        <v>-1.1898329338499899E-2</v>
      </c>
      <c r="AE55" s="22">
        <v>1.8477963409790899E-2</v>
      </c>
      <c r="AF55" s="22">
        <v>-0.79620484516513801</v>
      </c>
      <c r="AH55" s="22">
        <f t="shared" si="1"/>
        <v>1.9416090285726328E-2</v>
      </c>
      <c r="AI55" s="22">
        <f t="shared" si="10"/>
        <v>9.0484315166216146E-5</v>
      </c>
      <c r="AJ55" s="22">
        <f t="shared" si="5"/>
        <v>-5.7815009798178798E-3</v>
      </c>
      <c r="AK55" s="22">
        <f t="shared" si="5"/>
        <v>3.9898564462514897E-3</v>
      </c>
      <c r="AL55" s="22">
        <f t="shared" si="5"/>
        <v>3.6445991909994598E-3</v>
      </c>
      <c r="AM55" s="22">
        <f t="shared" si="5"/>
        <v>3.5782092467684301E-3</v>
      </c>
      <c r="AN55" s="22">
        <f t="shared" si="5"/>
        <v>-1.1898329338499899E-2</v>
      </c>
      <c r="AR55" s="24">
        <f t="shared" si="2"/>
        <v>44012</v>
      </c>
      <c r="AS55" s="22">
        <f t="shared" si="6"/>
        <v>-1.184819380660552</v>
      </c>
      <c r="AT55" s="22">
        <f t="shared" si="3"/>
        <v>1.9416090285726328E-2</v>
      </c>
      <c r="AU55" s="22">
        <f t="shared" si="7"/>
        <v>-6.3766811191321836E-3</v>
      </c>
      <c r="AV55" s="22">
        <f t="shared" si="12"/>
        <v>9.0484315166216146E-5</v>
      </c>
      <c r="AW55" s="22">
        <f t="shared" si="12"/>
        <v>-5.7815009798178798E-3</v>
      </c>
      <c r="AX55" s="22">
        <f t="shared" si="12"/>
        <v>3.9898564462514897E-3</v>
      </c>
      <c r="AY55" s="22">
        <f t="shared" si="11"/>
        <v>3.6445991909994598E-3</v>
      </c>
      <c r="AZ55" s="22">
        <f t="shared" si="11"/>
        <v>3.5782092467684301E-3</v>
      </c>
      <c r="BA55" s="22">
        <f t="shared" si="11"/>
        <v>-1.1898329338499899E-2</v>
      </c>
      <c r="BC55" s="24">
        <f t="shared" si="8"/>
        <v>44012</v>
      </c>
      <c r="BD55" s="22">
        <f t="shared" si="9"/>
        <v>1.9416090285726328E-2</v>
      </c>
      <c r="BE55" s="22">
        <f t="shared" si="9"/>
        <v>-6.3766811191321836E-3</v>
      </c>
    </row>
    <row r="56" spans="1:57" x14ac:dyDescent="0.2">
      <c r="A56" s="24">
        <v>44104</v>
      </c>
      <c r="B56" s="22">
        <v>-3.3282284580105001E-3</v>
      </c>
      <c r="C56" s="22">
        <v>1.0431894676754499E-3</v>
      </c>
      <c r="D56" s="22">
        <v>4.7419371415502402E-3</v>
      </c>
      <c r="E56" s="23">
        <v>-1.9432685571807402E-6</v>
      </c>
      <c r="F56" s="22">
        <v>-0.17649056145923001</v>
      </c>
      <c r="G56" s="22">
        <v>-9.4910367857692305E-3</v>
      </c>
      <c r="H56" s="23">
        <v>-5.2788400317638196E-7</v>
      </c>
      <c r="I56" s="22">
        <v>-0.83068655430892302</v>
      </c>
      <c r="J56" s="22">
        <v>5.2468256776405601E-3</v>
      </c>
      <c r="K56" s="22">
        <v>-8.8299023503279894E-2</v>
      </c>
      <c r="L56" s="22">
        <v>-2.5635720506844701E-3</v>
      </c>
      <c r="M56" s="22">
        <v>0</v>
      </c>
      <c r="N56" s="22">
        <v>0</v>
      </c>
      <c r="O56" s="22">
        <v>1.56994628977003E-3</v>
      </c>
      <c r="P56" s="22">
        <v>0</v>
      </c>
      <c r="Q56" s="23">
        <v>-3.29240079643966E-6</v>
      </c>
      <c r="R56" s="22">
        <v>0</v>
      </c>
      <c r="S56" s="22">
        <v>0</v>
      </c>
      <c r="T56" s="22">
        <v>-1.27018817402201</v>
      </c>
      <c r="U56" s="22">
        <v>0</v>
      </c>
      <c r="V56" s="22">
        <v>0</v>
      </c>
      <c r="W56" s="22">
        <v>0</v>
      </c>
      <c r="X56" s="22">
        <v>0</v>
      </c>
      <c r="Y56" s="22">
        <v>0.105091558810155</v>
      </c>
      <c r="Z56" s="22">
        <v>-7.8249000713848105E-3</v>
      </c>
      <c r="AA56" s="22">
        <v>3.7081849582509801E-3</v>
      </c>
      <c r="AB56" s="22">
        <v>3.4824405420907901E-3</v>
      </c>
      <c r="AC56" s="22">
        <v>3.3631315564885901E-3</v>
      </c>
      <c r="AD56" s="22">
        <v>-1.1549229771412499E-2</v>
      </c>
      <c r="AE56" s="22">
        <v>1.8245505269498499E-2</v>
      </c>
      <c r="AF56" s="22">
        <v>-2.2855744408816601</v>
      </c>
      <c r="AH56" s="22">
        <f t="shared" si="1"/>
        <v>1.5741619718773556E-2</v>
      </c>
      <c r="AI56" s="22">
        <f t="shared" si="10"/>
        <v>1.0405104832688614E-4</v>
      </c>
      <c r="AJ56" s="22">
        <f t="shared" si="5"/>
        <v>-7.8249000713848105E-3</v>
      </c>
      <c r="AK56" s="22">
        <f t="shared" si="5"/>
        <v>3.7081849582509801E-3</v>
      </c>
      <c r="AL56" s="22">
        <f t="shared" si="5"/>
        <v>3.4824405420907901E-3</v>
      </c>
      <c r="AM56" s="22">
        <f t="shared" si="5"/>
        <v>3.3631315564885901E-3</v>
      </c>
      <c r="AN56" s="22">
        <f t="shared" si="5"/>
        <v>-1.1549229771412499E-2</v>
      </c>
      <c r="AR56" s="24">
        <f t="shared" si="2"/>
        <v>44104</v>
      </c>
      <c r="AS56" s="22">
        <f t="shared" si="6"/>
        <v>-7.1422977635266403</v>
      </c>
      <c r="AT56" s="22">
        <f t="shared" si="3"/>
        <v>1.5741619718773556E-2</v>
      </c>
      <c r="AU56" s="22">
        <f t="shared" si="7"/>
        <v>-8.7163217376400627E-3</v>
      </c>
      <c r="AV56" s="22">
        <f t="shared" si="12"/>
        <v>1.0405104832688614E-4</v>
      </c>
      <c r="AW56" s="22">
        <f t="shared" si="12"/>
        <v>-7.8249000713848105E-3</v>
      </c>
      <c r="AX56" s="22">
        <f t="shared" si="12"/>
        <v>3.7081849582509801E-3</v>
      </c>
      <c r="AY56" s="22">
        <f t="shared" si="11"/>
        <v>3.4824405420907901E-3</v>
      </c>
      <c r="AZ56" s="22">
        <f t="shared" si="11"/>
        <v>3.3631315564885901E-3</v>
      </c>
      <c r="BA56" s="22">
        <f t="shared" si="11"/>
        <v>-1.1549229771412499E-2</v>
      </c>
      <c r="BC56" s="24">
        <f t="shared" si="8"/>
        <v>44104</v>
      </c>
      <c r="BD56" s="22">
        <f t="shared" si="9"/>
        <v>1.5741619718773556E-2</v>
      </c>
      <c r="BE56" s="22">
        <f t="shared" si="9"/>
        <v>-8.7163217376400627E-3</v>
      </c>
    </row>
    <row r="57" spans="1:57" x14ac:dyDescent="0.2">
      <c r="A57" s="24">
        <v>44196</v>
      </c>
      <c r="B57" s="22">
        <v>-3.8604324554492001E-3</v>
      </c>
      <c r="C57" s="22">
        <v>6.7786012423187703E-4</v>
      </c>
      <c r="D57" s="22">
        <v>1.05152159044052E-2</v>
      </c>
      <c r="E57" s="23">
        <v>-1.7021466347522101E-6</v>
      </c>
      <c r="F57" s="22">
        <v>-0.189535997193501</v>
      </c>
      <c r="G57" s="22">
        <v>-9.4731424244876E-3</v>
      </c>
      <c r="H57" s="23">
        <v>-9.2861882960981695E-6</v>
      </c>
      <c r="I57" s="22">
        <v>-0.31002147782564998</v>
      </c>
      <c r="J57" s="22">
        <v>3.6260995480552602E-2</v>
      </c>
      <c r="K57" s="22">
        <v>-0.115849003239165</v>
      </c>
      <c r="L57" s="22">
        <v>-2.9592027439795301E-3</v>
      </c>
      <c r="M57" s="22">
        <v>0</v>
      </c>
      <c r="N57" s="22">
        <v>0</v>
      </c>
      <c r="O57" s="22">
        <v>7.2538141580036298E-4</v>
      </c>
      <c r="P57" s="22">
        <v>0</v>
      </c>
      <c r="Q57" s="23">
        <v>-2.0699452707439998E-6</v>
      </c>
      <c r="R57" s="22">
        <v>0</v>
      </c>
      <c r="S57" s="22">
        <v>0</v>
      </c>
      <c r="T57" s="22">
        <v>-1.30069527149417</v>
      </c>
      <c r="U57" s="22">
        <v>0</v>
      </c>
      <c r="V57" s="22">
        <v>0</v>
      </c>
      <c r="W57" s="22">
        <v>0</v>
      </c>
      <c r="X57" s="22">
        <v>0</v>
      </c>
      <c r="Y57" s="22">
        <v>0.1159691994699</v>
      </c>
      <c r="Z57" s="22">
        <v>-1.0738108616137301E-2</v>
      </c>
      <c r="AA57" s="22">
        <v>3.13915351433102E-3</v>
      </c>
      <c r="AB57" s="22">
        <v>3.1774319141142301E-3</v>
      </c>
      <c r="AC57" s="22">
        <v>3.0510126508787E-3</v>
      </c>
      <c r="AD57" s="22">
        <v>-1.1213214258298699E-2</v>
      </c>
      <c r="AE57" s="22">
        <v>1.8015890784095399E-2</v>
      </c>
      <c r="AF57" s="22">
        <v>-1.7920405765090099</v>
      </c>
      <c r="AH57" s="22">
        <f t="shared" si="1"/>
        <v>-1.0394957639639965E-3</v>
      </c>
      <c r="AI57" s="22">
        <f t="shared" si="10"/>
        <v>1.1482098957415842E-4</v>
      </c>
      <c r="AJ57" s="22">
        <f t="shared" ref="AJ57:AN107" si="13">Z57</f>
        <v>-1.0738108616137301E-2</v>
      </c>
      <c r="AK57" s="22">
        <f t="shared" si="13"/>
        <v>3.13915351433102E-3</v>
      </c>
      <c r="AL57" s="22">
        <f t="shared" si="13"/>
        <v>3.1774319141142301E-3</v>
      </c>
      <c r="AM57" s="22">
        <f t="shared" si="13"/>
        <v>3.0510126508787E-3</v>
      </c>
      <c r="AN57" s="22">
        <f t="shared" si="13"/>
        <v>-1.1213214258298699E-2</v>
      </c>
      <c r="AR57" s="24">
        <f t="shared" si="2"/>
        <v>44196</v>
      </c>
      <c r="AS57" s="22">
        <f t="shared" si="6"/>
        <v>-5.1681623060360398</v>
      </c>
      <c r="AT57" s="22">
        <f t="shared" si="3"/>
        <v>-1.0394957639639965E-3</v>
      </c>
      <c r="AU57" s="22">
        <f t="shared" si="7"/>
        <v>-1.2468903805537892E-2</v>
      </c>
      <c r="AV57" s="22">
        <f t="shared" si="12"/>
        <v>1.1482098957415842E-4</v>
      </c>
      <c r="AW57" s="22">
        <f t="shared" si="12"/>
        <v>-1.0738108616137301E-2</v>
      </c>
      <c r="AX57" s="22">
        <f t="shared" si="12"/>
        <v>3.13915351433102E-3</v>
      </c>
      <c r="AY57" s="22">
        <f t="shared" si="11"/>
        <v>3.1774319141142301E-3</v>
      </c>
      <c r="AZ57" s="22">
        <f t="shared" si="11"/>
        <v>3.0510126508787E-3</v>
      </c>
      <c r="BA57" s="22">
        <f t="shared" si="11"/>
        <v>-1.1213214258298699E-2</v>
      </c>
      <c r="BC57" s="24">
        <f t="shared" si="8"/>
        <v>44196</v>
      </c>
      <c r="BD57" s="22">
        <f t="shared" si="9"/>
        <v>-1.0394957639639965E-3</v>
      </c>
      <c r="BE57" s="22">
        <f t="shared" si="9"/>
        <v>-1.2468903805537892E-2</v>
      </c>
    </row>
    <row r="58" spans="1:57" x14ac:dyDescent="0.2">
      <c r="A58" s="24">
        <v>44286</v>
      </c>
      <c r="B58" s="22">
        <v>-4.6820985919904202E-3</v>
      </c>
      <c r="C58" s="22">
        <v>5.9970817634091801E-4</v>
      </c>
      <c r="D58" s="22">
        <v>1.0114775305236599E-2</v>
      </c>
      <c r="E58" s="23">
        <v>-1.3959918887529399E-6</v>
      </c>
      <c r="F58" s="22">
        <v>-0.18749379492818399</v>
      </c>
      <c r="G58" s="22">
        <v>-9.4231882243889196E-3</v>
      </c>
      <c r="H58" s="23">
        <v>-4.4587703418308397E-6</v>
      </c>
      <c r="I58" s="22">
        <v>-0.37089890573551698</v>
      </c>
      <c r="J58" s="22">
        <v>4.7473706463629903E-2</v>
      </c>
      <c r="K58" s="22">
        <v>-0.135115342463343</v>
      </c>
      <c r="L58" s="22">
        <v>-2.7849857509476498E-3</v>
      </c>
      <c r="M58" s="22">
        <v>0</v>
      </c>
      <c r="N58" s="22">
        <v>0</v>
      </c>
      <c r="O58" s="22">
        <v>-4.78921725421965E-4</v>
      </c>
      <c r="P58" s="22">
        <v>0</v>
      </c>
      <c r="Q58" s="23">
        <v>1.02168354221277E-5</v>
      </c>
      <c r="R58" s="22">
        <v>0</v>
      </c>
      <c r="S58" s="22">
        <v>0</v>
      </c>
      <c r="T58" s="22">
        <v>1.4837623313536501</v>
      </c>
      <c r="U58" s="22">
        <v>0</v>
      </c>
      <c r="V58" s="22">
        <v>0</v>
      </c>
      <c r="W58" s="22">
        <v>0</v>
      </c>
      <c r="X58" s="22">
        <v>0</v>
      </c>
      <c r="Y58" s="22">
        <v>0.128468642533485</v>
      </c>
      <c r="Z58" s="22">
        <v>-1.29579330838458E-2</v>
      </c>
      <c r="AA58" s="22">
        <v>2.7082019124824398E-3</v>
      </c>
      <c r="AB58" s="22">
        <v>2.9511457226849501E-3</v>
      </c>
      <c r="AC58" s="22">
        <v>2.8218811890523502E-3</v>
      </c>
      <c r="AD58" s="22">
        <v>-1.08147448696027E-2</v>
      </c>
      <c r="AE58" s="22">
        <v>1.7789078668872801E-2</v>
      </c>
      <c r="AF58" s="22">
        <v>0.97390122564326997</v>
      </c>
      <c r="AH58" s="22">
        <f t="shared" si="1"/>
        <v>-7.9313863551928529E-3</v>
      </c>
      <c r="AI58" s="22">
        <f t="shared" si="10"/>
        <v>1.2719667577572771E-4</v>
      </c>
      <c r="AJ58" s="22">
        <f t="shared" si="13"/>
        <v>-1.29579330838458E-2</v>
      </c>
      <c r="AK58" s="22">
        <f t="shared" si="13"/>
        <v>2.7082019124824398E-3</v>
      </c>
      <c r="AL58" s="22">
        <f t="shared" si="13"/>
        <v>2.9511457226849501E-3</v>
      </c>
      <c r="AM58" s="22">
        <f t="shared" si="13"/>
        <v>2.8218811890523502E-3</v>
      </c>
      <c r="AN58" s="22">
        <f t="shared" si="13"/>
        <v>-1.08147448696027E-2</v>
      </c>
      <c r="AR58" s="24">
        <f t="shared" si="2"/>
        <v>44286</v>
      </c>
      <c r="AS58" s="22">
        <f t="shared" si="6"/>
        <v>5.8956049025730799</v>
      </c>
      <c r="AT58" s="22">
        <f t="shared" si="3"/>
        <v>-7.9313863551928529E-3</v>
      </c>
      <c r="AU58" s="22">
        <f t="shared" si="7"/>
        <v>-1.5164252453453032E-2</v>
      </c>
      <c r="AV58" s="22">
        <f t="shared" si="12"/>
        <v>1.2719667577572771E-4</v>
      </c>
      <c r="AW58" s="22">
        <f t="shared" si="12"/>
        <v>-1.29579330838458E-2</v>
      </c>
      <c r="AX58" s="22">
        <f t="shared" si="12"/>
        <v>2.7082019124824398E-3</v>
      </c>
      <c r="AY58" s="22">
        <f t="shared" si="11"/>
        <v>2.9511457226849501E-3</v>
      </c>
      <c r="AZ58" s="22">
        <f t="shared" si="11"/>
        <v>2.8218811890523502E-3</v>
      </c>
      <c r="BA58" s="22">
        <f t="shared" si="11"/>
        <v>-1.08147448696027E-2</v>
      </c>
      <c r="BC58" s="24">
        <f t="shared" si="8"/>
        <v>44286</v>
      </c>
      <c r="BD58" s="22">
        <f t="shared" si="9"/>
        <v>-7.9313863551928529E-3</v>
      </c>
      <c r="BE58" s="22">
        <f t="shared" si="9"/>
        <v>-1.5164252453453032E-2</v>
      </c>
    </row>
    <row r="59" spans="1:57" x14ac:dyDescent="0.2">
      <c r="A59" s="24">
        <v>44377</v>
      </c>
      <c r="B59" s="22">
        <v>-4.9149619161581396E-3</v>
      </c>
      <c r="C59" s="22">
        <v>8.2866059065711496E-4</v>
      </c>
      <c r="D59" s="22">
        <v>6.5074493626582301E-3</v>
      </c>
      <c r="E59" s="23">
        <v>-1.2647161429235601E-6</v>
      </c>
      <c r="F59" s="22">
        <v>-0.170826436949222</v>
      </c>
      <c r="G59" s="22">
        <v>-9.4002626029543405E-3</v>
      </c>
      <c r="H59" s="23">
        <v>8.9140354875283294E-6</v>
      </c>
      <c r="I59" s="22">
        <v>-0.47472786533336803</v>
      </c>
      <c r="J59" s="22">
        <v>3.3154235427978997E-2</v>
      </c>
      <c r="K59" s="22">
        <v>-0.131833311437279</v>
      </c>
      <c r="L59" s="22">
        <v>-2.7751134979880901E-3</v>
      </c>
      <c r="M59" s="22">
        <v>0</v>
      </c>
      <c r="N59" s="22">
        <v>0</v>
      </c>
      <c r="O59" s="22">
        <v>-8.8008573134734603E-4</v>
      </c>
      <c r="P59" s="22">
        <v>0</v>
      </c>
      <c r="Q59" s="23">
        <v>2.7098181210050099E-5</v>
      </c>
      <c r="R59" s="22">
        <v>0</v>
      </c>
      <c r="S59" s="22">
        <v>0</v>
      </c>
      <c r="T59" s="22">
        <v>-0.82357920255903205</v>
      </c>
      <c r="U59" s="22">
        <v>0</v>
      </c>
      <c r="V59" s="22">
        <v>0</v>
      </c>
      <c r="W59" s="22">
        <v>0</v>
      </c>
      <c r="X59" s="22">
        <v>0</v>
      </c>
      <c r="Y59" s="22">
        <v>0.14539425518242899</v>
      </c>
      <c r="Z59" s="22">
        <v>-1.33903823218761E-2</v>
      </c>
      <c r="AA59" s="22">
        <v>3.1116866988645199E-3</v>
      </c>
      <c r="AB59" s="22">
        <v>3.10232255209541E-3</v>
      </c>
      <c r="AC59" s="22">
        <v>2.6936741936989198E-3</v>
      </c>
      <c r="AD59" s="22">
        <v>-1.0336928406884299E-2</v>
      </c>
      <c r="AE59" s="22">
        <v>1.7565028489330201E-2</v>
      </c>
      <c r="AF59" s="22">
        <v>-1.4536969001633</v>
      </c>
      <c r="AH59" s="22">
        <f t="shared" si="1"/>
        <v>1.2107001193325698E-2</v>
      </c>
      <c r="AI59" s="22">
        <f t="shared" si="10"/>
        <v>1.4395470810141484E-4</v>
      </c>
      <c r="AJ59" s="22">
        <f t="shared" si="13"/>
        <v>-1.33903823218761E-2</v>
      </c>
      <c r="AK59" s="22">
        <f t="shared" si="13"/>
        <v>3.1116866988645199E-3</v>
      </c>
      <c r="AL59" s="22">
        <f t="shared" si="13"/>
        <v>3.10232255209541E-3</v>
      </c>
      <c r="AM59" s="22">
        <f t="shared" si="13"/>
        <v>2.6936741936989198E-3</v>
      </c>
      <c r="AN59" s="22">
        <f t="shared" si="13"/>
        <v>-1.0336928406884299E-2</v>
      </c>
      <c r="AR59" s="24">
        <f t="shared" si="2"/>
        <v>44377</v>
      </c>
      <c r="AS59" s="22">
        <f t="shared" si="6"/>
        <v>-3.8147876006532</v>
      </c>
      <c r="AT59" s="22">
        <f t="shared" si="3"/>
        <v>1.2107001193325698E-2</v>
      </c>
      <c r="AU59" s="22">
        <f t="shared" si="7"/>
        <v>-1.4675672576000134E-2</v>
      </c>
      <c r="AV59" s="22">
        <f t="shared" si="12"/>
        <v>1.4395470810141484E-4</v>
      </c>
      <c r="AW59" s="22">
        <f t="shared" si="12"/>
        <v>-1.33903823218761E-2</v>
      </c>
      <c r="AX59" s="22">
        <f t="shared" si="12"/>
        <v>3.1116866988645199E-3</v>
      </c>
      <c r="AY59" s="22">
        <f t="shared" si="11"/>
        <v>3.10232255209541E-3</v>
      </c>
      <c r="AZ59" s="22">
        <f t="shared" si="11"/>
        <v>2.6936741936989198E-3</v>
      </c>
      <c r="BA59" s="22">
        <f t="shared" si="11"/>
        <v>-1.0336928406884299E-2</v>
      </c>
      <c r="BC59" s="24">
        <f t="shared" si="8"/>
        <v>44377</v>
      </c>
      <c r="BD59" s="22">
        <f t="shared" si="9"/>
        <v>1.2107001193325698E-2</v>
      </c>
      <c r="BE59" s="22">
        <f t="shared" si="9"/>
        <v>-1.4675672576000134E-2</v>
      </c>
    </row>
    <row r="60" spans="1:57" x14ac:dyDescent="0.2">
      <c r="A60" s="24">
        <v>44469</v>
      </c>
      <c r="B60" s="22">
        <v>-4.32836311503592E-3</v>
      </c>
      <c r="C60" s="22">
        <v>1.2187571680533E-3</v>
      </c>
      <c r="D60" s="22">
        <v>3.37083385473224E-3</v>
      </c>
      <c r="E60" s="23">
        <v>-1.3712570967605499E-6</v>
      </c>
      <c r="F60" s="22">
        <v>-0.16040279220821399</v>
      </c>
      <c r="G60" s="22">
        <v>-9.36725254514492E-3</v>
      </c>
      <c r="H60" s="23">
        <v>-1.1703838409537999E-5</v>
      </c>
      <c r="I60" s="22">
        <v>-5.58660505585062E-2</v>
      </c>
      <c r="J60" s="22">
        <v>1.2463781582972001E-2</v>
      </c>
      <c r="K60" s="22">
        <v>-0.12815111007191601</v>
      </c>
      <c r="L60" s="22">
        <v>-2.5036596597471901E-3</v>
      </c>
      <c r="M60" s="22">
        <v>0</v>
      </c>
      <c r="N60" s="22">
        <v>0</v>
      </c>
      <c r="O60" s="22">
        <v>-1.55214920605217E-3</v>
      </c>
      <c r="P60" s="22">
        <v>0</v>
      </c>
      <c r="Q60" s="23">
        <v>3.54835291149768E-5</v>
      </c>
      <c r="R60" s="22">
        <v>0</v>
      </c>
      <c r="S60" s="22">
        <v>0</v>
      </c>
      <c r="T60" s="22">
        <v>0.95931167734759604</v>
      </c>
      <c r="U60" s="22">
        <v>0</v>
      </c>
      <c r="V60" s="22">
        <v>0</v>
      </c>
      <c r="W60" s="22">
        <v>0</v>
      </c>
      <c r="X60" s="22">
        <v>0</v>
      </c>
      <c r="Y60" s="22">
        <v>0.162132128065684</v>
      </c>
      <c r="Z60" s="22">
        <v>-1.38210643108371E-2</v>
      </c>
      <c r="AA60" s="22">
        <v>3.58274069842678E-3</v>
      </c>
      <c r="AB60" s="22">
        <v>3.4277465903231798E-3</v>
      </c>
      <c r="AC60" s="22">
        <v>2.6921184858918999E-3</v>
      </c>
      <c r="AD60" s="22">
        <v>-9.7144856867292795E-3</v>
      </c>
      <c r="AE60" s="22">
        <v>1.7343700634153601E-2</v>
      </c>
      <c r="AF60" s="22">
        <v>0.79365004591269706</v>
      </c>
      <c r="AH60" s="22">
        <f t="shared" si="1"/>
        <v>3.2359696713111147E-2</v>
      </c>
      <c r="AI60" s="22">
        <f t="shared" si="10"/>
        <v>1.6052685947097426E-4</v>
      </c>
      <c r="AJ60" s="22">
        <f t="shared" si="13"/>
        <v>-1.38210643108371E-2</v>
      </c>
      <c r="AK60" s="22">
        <f t="shared" si="13"/>
        <v>3.58274069842678E-3</v>
      </c>
      <c r="AL60" s="22">
        <f t="shared" si="13"/>
        <v>3.4277465903231798E-3</v>
      </c>
      <c r="AM60" s="22">
        <f t="shared" si="13"/>
        <v>2.6921184858918999E-3</v>
      </c>
      <c r="AN60" s="22">
        <f t="shared" si="13"/>
        <v>-9.7144856867292795E-3</v>
      </c>
      <c r="AR60" s="24">
        <f t="shared" si="2"/>
        <v>44469</v>
      </c>
      <c r="AS60" s="22">
        <f t="shared" si="6"/>
        <v>5.1746001836507887</v>
      </c>
      <c r="AT60" s="22">
        <f t="shared" si="3"/>
        <v>3.2359696713111147E-2</v>
      </c>
      <c r="AU60" s="22">
        <f t="shared" si="7"/>
        <v>-1.3672417363453546E-2</v>
      </c>
      <c r="AV60" s="22">
        <f t="shared" si="12"/>
        <v>1.6052685947097426E-4</v>
      </c>
      <c r="AW60" s="22">
        <f t="shared" si="12"/>
        <v>-1.38210643108371E-2</v>
      </c>
      <c r="AX60" s="22">
        <f t="shared" si="12"/>
        <v>3.58274069842678E-3</v>
      </c>
      <c r="AY60" s="22">
        <f t="shared" si="11"/>
        <v>3.4277465903231798E-3</v>
      </c>
      <c r="AZ60" s="22">
        <f t="shared" si="11"/>
        <v>2.6921184858918999E-3</v>
      </c>
      <c r="BA60" s="22">
        <f t="shared" si="11"/>
        <v>-9.7144856867292795E-3</v>
      </c>
      <c r="BC60" s="24">
        <f t="shared" si="8"/>
        <v>44469</v>
      </c>
      <c r="BD60" s="22">
        <f t="shared" si="9"/>
        <v>3.2359696713111147E-2</v>
      </c>
      <c r="BE60" s="22">
        <f t="shared" si="9"/>
        <v>-1.3672417363453546E-2</v>
      </c>
    </row>
    <row r="61" spans="1:57" x14ac:dyDescent="0.2">
      <c r="A61" s="24">
        <v>44561</v>
      </c>
      <c r="B61" s="22">
        <v>-4.16380955082784E-3</v>
      </c>
      <c r="C61" s="22">
        <v>1.2190153932722899E-3</v>
      </c>
      <c r="D61" s="22">
        <v>-4.3855937230885501E-3</v>
      </c>
      <c r="E61" s="23">
        <v>-1.3015149291639699E-6</v>
      </c>
      <c r="F61" s="22">
        <v>-0.15044927630615201</v>
      </c>
      <c r="G61" s="22">
        <v>-9.3662807219230208E-3</v>
      </c>
      <c r="H61" s="23">
        <v>-9.1396452184255799E-6</v>
      </c>
      <c r="I61" s="22">
        <v>0.33018177304295898</v>
      </c>
      <c r="J61" s="22">
        <v>-2.98983186490797E-3</v>
      </c>
      <c r="K61" s="22">
        <v>-0.13649974539183801</v>
      </c>
      <c r="L61" s="22">
        <v>-2.7618949992369501E-3</v>
      </c>
      <c r="M61" s="22">
        <v>0</v>
      </c>
      <c r="N61" s="22">
        <v>0</v>
      </c>
      <c r="O61" s="22">
        <v>-1.7369503427455599E-3</v>
      </c>
      <c r="P61" s="22">
        <v>0</v>
      </c>
      <c r="Q61" s="23">
        <v>7.5111475106304199E-5</v>
      </c>
      <c r="R61" s="22">
        <v>0</v>
      </c>
      <c r="S61" s="22">
        <v>0</v>
      </c>
      <c r="T61" s="22">
        <v>1.16211700047066</v>
      </c>
      <c r="U61" s="22">
        <v>0</v>
      </c>
      <c r="V61" s="22">
        <v>0</v>
      </c>
      <c r="W61" s="22">
        <v>0</v>
      </c>
      <c r="X61" s="22">
        <v>0</v>
      </c>
      <c r="Y61" s="22">
        <v>0.17547242996440701</v>
      </c>
      <c r="Z61" s="22">
        <v>-1.55139753816202E-2</v>
      </c>
      <c r="AA61" s="22">
        <v>3.21203166480099E-3</v>
      </c>
      <c r="AB61" s="22">
        <v>3.1899158327242101E-3</v>
      </c>
      <c r="AC61" s="22">
        <v>1.94199382883564E-3</v>
      </c>
      <c r="AD61" s="22">
        <v>-9.8792719779305892E-3</v>
      </c>
      <c r="AE61" s="22">
        <v>1.7125056291322702E-2</v>
      </c>
      <c r="AF61" s="22">
        <v>1.3857503644532501</v>
      </c>
      <c r="AH61" s="22">
        <f t="shared" si="1"/>
        <v>3.7217960272924927E-2</v>
      </c>
      <c r="AI61" s="22">
        <f t="shared" si="10"/>
        <v>1.7373507917268021E-4</v>
      </c>
      <c r="AJ61" s="22">
        <f t="shared" si="13"/>
        <v>-1.55139753816202E-2</v>
      </c>
      <c r="AK61" s="22">
        <f t="shared" si="13"/>
        <v>3.21203166480099E-3</v>
      </c>
      <c r="AL61" s="22">
        <f t="shared" si="13"/>
        <v>3.1899158327242101E-3</v>
      </c>
      <c r="AM61" s="22">
        <f t="shared" si="13"/>
        <v>1.94199382883564E-3</v>
      </c>
      <c r="AN61" s="22">
        <f t="shared" si="13"/>
        <v>-9.8792719779305892E-3</v>
      </c>
      <c r="AR61" s="24">
        <f t="shared" si="2"/>
        <v>44561</v>
      </c>
      <c r="AS61" s="22">
        <f t="shared" si="6"/>
        <v>7.5430014578130002</v>
      </c>
      <c r="AT61" s="22">
        <f t="shared" si="3"/>
        <v>3.7217960272924927E-2</v>
      </c>
      <c r="AU61" s="22">
        <f t="shared" si="7"/>
        <v>-1.6875570954017267E-2</v>
      </c>
      <c r="AV61" s="22">
        <f t="shared" si="12"/>
        <v>1.7373507917268021E-4</v>
      </c>
      <c r="AW61" s="22">
        <f t="shared" si="12"/>
        <v>-1.55139753816202E-2</v>
      </c>
      <c r="AX61" s="22">
        <f t="shared" si="12"/>
        <v>3.21203166480099E-3</v>
      </c>
      <c r="AY61" s="22">
        <f t="shared" si="11"/>
        <v>3.1899158327242101E-3</v>
      </c>
      <c r="AZ61" s="22">
        <f t="shared" si="11"/>
        <v>1.94199382883564E-3</v>
      </c>
      <c r="BA61" s="22">
        <f t="shared" si="11"/>
        <v>-9.8792719779305892E-3</v>
      </c>
      <c r="BC61" s="24">
        <f t="shared" si="8"/>
        <v>44561</v>
      </c>
      <c r="BD61" s="22">
        <f t="shared" si="9"/>
        <v>3.7217960272924927E-2</v>
      </c>
      <c r="BE61" s="22">
        <f t="shared" si="9"/>
        <v>-1.6875570954017267E-2</v>
      </c>
    </row>
    <row r="62" spans="1:57" x14ac:dyDescent="0.2">
      <c r="A62" s="24">
        <v>44651</v>
      </c>
      <c r="B62" s="22">
        <v>-4.1094036679178896E-3</v>
      </c>
      <c r="C62" s="22">
        <v>1.15415448012079E-3</v>
      </c>
      <c r="D62" s="22">
        <v>-1.9772250146454701E-2</v>
      </c>
      <c r="E62" s="23">
        <v>-1.2790792758288201E-6</v>
      </c>
      <c r="F62" s="22">
        <v>-0.126021998273351</v>
      </c>
      <c r="G62" s="22">
        <v>-9.3671245547488607E-3</v>
      </c>
      <c r="H62" s="23">
        <v>5.9385038664316804E-6</v>
      </c>
      <c r="I62" s="22">
        <v>0.59322480974608405</v>
      </c>
      <c r="J62" s="22">
        <v>-2.34790465015399E-2</v>
      </c>
      <c r="K62" s="22">
        <v>-0.142367492512252</v>
      </c>
      <c r="L62" s="22">
        <v>-2.5789457340663598E-3</v>
      </c>
      <c r="M62" s="22">
        <v>0</v>
      </c>
      <c r="N62" s="22">
        <v>0</v>
      </c>
      <c r="O62" s="22">
        <v>-1.58466876541973E-3</v>
      </c>
      <c r="P62" s="22">
        <v>0</v>
      </c>
      <c r="Q62" s="22">
        <v>1.16209899325703E-4</v>
      </c>
      <c r="R62" s="22">
        <v>0</v>
      </c>
      <c r="S62" s="22">
        <v>0</v>
      </c>
      <c r="T62" s="22">
        <v>1.9557857801605301</v>
      </c>
      <c r="U62" s="22">
        <v>0</v>
      </c>
      <c r="V62" s="22">
        <v>0</v>
      </c>
      <c r="W62" s="22">
        <v>0</v>
      </c>
      <c r="X62" s="22">
        <v>0</v>
      </c>
      <c r="Y62" s="22">
        <v>0.189323174975042</v>
      </c>
      <c r="Z62" s="22">
        <v>-1.72449014266495E-2</v>
      </c>
      <c r="AA62" s="22">
        <v>2.3269112621182499E-3</v>
      </c>
      <c r="AB62" s="22">
        <v>2.6735153207280101E-3</v>
      </c>
      <c r="AC62" s="22">
        <v>1.4638102340480601E-3</v>
      </c>
      <c r="AD62" s="22">
        <v>-9.7292478884680698E-3</v>
      </c>
      <c r="AE62" s="22">
        <v>1.6909057423641901E-2</v>
      </c>
      <c r="AF62" s="22">
        <v>2.4631864474689902</v>
      </c>
      <c r="AH62" s="22">
        <f t="shared" si="1"/>
        <v>4.5062450713039583E-2</v>
      </c>
      <c r="AI62" s="22">
        <f t="shared" si="10"/>
        <v>1.8744868809410098E-4</v>
      </c>
      <c r="AJ62" s="22">
        <f t="shared" si="13"/>
        <v>-1.72449014266495E-2</v>
      </c>
      <c r="AK62" s="22">
        <f t="shared" si="13"/>
        <v>2.3269112621182499E-3</v>
      </c>
      <c r="AL62" s="22">
        <f t="shared" si="13"/>
        <v>2.6735153207280101E-3</v>
      </c>
      <c r="AM62" s="22">
        <f t="shared" si="13"/>
        <v>1.4638102340480601E-3</v>
      </c>
      <c r="AN62" s="22">
        <f t="shared" si="13"/>
        <v>-9.7292478884680698E-3</v>
      </c>
      <c r="AR62" s="24">
        <f t="shared" si="2"/>
        <v>44651</v>
      </c>
      <c r="AS62" s="22">
        <f t="shared" si="6"/>
        <v>11.852745789875961</v>
      </c>
      <c r="AT62" s="22">
        <f t="shared" si="3"/>
        <v>4.5062450713039583E-2</v>
      </c>
      <c r="AU62" s="22">
        <f t="shared" si="7"/>
        <v>-2.032246381012915E-2</v>
      </c>
      <c r="AV62" s="22">
        <f t="shared" si="12"/>
        <v>1.8744868809410098E-4</v>
      </c>
      <c r="AW62" s="22">
        <f t="shared" si="12"/>
        <v>-1.72449014266495E-2</v>
      </c>
      <c r="AX62" s="22">
        <f t="shared" si="12"/>
        <v>2.3269112621182499E-3</v>
      </c>
      <c r="AY62" s="22">
        <f t="shared" si="11"/>
        <v>2.6735153207280101E-3</v>
      </c>
      <c r="AZ62" s="22">
        <f t="shared" si="11"/>
        <v>1.4638102340480601E-3</v>
      </c>
      <c r="BA62" s="22">
        <f t="shared" si="11"/>
        <v>-9.7292478884680698E-3</v>
      </c>
      <c r="BC62" s="24">
        <f t="shared" si="8"/>
        <v>44651</v>
      </c>
      <c r="BD62" s="22">
        <f t="shared" si="9"/>
        <v>4.5062450713039583E-2</v>
      </c>
      <c r="BE62" s="22">
        <f t="shared" si="9"/>
        <v>-2.032246381012915E-2</v>
      </c>
    </row>
    <row r="63" spans="1:57" x14ac:dyDescent="0.2">
      <c r="A63" s="24">
        <v>44742</v>
      </c>
      <c r="B63" s="22">
        <v>-3.5982986795302001E-3</v>
      </c>
      <c r="C63" s="22">
        <v>1.23047287081679E-3</v>
      </c>
      <c r="D63" s="22">
        <v>-4.1652549020087998E-2</v>
      </c>
      <c r="E63" s="23">
        <v>-1.3205540549954201E-6</v>
      </c>
      <c r="F63" s="22">
        <v>-8.1839189953547498E-2</v>
      </c>
      <c r="G63" s="22">
        <v>-9.4176462234307704E-3</v>
      </c>
      <c r="H63" s="23">
        <v>-6.7510289913919002E-6</v>
      </c>
      <c r="I63" s="22">
        <v>0.79855406722331101</v>
      </c>
      <c r="J63" s="22">
        <v>-4.5600624520181203E-2</v>
      </c>
      <c r="K63" s="22">
        <v>-0.14604192946174799</v>
      </c>
      <c r="L63" s="22">
        <v>-2.6024089883835899E-3</v>
      </c>
      <c r="M63" s="22">
        <v>0</v>
      </c>
      <c r="N63" s="22">
        <v>0</v>
      </c>
      <c r="O63" s="22">
        <v>-1.1440283761987499E-3</v>
      </c>
      <c r="P63" s="22">
        <v>0</v>
      </c>
      <c r="Q63" s="22">
        <v>1.3969036887217999E-4</v>
      </c>
      <c r="R63" s="22">
        <v>0</v>
      </c>
      <c r="S63" s="22">
        <v>0</v>
      </c>
      <c r="T63" s="22">
        <v>3.6279727378984501</v>
      </c>
      <c r="U63" s="22">
        <v>0</v>
      </c>
      <c r="V63" s="22">
        <v>0</v>
      </c>
      <c r="W63" s="22">
        <v>0</v>
      </c>
      <c r="X63" s="22">
        <v>0</v>
      </c>
      <c r="Y63" s="22">
        <v>0.19414925857583701</v>
      </c>
      <c r="Z63" s="22">
        <v>-1.7614286350942001E-2</v>
      </c>
      <c r="AA63" s="22">
        <v>2.1518813365872802E-3</v>
      </c>
      <c r="AB63" s="22">
        <v>2.7591346880795299E-3</v>
      </c>
      <c r="AC63" s="22">
        <v>1.66980380953418E-3</v>
      </c>
      <c r="AD63" s="22">
        <v>-8.8641516466592095E-3</v>
      </c>
      <c r="AE63" s="22">
        <v>1.6695666745869499E-2</v>
      </c>
      <c r="AF63" s="22">
        <v>4.3964827783758098</v>
      </c>
      <c r="AH63" s="22">
        <f t="shared" si="1"/>
        <v>4.6165836528330652E-2</v>
      </c>
      <c r="AI63" s="22">
        <f t="shared" si="10"/>
        <v>1.9222698868894754E-4</v>
      </c>
      <c r="AJ63" s="22">
        <f t="shared" si="13"/>
        <v>-1.7614286350942001E-2</v>
      </c>
      <c r="AK63" s="22">
        <f t="shared" si="13"/>
        <v>2.1518813365872802E-3</v>
      </c>
      <c r="AL63" s="22">
        <f t="shared" si="13"/>
        <v>2.7591346880795299E-3</v>
      </c>
      <c r="AM63" s="22">
        <f t="shared" si="13"/>
        <v>1.66980380953418E-3</v>
      </c>
      <c r="AN63" s="22">
        <f t="shared" si="13"/>
        <v>-8.8641516466592095E-3</v>
      </c>
      <c r="AR63" s="24">
        <f t="shared" si="2"/>
        <v>44742</v>
      </c>
      <c r="AS63" s="22">
        <f t="shared" si="6"/>
        <v>19.585931113503239</v>
      </c>
      <c r="AT63" s="22">
        <f t="shared" si="3"/>
        <v>4.6165836528330652E-2</v>
      </c>
      <c r="AU63" s="22">
        <f t="shared" si="7"/>
        <v>-1.9705391174711272E-2</v>
      </c>
      <c r="AV63" s="22">
        <f t="shared" si="12"/>
        <v>1.9222698868894754E-4</v>
      </c>
      <c r="AW63" s="22">
        <f t="shared" si="12"/>
        <v>-1.7614286350942001E-2</v>
      </c>
      <c r="AX63" s="22">
        <f t="shared" si="12"/>
        <v>2.1518813365872802E-3</v>
      </c>
      <c r="AY63" s="22">
        <f t="shared" si="11"/>
        <v>2.7591346880795299E-3</v>
      </c>
      <c r="AZ63" s="22">
        <f t="shared" si="11"/>
        <v>1.66980380953418E-3</v>
      </c>
      <c r="BA63" s="22">
        <f t="shared" si="11"/>
        <v>-8.8641516466592095E-3</v>
      </c>
      <c r="BC63" s="24">
        <f t="shared" si="8"/>
        <v>44742</v>
      </c>
      <c r="BD63" s="22">
        <f t="shared" si="9"/>
        <v>4.6165836528330652E-2</v>
      </c>
      <c r="BE63" s="22">
        <f t="shared" si="9"/>
        <v>-1.9705391174711272E-2</v>
      </c>
    </row>
    <row r="64" spans="1:57" x14ac:dyDescent="0.2">
      <c r="A64" s="24">
        <v>44834</v>
      </c>
      <c r="B64" s="22">
        <v>-2.88203528731045E-3</v>
      </c>
      <c r="C64" s="22">
        <v>1.3462887672455099E-3</v>
      </c>
      <c r="D64" s="22">
        <v>-6.13250587914837E-2</v>
      </c>
      <c r="E64" s="23">
        <v>-1.3259669695564399E-6</v>
      </c>
      <c r="F64" s="22">
        <v>-4.2986274657108497E-2</v>
      </c>
      <c r="G64" s="22">
        <v>-9.4872073217566692E-3</v>
      </c>
      <c r="H64" s="23">
        <v>-2.85833288149461E-5</v>
      </c>
      <c r="I64" s="22">
        <v>0.98116770955420896</v>
      </c>
      <c r="J64" s="22">
        <v>-5.6130069628246203E-2</v>
      </c>
      <c r="K64" s="22">
        <v>-0.143898998214264</v>
      </c>
      <c r="L64" s="22">
        <v>-2.47865948724834E-3</v>
      </c>
      <c r="M64" s="22">
        <v>0</v>
      </c>
      <c r="N64" s="22">
        <v>0</v>
      </c>
      <c r="O64" s="22">
        <v>-5.8363339296985096E-4</v>
      </c>
      <c r="P64" s="22">
        <v>0</v>
      </c>
      <c r="Q64" s="22">
        <v>1.70508915386946E-4</v>
      </c>
      <c r="R64" s="22">
        <v>0</v>
      </c>
      <c r="S64" s="22">
        <v>0</v>
      </c>
      <c r="T64" s="22">
        <v>4.6184322886080498</v>
      </c>
      <c r="U64" s="22">
        <v>0</v>
      </c>
      <c r="V64" s="22">
        <v>0</v>
      </c>
      <c r="W64" s="22">
        <v>0</v>
      </c>
      <c r="X64" s="22">
        <v>0</v>
      </c>
      <c r="Y64" s="22">
        <v>0.19344044446758499</v>
      </c>
      <c r="Z64" s="22">
        <v>-1.70713043067705E-2</v>
      </c>
      <c r="AA64" s="22">
        <v>2.44571442604701E-3</v>
      </c>
      <c r="AB64" s="22">
        <v>3.2205011891717201E-3</v>
      </c>
      <c r="AC64" s="22">
        <v>2.2430340400836301E-3</v>
      </c>
      <c r="AD64" s="22">
        <v>-7.58189771477013E-3</v>
      </c>
      <c r="AE64" s="22">
        <v>1.6484847702646899E-2</v>
      </c>
      <c r="AF64" s="22">
        <v>5.6238341942441199</v>
      </c>
      <c r="AH64" s="22">
        <f t="shared" si="1"/>
        <v>4.760704180864514E-2</v>
      </c>
      <c r="AI64" s="22">
        <f t="shared" si="10"/>
        <v>1.9152519254216335E-4</v>
      </c>
      <c r="AJ64" s="22">
        <f t="shared" si="13"/>
        <v>-1.70713043067705E-2</v>
      </c>
      <c r="AK64" s="22">
        <f t="shared" si="13"/>
        <v>2.44571442604701E-3</v>
      </c>
      <c r="AL64" s="22">
        <f t="shared" si="13"/>
        <v>3.2205011891717201E-3</v>
      </c>
      <c r="AM64" s="22">
        <f t="shared" si="13"/>
        <v>2.2430340400836301E-3</v>
      </c>
      <c r="AN64" s="22">
        <f t="shared" si="13"/>
        <v>-7.58189771477013E-3</v>
      </c>
      <c r="AR64" s="24">
        <f t="shared" si="2"/>
        <v>44834</v>
      </c>
      <c r="AS64" s="22">
        <f t="shared" si="6"/>
        <v>24.49533677697648</v>
      </c>
      <c r="AT64" s="22">
        <f t="shared" si="3"/>
        <v>4.760704180864514E-2</v>
      </c>
      <c r="AU64" s="22">
        <f t="shared" si="7"/>
        <v>-1.6552427173696104E-2</v>
      </c>
      <c r="AV64" s="22">
        <f t="shared" si="12"/>
        <v>1.9152519254216335E-4</v>
      </c>
      <c r="AW64" s="22">
        <f t="shared" si="12"/>
        <v>-1.70713043067705E-2</v>
      </c>
      <c r="AX64" s="22">
        <f t="shared" si="12"/>
        <v>2.44571442604701E-3</v>
      </c>
      <c r="AY64" s="22">
        <f t="shared" si="11"/>
        <v>3.2205011891717201E-3</v>
      </c>
      <c r="AZ64" s="22">
        <f t="shared" si="11"/>
        <v>2.2430340400836301E-3</v>
      </c>
      <c r="BA64" s="22">
        <f t="shared" si="11"/>
        <v>-7.58189771477013E-3</v>
      </c>
      <c r="BC64" s="24">
        <f t="shared" si="8"/>
        <v>44834</v>
      </c>
      <c r="BD64" s="22">
        <f t="shared" si="9"/>
        <v>4.760704180864514E-2</v>
      </c>
      <c r="BE64" s="22">
        <f t="shared" si="9"/>
        <v>-1.6552427173696104E-2</v>
      </c>
    </row>
    <row r="65" spans="1:57" x14ac:dyDescent="0.2">
      <c r="A65" s="24">
        <v>44926</v>
      </c>
      <c r="B65" s="22">
        <v>-2.8198399170675701E-3</v>
      </c>
      <c r="C65" s="22">
        <v>1.49983136190634E-3</v>
      </c>
      <c r="D65" s="22">
        <v>-7.9520187016057703E-2</v>
      </c>
      <c r="E65" s="23">
        <v>-1.32066259039831E-6</v>
      </c>
      <c r="F65" s="22">
        <v>-6.1280059516333196E-3</v>
      </c>
      <c r="G65" s="22">
        <v>-9.5409751967645492E-3</v>
      </c>
      <c r="H65" s="23">
        <v>-1.7874605040546498E-5</v>
      </c>
      <c r="I65" s="22">
        <v>0.81429410736824004</v>
      </c>
      <c r="J65" s="22">
        <v>-6.2735238455235903E-2</v>
      </c>
      <c r="K65" s="22">
        <v>-0.149059211594715</v>
      </c>
      <c r="L65" s="22">
        <v>-2.3563770772172502E-3</v>
      </c>
      <c r="M65" s="22">
        <v>0</v>
      </c>
      <c r="N65" s="22">
        <v>0</v>
      </c>
      <c r="O65" s="22">
        <v>-9.0125248334293996E-4</v>
      </c>
      <c r="P65" s="22">
        <v>0</v>
      </c>
      <c r="Q65" s="22">
        <v>2.2411829803115001E-4</v>
      </c>
      <c r="R65" s="22">
        <v>0</v>
      </c>
      <c r="S65" s="22">
        <v>0</v>
      </c>
      <c r="T65" s="22">
        <v>5.3021563453485401</v>
      </c>
      <c r="U65" s="22">
        <v>0</v>
      </c>
      <c r="V65" s="22">
        <v>0</v>
      </c>
      <c r="W65" s="22">
        <v>0</v>
      </c>
      <c r="X65" s="22">
        <v>0</v>
      </c>
      <c r="Y65" s="22">
        <v>0.189738490658175</v>
      </c>
      <c r="Z65" s="22">
        <v>-1.62713508630618E-2</v>
      </c>
      <c r="AA65" s="22">
        <v>2.83340253586228E-3</v>
      </c>
      <c r="AB65" s="22">
        <v>3.7093053210535101E-3</v>
      </c>
      <c r="AC65" s="22">
        <v>2.8612251922410701E-3</v>
      </c>
      <c r="AD65" s="22">
        <v>-6.2897723345223203E-3</v>
      </c>
      <c r="AE65" s="22">
        <v>1.6276564447204E-2</v>
      </c>
      <c r="AF65" s="22">
        <v>6.1554211785020296</v>
      </c>
      <c r="AH65" s="22">
        <f t="shared" si="1"/>
        <v>3.8781894156878251E-2</v>
      </c>
      <c r="AI65" s="22">
        <f t="shared" si="10"/>
        <v>1.8785989174076732E-4</v>
      </c>
      <c r="AJ65" s="22">
        <f t="shared" si="13"/>
        <v>-1.62713508630618E-2</v>
      </c>
      <c r="AK65" s="22">
        <f t="shared" si="13"/>
        <v>2.83340253586228E-3</v>
      </c>
      <c r="AL65" s="22">
        <f t="shared" si="13"/>
        <v>3.7093053210535101E-3</v>
      </c>
      <c r="AM65" s="22">
        <f t="shared" si="13"/>
        <v>2.8612251922410701E-3</v>
      </c>
      <c r="AN65" s="22">
        <f t="shared" si="13"/>
        <v>-6.2897723345223203E-3</v>
      </c>
      <c r="AR65" s="24">
        <f t="shared" si="2"/>
        <v>44926</v>
      </c>
      <c r="AS65" s="22">
        <f t="shared" si="6"/>
        <v>26.621684714008119</v>
      </c>
      <c r="AT65" s="22">
        <f t="shared" si="3"/>
        <v>3.8781894156878251E-2</v>
      </c>
      <c r="AU65" s="22">
        <f t="shared" si="7"/>
        <v>-1.2969330256686493E-2</v>
      </c>
      <c r="AV65" s="22">
        <f t="shared" si="12"/>
        <v>1.8785989174076732E-4</v>
      </c>
      <c r="AW65" s="22">
        <f t="shared" si="12"/>
        <v>-1.62713508630618E-2</v>
      </c>
      <c r="AX65" s="22">
        <f t="shared" si="12"/>
        <v>2.83340253586228E-3</v>
      </c>
      <c r="AY65" s="22">
        <f t="shared" si="11"/>
        <v>3.7093053210535101E-3</v>
      </c>
      <c r="AZ65" s="22">
        <f t="shared" si="11"/>
        <v>2.8612251922410701E-3</v>
      </c>
      <c r="BA65" s="22">
        <f t="shared" si="11"/>
        <v>-6.2897723345223203E-3</v>
      </c>
      <c r="BC65" s="24">
        <f t="shared" si="8"/>
        <v>44926</v>
      </c>
      <c r="BD65" s="22">
        <f t="shared" si="9"/>
        <v>3.8781894156878251E-2</v>
      </c>
      <c r="BE65" s="22">
        <f t="shared" si="9"/>
        <v>-1.2969330256686493E-2</v>
      </c>
    </row>
    <row r="66" spans="1:57" x14ac:dyDescent="0.2">
      <c r="A66" s="24">
        <v>45016</v>
      </c>
      <c r="B66" s="22">
        <v>-3.2000848313007398E-3</v>
      </c>
      <c r="C66" s="22">
        <v>1.8043472754136699E-3</v>
      </c>
      <c r="D66" s="22">
        <v>-9.0147481323699097E-2</v>
      </c>
      <c r="E66" s="23">
        <v>-1.3556313294138499E-6</v>
      </c>
      <c r="F66" s="22">
        <v>1.9092778867824099E-2</v>
      </c>
      <c r="G66" s="22">
        <v>-9.5723761690868995E-3</v>
      </c>
      <c r="H66" s="23">
        <v>7.2184285437870699E-6</v>
      </c>
      <c r="I66" s="22">
        <v>0.33988472572803402</v>
      </c>
      <c r="J66" s="22">
        <v>-6.91941616256075E-2</v>
      </c>
      <c r="K66" s="22">
        <v>-0.153940997741253</v>
      </c>
      <c r="L66" s="22">
        <v>-2.3260213613096599E-3</v>
      </c>
      <c r="M66" s="22">
        <v>0</v>
      </c>
      <c r="N66" s="22">
        <v>0</v>
      </c>
      <c r="O66" s="22">
        <v>-2.0220185191877002E-3</v>
      </c>
      <c r="P66" s="22">
        <v>0</v>
      </c>
      <c r="Q66" s="22">
        <v>2.70634231602784E-4</v>
      </c>
      <c r="R66" s="22">
        <v>0</v>
      </c>
      <c r="S66" s="22">
        <v>0</v>
      </c>
      <c r="T66" s="22">
        <v>4.9913157573359097</v>
      </c>
      <c r="U66" s="22">
        <v>0</v>
      </c>
      <c r="V66" s="22">
        <v>0</v>
      </c>
      <c r="W66" s="22">
        <v>0</v>
      </c>
      <c r="X66" s="22">
        <v>0</v>
      </c>
      <c r="Y66" s="22">
        <v>0.18623178981012001</v>
      </c>
      <c r="Z66" s="22">
        <v>-1.5367550138201101E-2</v>
      </c>
      <c r="AA66" s="22">
        <v>3.2064891442251599E-3</v>
      </c>
      <c r="AB66" s="22">
        <v>4.1694681408799197E-3</v>
      </c>
      <c r="AC66" s="22">
        <v>3.4393591582970698E-3</v>
      </c>
      <c r="AD66" s="22">
        <v>-4.9738461573967099E-3</v>
      </c>
      <c r="AE66" s="22">
        <v>1.6070781820909302E-2</v>
      </c>
      <c r="AF66" s="22">
        <v>5.3307305186209399</v>
      </c>
      <c r="AH66" s="22">
        <f t="shared" ref="AH66:AH129" si="14">K66+Y66-Y66/100</f>
        <v>3.0428474170765808E-2</v>
      </c>
      <c r="AI66" s="22">
        <f t="shared" si="10"/>
        <v>1.8438791070308911E-4</v>
      </c>
      <c r="AJ66" s="22">
        <f t="shared" si="13"/>
        <v>-1.5367550138201101E-2</v>
      </c>
      <c r="AK66" s="22">
        <f t="shared" si="13"/>
        <v>3.2064891442251599E-3</v>
      </c>
      <c r="AL66" s="22">
        <f t="shared" si="13"/>
        <v>4.1694681408799197E-3</v>
      </c>
      <c r="AM66" s="22">
        <f t="shared" si="13"/>
        <v>3.4393591582970698E-3</v>
      </c>
      <c r="AN66" s="22">
        <f t="shared" si="13"/>
        <v>-4.9738461573967099E-3</v>
      </c>
      <c r="AR66" s="24">
        <f t="shared" ref="AR66:AR129" si="15">A66</f>
        <v>45016</v>
      </c>
      <c r="AS66" s="22">
        <f t="shared" si="6"/>
        <v>23.32292207448376</v>
      </c>
      <c r="AT66" s="22">
        <f t="shared" ref="AT66:AT129" si="16">AH66</f>
        <v>3.0428474170765808E-2</v>
      </c>
      <c r="AU66" s="22">
        <f t="shared" si="7"/>
        <v>-9.3416919414925741E-3</v>
      </c>
      <c r="AV66" s="22">
        <f t="shared" si="12"/>
        <v>1.8438791070308911E-4</v>
      </c>
      <c r="AW66" s="22">
        <f t="shared" si="12"/>
        <v>-1.5367550138201101E-2</v>
      </c>
      <c r="AX66" s="22">
        <f t="shared" si="12"/>
        <v>3.2064891442251599E-3</v>
      </c>
      <c r="AY66" s="22">
        <f t="shared" si="11"/>
        <v>4.1694681408799197E-3</v>
      </c>
      <c r="AZ66" s="22">
        <f t="shared" si="11"/>
        <v>3.4393591582970698E-3</v>
      </c>
      <c r="BA66" s="22">
        <f t="shared" si="11"/>
        <v>-4.9738461573967099E-3</v>
      </c>
      <c r="BC66" s="24">
        <f t="shared" si="8"/>
        <v>45016</v>
      </c>
      <c r="BD66" s="22">
        <f t="shared" si="9"/>
        <v>3.0428474170765808E-2</v>
      </c>
      <c r="BE66" s="22">
        <f t="shared" si="9"/>
        <v>-9.3416919414925741E-3</v>
      </c>
    </row>
    <row r="67" spans="1:57" x14ac:dyDescent="0.2">
      <c r="A67" s="24">
        <v>45107</v>
      </c>
      <c r="B67" s="22">
        <v>-3.1939728943441901E-3</v>
      </c>
      <c r="C67" s="22">
        <v>2.0025443692617199E-3</v>
      </c>
      <c r="D67" s="22">
        <v>-9.6475272799312298E-2</v>
      </c>
      <c r="E67" s="23">
        <v>-1.4452615881843601E-6</v>
      </c>
      <c r="F67" s="22">
        <v>3.9850158723164698E-2</v>
      </c>
      <c r="G67" s="22">
        <v>-9.6250682435572409E-3</v>
      </c>
      <c r="H67" s="23">
        <v>1.67489533353659E-6</v>
      </c>
      <c r="I67" s="22">
        <v>0.36540371317679199</v>
      </c>
      <c r="J67" s="22">
        <v>-7.3928967508829393E-2</v>
      </c>
      <c r="K67" s="22">
        <v>-0.156591707844599</v>
      </c>
      <c r="L67" s="22">
        <v>-2.2068566190691602E-3</v>
      </c>
      <c r="M67" s="22">
        <v>0</v>
      </c>
      <c r="N67" s="22">
        <v>0</v>
      </c>
      <c r="O67" s="22">
        <v>-1.9278671123279501E-3</v>
      </c>
      <c r="P67" s="22">
        <v>0</v>
      </c>
      <c r="Q67" s="22">
        <v>2.8735975958760202E-4</v>
      </c>
      <c r="R67" s="22">
        <v>0</v>
      </c>
      <c r="S67" s="22">
        <v>0</v>
      </c>
      <c r="T67" s="22">
        <v>2.5586495108361702</v>
      </c>
      <c r="U67" s="22">
        <v>0</v>
      </c>
      <c r="V67" s="22">
        <v>0</v>
      </c>
      <c r="W67" s="22">
        <v>0</v>
      </c>
      <c r="X67" s="22">
        <v>0</v>
      </c>
      <c r="Y67" s="22">
        <v>0.18417765267184599</v>
      </c>
      <c r="Z67" s="22">
        <v>-1.43581702974349E-2</v>
      </c>
      <c r="AA67" s="22">
        <v>3.6549378746197898E-3</v>
      </c>
      <c r="AB67" s="22">
        <v>4.6994938634803401E-3</v>
      </c>
      <c r="AC67" s="22">
        <v>4.1872814137588997E-3</v>
      </c>
      <c r="AD67" s="22">
        <v>-3.6745680801697398E-3</v>
      </c>
      <c r="AE67" s="22">
        <v>1.58674653339296E-2</v>
      </c>
      <c r="AF67" s="22">
        <v>2.8796941907597899</v>
      </c>
      <c r="AH67" s="22">
        <f t="shared" si="14"/>
        <v>2.5744168300528534E-2</v>
      </c>
      <c r="AI67" s="22">
        <f t="shared" si="10"/>
        <v>1.8235411155628317E-4</v>
      </c>
      <c r="AJ67" s="22">
        <f t="shared" si="13"/>
        <v>-1.43581702974349E-2</v>
      </c>
      <c r="AK67" s="22">
        <f t="shared" si="13"/>
        <v>3.6549378746197898E-3</v>
      </c>
      <c r="AL67" s="22">
        <f t="shared" si="13"/>
        <v>4.6994938634803401E-3</v>
      </c>
      <c r="AM67" s="22">
        <f t="shared" si="13"/>
        <v>4.1872814137588997E-3</v>
      </c>
      <c r="AN67" s="22">
        <f t="shared" si="13"/>
        <v>-3.6745680801697398E-3</v>
      </c>
      <c r="AR67" s="24">
        <f t="shared" si="15"/>
        <v>45107</v>
      </c>
      <c r="AS67" s="22">
        <f t="shared" ref="AS67:AS130" si="17">AF67*4+2</f>
        <v>13.51877676303916</v>
      </c>
      <c r="AT67" s="22">
        <f t="shared" si="16"/>
        <v>2.5744168300528534E-2</v>
      </c>
      <c r="AU67" s="22">
        <f t="shared" ref="AU67:AU130" si="18">SUM(AV67:BA67)</f>
        <v>-5.3086711141893273E-3</v>
      </c>
      <c r="AV67" s="22">
        <f t="shared" si="12"/>
        <v>1.8235411155628317E-4</v>
      </c>
      <c r="AW67" s="22">
        <f t="shared" si="12"/>
        <v>-1.43581702974349E-2</v>
      </c>
      <c r="AX67" s="22">
        <f t="shared" si="12"/>
        <v>3.6549378746197898E-3</v>
      </c>
      <c r="AY67" s="22">
        <f t="shared" si="11"/>
        <v>4.6994938634803401E-3</v>
      </c>
      <c r="AZ67" s="22">
        <f t="shared" si="11"/>
        <v>4.1872814137588997E-3</v>
      </c>
      <c r="BA67" s="22">
        <f t="shared" si="11"/>
        <v>-3.6745680801697398E-3</v>
      </c>
      <c r="BC67" s="24">
        <f t="shared" ref="BC67:BC130" si="19">AR67</f>
        <v>45107</v>
      </c>
      <c r="BD67" s="22">
        <f t="shared" ref="BD67:BE130" si="20">AT67</f>
        <v>2.5744168300528534E-2</v>
      </c>
      <c r="BE67" s="22">
        <f t="shared" si="20"/>
        <v>-5.3086711141893273E-3</v>
      </c>
    </row>
    <row r="68" spans="1:57" x14ac:dyDescent="0.2">
      <c r="A68" s="24">
        <v>45199</v>
      </c>
      <c r="B68" s="22">
        <v>-3.1823897463478801E-3</v>
      </c>
      <c r="C68" s="22">
        <v>2.0705383691810202E-3</v>
      </c>
      <c r="D68" s="22">
        <v>-9.9041691388501704E-2</v>
      </c>
      <c r="E68" s="23">
        <v>-1.49943856220247E-6</v>
      </c>
      <c r="F68" s="22">
        <v>5.7505126229107001E-2</v>
      </c>
      <c r="G68" s="22">
        <v>-9.6801826786951893E-3</v>
      </c>
      <c r="H68" s="23">
        <v>4.1139264217449E-6</v>
      </c>
      <c r="I68" s="22">
        <v>0.31487847657207801</v>
      </c>
      <c r="J68" s="22">
        <v>-6.6980803980609599E-2</v>
      </c>
      <c r="K68" s="22">
        <v>-0.15959757991967899</v>
      </c>
      <c r="L68" s="22">
        <v>-2.1237941010832E-3</v>
      </c>
      <c r="M68" s="22">
        <v>0</v>
      </c>
      <c r="N68" s="22">
        <v>0</v>
      </c>
      <c r="O68" s="22">
        <v>-1.5070148425833001E-3</v>
      </c>
      <c r="P68" s="22">
        <v>0</v>
      </c>
      <c r="Q68" s="22">
        <v>2.90892509791085E-4</v>
      </c>
      <c r="R68" s="22">
        <v>0</v>
      </c>
      <c r="S68" s="22">
        <v>0</v>
      </c>
      <c r="T68" s="22">
        <v>1.13680709993657</v>
      </c>
      <c r="U68" s="22">
        <v>0</v>
      </c>
      <c r="V68" s="22">
        <v>0</v>
      </c>
      <c r="W68" s="22">
        <v>0</v>
      </c>
      <c r="X68" s="22">
        <v>0</v>
      </c>
      <c r="Y68" s="22">
        <v>0.18185151140403999</v>
      </c>
      <c r="Z68" s="22">
        <v>-1.32916332118426E-2</v>
      </c>
      <c r="AA68" s="22">
        <v>4.1458764800328396E-3</v>
      </c>
      <c r="AB68" s="22">
        <v>5.3638686439372299E-3</v>
      </c>
      <c r="AC68" s="22">
        <v>4.8900830367459803E-3</v>
      </c>
      <c r="AD68" s="22">
        <v>-2.51601475423912E-3</v>
      </c>
      <c r="AE68" s="22">
        <v>1.56665811457346E-2</v>
      </c>
      <c r="AF68" s="22">
        <v>1.39515212808014</v>
      </c>
      <c r="AH68" s="22">
        <f t="shared" si="14"/>
        <v>2.0435416370320602E-2</v>
      </c>
      <c r="AI68" s="22">
        <f t="shared" si="10"/>
        <v>1.800510013901386E-4</v>
      </c>
      <c r="AJ68" s="22">
        <f t="shared" si="13"/>
        <v>-1.32916332118426E-2</v>
      </c>
      <c r="AK68" s="22">
        <f t="shared" si="13"/>
        <v>4.1458764800328396E-3</v>
      </c>
      <c r="AL68" s="22">
        <f t="shared" si="13"/>
        <v>5.3638686439372299E-3</v>
      </c>
      <c r="AM68" s="22">
        <f t="shared" si="13"/>
        <v>4.8900830367459803E-3</v>
      </c>
      <c r="AN68" s="22">
        <f t="shared" si="13"/>
        <v>-2.51601475423912E-3</v>
      </c>
      <c r="AR68" s="24">
        <f t="shared" si="15"/>
        <v>45199</v>
      </c>
      <c r="AS68" s="22">
        <f t="shared" si="17"/>
        <v>7.58060851232056</v>
      </c>
      <c r="AT68" s="22">
        <f t="shared" si="16"/>
        <v>2.0435416370320602E-2</v>
      </c>
      <c r="AU68" s="22">
        <f t="shared" si="18"/>
        <v>-1.2277688039755313E-3</v>
      </c>
      <c r="AV68" s="22">
        <f t="shared" si="12"/>
        <v>1.800510013901386E-4</v>
      </c>
      <c r="AW68" s="22">
        <f t="shared" si="12"/>
        <v>-1.32916332118426E-2</v>
      </c>
      <c r="AX68" s="22">
        <f t="shared" si="12"/>
        <v>4.1458764800328396E-3</v>
      </c>
      <c r="AY68" s="22">
        <f t="shared" si="11"/>
        <v>5.3638686439372299E-3</v>
      </c>
      <c r="AZ68" s="22">
        <f t="shared" si="11"/>
        <v>4.8900830367459803E-3</v>
      </c>
      <c r="BA68" s="22">
        <f t="shared" si="11"/>
        <v>-2.51601475423912E-3</v>
      </c>
      <c r="BC68" s="24">
        <f t="shared" si="19"/>
        <v>45199</v>
      </c>
      <c r="BD68" s="22">
        <f t="shared" si="20"/>
        <v>2.0435416370320602E-2</v>
      </c>
      <c r="BE68" s="22">
        <f t="shared" si="20"/>
        <v>-1.2277688039755313E-3</v>
      </c>
    </row>
    <row r="69" spans="1:57" x14ac:dyDescent="0.2">
      <c r="A69" s="24">
        <v>45291</v>
      </c>
      <c r="B69" s="22">
        <v>-3.3836000291831399E-3</v>
      </c>
      <c r="C69" s="22">
        <v>2.0184456763327999E-3</v>
      </c>
      <c r="D69" s="22">
        <v>-9.9483715393788794E-2</v>
      </c>
      <c r="E69" s="23">
        <v>-1.39935750764763E-6</v>
      </c>
      <c r="F69" s="22">
        <v>6.6539086581318602E-2</v>
      </c>
      <c r="G69" s="22">
        <v>-9.7459148347467297E-3</v>
      </c>
      <c r="H69" s="23">
        <v>1.15346225459944E-5</v>
      </c>
      <c r="I69" s="22">
        <v>0.32705644073707202</v>
      </c>
      <c r="J69" s="22">
        <v>-5.6501577996004297E-2</v>
      </c>
      <c r="K69" s="22">
        <v>-0.16503121910014201</v>
      </c>
      <c r="L69" s="22">
        <v>-2.16223996660769E-3</v>
      </c>
      <c r="M69" s="22">
        <v>0</v>
      </c>
      <c r="N69" s="22">
        <v>0</v>
      </c>
      <c r="O69" s="22">
        <v>-1.20880685823276E-3</v>
      </c>
      <c r="P69" s="22">
        <v>0</v>
      </c>
      <c r="Q69" s="22">
        <v>2.8012525099541102E-4</v>
      </c>
      <c r="R69" s="22">
        <v>0</v>
      </c>
      <c r="S69" s="22">
        <v>0</v>
      </c>
      <c r="T69" s="22">
        <v>-0.41674692330098101</v>
      </c>
      <c r="U69" s="22">
        <v>0</v>
      </c>
      <c r="V69" s="22">
        <v>0</v>
      </c>
      <c r="W69" s="22">
        <v>0</v>
      </c>
      <c r="X69" s="22">
        <v>0</v>
      </c>
      <c r="Y69" s="22">
        <v>0.177882770625203</v>
      </c>
      <c r="Z69" s="22">
        <v>-1.2363427451444999E-2</v>
      </c>
      <c r="AA69" s="22">
        <v>4.6653709010913104E-3</v>
      </c>
      <c r="AB69" s="22">
        <v>5.8659853215958704E-3</v>
      </c>
      <c r="AC69" s="22">
        <v>5.3797783209130704E-3</v>
      </c>
      <c r="AD69" s="22">
        <v>-1.65420583642106E-3</v>
      </c>
      <c r="AE69" s="22">
        <v>1.54680960475106E-2</v>
      </c>
      <c r="AF69" s="22">
        <v>-0.168097479824447</v>
      </c>
      <c r="AH69" s="22">
        <f t="shared" si="14"/>
        <v>1.1072723818808954E-2</v>
      </c>
      <c r="AI69" s="22">
        <f t="shared" si="10"/>
        <v>1.7612155507445841E-4</v>
      </c>
      <c r="AJ69" s="22">
        <f t="shared" si="13"/>
        <v>-1.2363427451444999E-2</v>
      </c>
      <c r="AK69" s="22">
        <f t="shared" si="13"/>
        <v>4.6653709010913104E-3</v>
      </c>
      <c r="AL69" s="22">
        <f t="shared" si="13"/>
        <v>5.8659853215958704E-3</v>
      </c>
      <c r="AM69" s="22">
        <f t="shared" si="13"/>
        <v>5.3797783209130704E-3</v>
      </c>
      <c r="AN69" s="22">
        <f t="shared" si="13"/>
        <v>-1.65420583642106E-3</v>
      </c>
      <c r="AR69" s="24">
        <f t="shared" si="15"/>
        <v>45291</v>
      </c>
      <c r="AS69" s="22">
        <f t="shared" si="17"/>
        <v>1.327610080702212</v>
      </c>
      <c r="AT69" s="22">
        <f t="shared" si="16"/>
        <v>1.1072723818808954E-2</v>
      </c>
      <c r="AU69" s="22">
        <f t="shared" si="18"/>
        <v>2.0696228108086504E-3</v>
      </c>
      <c r="AV69" s="22">
        <f t="shared" si="12"/>
        <v>1.7612155507445841E-4</v>
      </c>
      <c r="AW69" s="22">
        <f t="shared" si="12"/>
        <v>-1.2363427451444999E-2</v>
      </c>
      <c r="AX69" s="22">
        <f t="shared" si="12"/>
        <v>4.6653709010913104E-3</v>
      </c>
      <c r="AY69" s="22">
        <f t="shared" si="11"/>
        <v>5.8659853215958704E-3</v>
      </c>
      <c r="AZ69" s="22">
        <f t="shared" si="11"/>
        <v>5.3797783209130704E-3</v>
      </c>
      <c r="BA69" s="22">
        <f t="shared" si="11"/>
        <v>-1.65420583642106E-3</v>
      </c>
      <c r="BC69" s="24">
        <f t="shared" si="19"/>
        <v>45291</v>
      </c>
      <c r="BD69" s="22">
        <f t="shared" si="20"/>
        <v>1.1072723818808954E-2</v>
      </c>
      <c r="BE69" s="22">
        <f t="shared" si="20"/>
        <v>2.0696228108086504E-3</v>
      </c>
    </row>
    <row r="70" spans="1:57" x14ac:dyDescent="0.2">
      <c r="A70" s="24">
        <v>45382</v>
      </c>
      <c r="B70" s="22">
        <v>-3.42484694659805E-3</v>
      </c>
      <c r="C70" s="22">
        <v>2.0831482326899502E-3</v>
      </c>
      <c r="D70" s="22">
        <v>-9.7475816032532803E-2</v>
      </c>
      <c r="E70" s="23">
        <v>-1.3777560758931799E-6</v>
      </c>
      <c r="F70" s="22">
        <v>6.9281558926159698E-2</v>
      </c>
      <c r="G70" s="22">
        <v>-9.7675463248791897E-3</v>
      </c>
      <c r="H70" s="23">
        <v>4.0378748122904497E-6</v>
      </c>
      <c r="I70" s="22">
        <v>-9.6074782308985807E-2</v>
      </c>
      <c r="J70" s="22">
        <v>-5.0491420566134398E-2</v>
      </c>
      <c r="K70" s="22">
        <v>-0.16410056595186301</v>
      </c>
      <c r="L70" s="22">
        <v>-1.8880502625662199E-3</v>
      </c>
      <c r="M70" s="22">
        <v>0</v>
      </c>
      <c r="N70" s="22">
        <v>0</v>
      </c>
      <c r="O70" s="22">
        <v>-1.62186472849601E-3</v>
      </c>
      <c r="P70" s="22">
        <v>0</v>
      </c>
      <c r="Q70" s="22">
        <v>2.47676967024546E-4</v>
      </c>
      <c r="R70" s="22">
        <v>0</v>
      </c>
      <c r="S70" s="22">
        <v>0</v>
      </c>
      <c r="T70" s="22">
        <v>1.18161784592578</v>
      </c>
      <c r="U70" s="22">
        <v>0</v>
      </c>
      <c r="V70" s="22">
        <v>0</v>
      </c>
      <c r="W70" s="22">
        <v>0</v>
      </c>
      <c r="X70" s="22">
        <v>0</v>
      </c>
      <c r="Y70" s="22">
        <v>0.17678279308101999</v>
      </c>
      <c r="Z70" s="22">
        <v>-1.1155835807319299E-2</v>
      </c>
      <c r="AA70" s="22">
        <v>5.0931270200615898E-3</v>
      </c>
      <c r="AB70" s="22">
        <v>6.2035352906386603E-3</v>
      </c>
      <c r="AC70" s="22">
        <v>5.6863914670079998E-3</v>
      </c>
      <c r="AD70" s="22">
        <v>-1.03811708956902E-3</v>
      </c>
      <c r="AE70" s="22">
        <v>1.5271977444109E-2</v>
      </c>
      <c r="AF70" s="22">
        <v>1.0437466800840001</v>
      </c>
      <c r="AH70" s="22">
        <f t="shared" si="14"/>
        <v>1.0914399198346782E-2</v>
      </c>
      <c r="AI70" s="22">
        <f t="shared" si="10"/>
        <v>1.7503246839704949E-4</v>
      </c>
      <c r="AJ70" s="22">
        <f t="shared" si="13"/>
        <v>-1.1155835807319299E-2</v>
      </c>
      <c r="AK70" s="22">
        <f t="shared" si="13"/>
        <v>5.0931270200615898E-3</v>
      </c>
      <c r="AL70" s="22">
        <f t="shared" si="13"/>
        <v>6.2035352906386603E-3</v>
      </c>
      <c r="AM70" s="22">
        <f t="shared" si="13"/>
        <v>5.6863914670079998E-3</v>
      </c>
      <c r="AN70" s="22">
        <f t="shared" si="13"/>
        <v>-1.03811708956902E-3</v>
      </c>
      <c r="AR70" s="24">
        <f t="shared" si="15"/>
        <v>45382</v>
      </c>
      <c r="AS70" s="22">
        <f t="shared" si="17"/>
        <v>6.1749867203360003</v>
      </c>
      <c r="AT70" s="22">
        <f t="shared" si="16"/>
        <v>1.0914399198346782E-2</v>
      </c>
      <c r="AU70" s="22">
        <f t="shared" si="18"/>
        <v>4.964133349216979E-3</v>
      </c>
      <c r="AV70" s="22">
        <f t="shared" si="12"/>
        <v>1.7503246839704949E-4</v>
      </c>
      <c r="AW70" s="22">
        <f t="shared" si="12"/>
        <v>-1.1155835807319299E-2</v>
      </c>
      <c r="AX70" s="22">
        <f t="shared" si="12"/>
        <v>5.0931270200615898E-3</v>
      </c>
      <c r="AY70" s="22">
        <f t="shared" si="11"/>
        <v>6.2035352906386603E-3</v>
      </c>
      <c r="AZ70" s="22">
        <f t="shared" si="11"/>
        <v>5.6863914670079998E-3</v>
      </c>
      <c r="BA70" s="22">
        <f t="shared" si="11"/>
        <v>-1.03811708956902E-3</v>
      </c>
      <c r="BC70" s="24">
        <f t="shared" si="19"/>
        <v>45382</v>
      </c>
      <c r="BD70" s="22">
        <f t="shared" si="20"/>
        <v>1.0914399198346782E-2</v>
      </c>
      <c r="BE70" s="22">
        <f t="shared" si="20"/>
        <v>4.964133349216979E-3</v>
      </c>
    </row>
    <row r="71" spans="1:57" x14ac:dyDescent="0.2">
      <c r="A71" s="24">
        <v>45473</v>
      </c>
      <c r="B71" s="22">
        <v>-3.5886545427521398E-3</v>
      </c>
      <c r="C71" s="22">
        <v>1.94291083908115E-3</v>
      </c>
      <c r="D71" s="22">
        <v>-9.8777322572218801E-2</v>
      </c>
      <c r="E71" s="23">
        <v>-1.3115738162205999E-6</v>
      </c>
      <c r="F71" s="22">
        <v>7.5020081710608297E-2</v>
      </c>
      <c r="G71" s="22">
        <v>-9.7971281864062103E-3</v>
      </c>
      <c r="H71" s="23">
        <v>5.3753017370539101E-6</v>
      </c>
      <c r="I71" s="22">
        <v>1.4482525475312199E-3</v>
      </c>
      <c r="J71" s="22">
        <v>-4.3553270086882298E-2</v>
      </c>
      <c r="K71" s="22">
        <v>-0.167375118463053</v>
      </c>
      <c r="L71" s="22">
        <v>-1.7415981924839799E-3</v>
      </c>
      <c r="M71" s="22">
        <v>0</v>
      </c>
      <c r="N71" s="22">
        <v>0</v>
      </c>
      <c r="O71" s="22">
        <v>-1.6621389792970101E-3</v>
      </c>
      <c r="P71" s="22">
        <v>0</v>
      </c>
      <c r="Q71" s="22">
        <v>2.1463776356256401E-4</v>
      </c>
      <c r="R71" s="22">
        <v>0</v>
      </c>
      <c r="S71" s="22">
        <v>0</v>
      </c>
      <c r="T71" s="22">
        <v>0.91969783230556601</v>
      </c>
      <c r="U71" s="22">
        <v>0</v>
      </c>
      <c r="V71" s="22">
        <v>0</v>
      </c>
      <c r="W71" s="22">
        <v>0</v>
      </c>
      <c r="X71" s="22">
        <v>0</v>
      </c>
      <c r="Y71" s="22">
        <v>0.17538839458202099</v>
      </c>
      <c r="Z71" s="22">
        <v>-1.0340022343080501E-2</v>
      </c>
      <c r="AA71" s="22">
        <v>5.2652475192704797E-3</v>
      </c>
      <c r="AB71" s="22">
        <v>6.3157783134481999E-3</v>
      </c>
      <c r="AC71" s="22">
        <v>5.7942629652973903E-3</v>
      </c>
      <c r="AD71" s="22">
        <v>-6.5596401986889297E-4</v>
      </c>
      <c r="AE71" s="22">
        <v>1.5078193337725299E-2</v>
      </c>
      <c r="AF71" s="22">
        <v>0.88536740353597398</v>
      </c>
      <c r="AH71" s="22">
        <f t="shared" si="14"/>
        <v>6.2593921731477781E-3</v>
      </c>
      <c r="AI71" s="22">
        <f t="shared" si="10"/>
        <v>1.7365187582378316E-4</v>
      </c>
      <c r="AJ71" s="22">
        <f t="shared" si="13"/>
        <v>-1.0340022343080501E-2</v>
      </c>
      <c r="AK71" s="22">
        <f t="shared" si="13"/>
        <v>5.2652475192704797E-3</v>
      </c>
      <c r="AL71" s="22">
        <f t="shared" si="13"/>
        <v>6.3157783134481999E-3</v>
      </c>
      <c r="AM71" s="22">
        <f t="shared" si="13"/>
        <v>5.7942629652973903E-3</v>
      </c>
      <c r="AN71" s="22">
        <f t="shared" si="13"/>
        <v>-6.5596401986889297E-4</v>
      </c>
      <c r="AR71" s="24">
        <f t="shared" si="15"/>
        <v>45473</v>
      </c>
      <c r="AS71" s="22">
        <f t="shared" si="17"/>
        <v>5.5414696141438959</v>
      </c>
      <c r="AT71" s="22">
        <f t="shared" si="16"/>
        <v>6.2593921731477781E-3</v>
      </c>
      <c r="AU71" s="22">
        <f t="shared" si="18"/>
        <v>6.5529543108904598E-3</v>
      </c>
      <c r="AV71" s="22">
        <f t="shared" si="12"/>
        <v>1.7365187582378316E-4</v>
      </c>
      <c r="AW71" s="22">
        <f t="shared" si="12"/>
        <v>-1.0340022343080501E-2</v>
      </c>
      <c r="AX71" s="22">
        <f t="shared" si="12"/>
        <v>5.2652475192704797E-3</v>
      </c>
      <c r="AY71" s="22">
        <f t="shared" si="11"/>
        <v>6.3157783134481999E-3</v>
      </c>
      <c r="AZ71" s="22">
        <f t="shared" si="11"/>
        <v>5.7942629652973903E-3</v>
      </c>
      <c r="BA71" s="22">
        <f t="shared" si="11"/>
        <v>-6.5596401986889297E-4</v>
      </c>
      <c r="BC71" s="24">
        <f t="shared" si="19"/>
        <v>45473</v>
      </c>
      <c r="BD71" s="22">
        <f t="shared" si="20"/>
        <v>6.2593921731477781E-3</v>
      </c>
      <c r="BE71" s="22">
        <f t="shared" si="20"/>
        <v>6.5529543108904598E-3</v>
      </c>
    </row>
    <row r="72" spans="1:57" x14ac:dyDescent="0.2">
      <c r="A72" s="24">
        <v>45565</v>
      </c>
      <c r="B72" s="22">
        <v>-3.6318875017093901E-3</v>
      </c>
      <c r="C72" s="22">
        <v>1.7782210140149201E-3</v>
      </c>
      <c r="D72" s="22">
        <v>-9.8758977576063306E-2</v>
      </c>
      <c r="E72" s="23">
        <v>-1.2300206964077599E-6</v>
      </c>
      <c r="F72" s="22">
        <v>7.6947853997388904E-2</v>
      </c>
      <c r="G72" s="22">
        <v>-9.8272214303252101E-3</v>
      </c>
      <c r="H72" s="23">
        <v>2.0707330294911201E-6</v>
      </c>
      <c r="I72" s="22">
        <v>5.6644847505005202E-2</v>
      </c>
      <c r="J72" s="22">
        <v>-4.0344247683798899E-2</v>
      </c>
      <c r="K72" s="22">
        <v>-0.16593789200113301</v>
      </c>
      <c r="L72" s="22">
        <v>-1.61260271928087E-3</v>
      </c>
      <c r="M72" s="22">
        <v>0</v>
      </c>
      <c r="N72" s="22">
        <v>0</v>
      </c>
      <c r="O72" s="22">
        <v>-1.71663483008455E-3</v>
      </c>
      <c r="P72" s="22">
        <v>0</v>
      </c>
      <c r="Q72" s="22">
        <v>1.7758591615013499E-4</v>
      </c>
      <c r="R72" s="22">
        <v>0</v>
      </c>
      <c r="S72" s="22">
        <v>0</v>
      </c>
      <c r="T72" s="22">
        <v>0.74136677049434496</v>
      </c>
      <c r="U72" s="22">
        <v>0</v>
      </c>
      <c r="V72" s="22">
        <v>0</v>
      </c>
      <c r="W72" s="22">
        <v>0</v>
      </c>
      <c r="X72" s="22">
        <v>0</v>
      </c>
      <c r="Y72" s="22">
        <v>0.171933072548968</v>
      </c>
      <c r="Z72" s="22">
        <v>-9.8451278593092405E-3</v>
      </c>
      <c r="AA72" s="22">
        <v>5.2481036899365502E-3</v>
      </c>
      <c r="AB72" s="22">
        <v>6.2609270838898104E-3</v>
      </c>
      <c r="AC72" s="22">
        <v>5.7501412834559604E-3</v>
      </c>
      <c r="AD72" s="22">
        <v>-4.6160782164461601E-4</v>
      </c>
      <c r="AE72" s="22">
        <v>1.4886712311268299E-2</v>
      </c>
      <c r="AF72" s="22">
        <v>0.76364219049607196</v>
      </c>
      <c r="AH72" s="22">
        <f t="shared" si="14"/>
        <v>4.2758498223453081E-3</v>
      </c>
      <c r="AI72" s="22">
        <f t="shared" si="10"/>
        <v>1.7023076489996832E-4</v>
      </c>
      <c r="AJ72" s="22">
        <f t="shared" si="13"/>
        <v>-9.8451278593092405E-3</v>
      </c>
      <c r="AK72" s="22">
        <f t="shared" si="13"/>
        <v>5.2481036899365502E-3</v>
      </c>
      <c r="AL72" s="22">
        <f t="shared" si="13"/>
        <v>6.2609270838898104E-3</v>
      </c>
      <c r="AM72" s="22">
        <f t="shared" si="13"/>
        <v>5.7501412834559604E-3</v>
      </c>
      <c r="AN72" s="22">
        <f t="shared" si="13"/>
        <v>-4.6160782164461601E-4</v>
      </c>
      <c r="AR72" s="24">
        <f t="shared" si="15"/>
        <v>45565</v>
      </c>
      <c r="AS72" s="22">
        <f t="shared" si="17"/>
        <v>5.0545687619842878</v>
      </c>
      <c r="AT72" s="22">
        <f t="shared" si="16"/>
        <v>4.2758498223453081E-3</v>
      </c>
      <c r="AU72" s="22">
        <f t="shared" si="18"/>
        <v>7.1226671412284327E-3</v>
      </c>
      <c r="AV72" s="22">
        <f t="shared" si="12"/>
        <v>1.7023076489996832E-4</v>
      </c>
      <c r="AW72" s="22">
        <f t="shared" si="12"/>
        <v>-9.8451278593092405E-3</v>
      </c>
      <c r="AX72" s="22">
        <f t="shared" si="12"/>
        <v>5.2481036899365502E-3</v>
      </c>
      <c r="AY72" s="22">
        <f t="shared" si="11"/>
        <v>6.2609270838898104E-3</v>
      </c>
      <c r="AZ72" s="22">
        <f t="shared" si="11"/>
        <v>5.7501412834559604E-3</v>
      </c>
      <c r="BA72" s="22">
        <f t="shared" si="11"/>
        <v>-4.6160782164461601E-4</v>
      </c>
      <c r="BC72" s="24">
        <f t="shared" si="19"/>
        <v>45565</v>
      </c>
      <c r="BD72" s="22">
        <f t="shared" si="20"/>
        <v>4.2758498223453081E-3</v>
      </c>
      <c r="BE72" s="22">
        <f t="shared" si="20"/>
        <v>7.1226671412284327E-3</v>
      </c>
    </row>
    <row r="73" spans="1:57" x14ac:dyDescent="0.2">
      <c r="A73" s="24">
        <v>45657</v>
      </c>
      <c r="B73" s="22">
        <v>-3.6283555397975602E-3</v>
      </c>
      <c r="C73" s="22">
        <v>1.6149893930617E-3</v>
      </c>
      <c r="D73" s="22">
        <v>-9.8232416638066505E-2</v>
      </c>
      <c r="E73" s="23">
        <v>-1.1414373890516999E-6</v>
      </c>
      <c r="F73" s="22">
        <v>7.7394767208249698E-2</v>
      </c>
      <c r="G73" s="22">
        <v>-9.8539734021296701E-3</v>
      </c>
      <c r="H73" s="23">
        <v>-5.1974953230171597E-7</v>
      </c>
      <c r="I73" s="22">
        <v>7.4940370853071495E-2</v>
      </c>
      <c r="J73" s="22">
        <v>-3.8591910516327897E-2</v>
      </c>
      <c r="K73" s="22">
        <v>-0.16269607744791001</v>
      </c>
      <c r="L73" s="22">
        <v>-1.4925965117096301E-3</v>
      </c>
      <c r="M73" s="22">
        <v>0</v>
      </c>
      <c r="N73" s="22">
        <v>0</v>
      </c>
      <c r="O73" s="22">
        <v>-1.77469777670191E-3</v>
      </c>
      <c r="P73" s="22">
        <v>0</v>
      </c>
      <c r="Q73" s="22">
        <v>1.4159079229081301E-4</v>
      </c>
      <c r="R73" s="22">
        <v>0</v>
      </c>
      <c r="S73" s="22">
        <v>0</v>
      </c>
      <c r="T73" s="22">
        <v>0.59771678019990804</v>
      </c>
      <c r="U73" s="22">
        <v>0</v>
      </c>
      <c r="V73" s="22">
        <v>0</v>
      </c>
      <c r="W73" s="22">
        <v>0</v>
      </c>
      <c r="X73" s="22">
        <v>0</v>
      </c>
      <c r="Y73" s="22">
        <v>0.16772857138862499</v>
      </c>
      <c r="Z73" s="22">
        <v>-9.4828572560601201E-3</v>
      </c>
      <c r="AA73" s="22">
        <v>5.1560635575098601E-3</v>
      </c>
      <c r="AB73" s="22">
        <v>6.13935002491405E-3</v>
      </c>
      <c r="AC73" s="22">
        <v>5.6440903990928604E-3</v>
      </c>
      <c r="AD73" s="22">
        <v>-3.49795890286497E-4</v>
      </c>
      <c r="AE73" s="22">
        <v>1.46975035126173E-2</v>
      </c>
      <c r="AF73" s="22">
        <v>0.63746793720411699</v>
      </c>
      <c r="AH73" s="22">
        <f t="shared" si="14"/>
        <v>3.355208226828727E-3</v>
      </c>
      <c r="AI73" s="22">
        <f t="shared" si="10"/>
        <v>1.6606789246398514E-4</v>
      </c>
      <c r="AJ73" s="22">
        <f t="shared" si="13"/>
        <v>-9.4828572560601201E-3</v>
      </c>
      <c r="AK73" s="22">
        <f t="shared" si="13"/>
        <v>5.1560635575098601E-3</v>
      </c>
      <c r="AL73" s="22">
        <f t="shared" si="13"/>
        <v>6.13935002491405E-3</v>
      </c>
      <c r="AM73" s="22">
        <f t="shared" si="13"/>
        <v>5.6440903990928604E-3</v>
      </c>
      <c r="AN73" s="22">
        <f t="shared" si="13"/>
        <v>-3.49795890286497E-4</v>
      </c>
      <c r="AR73" s="24">
        <f t="shared" si="15"/>
        <v>45657</v>
      </c>
      <c r="AS73" s="22">
        <f t="shared" si="17"/>
        <v>4.5498717488164679</v>
      </c>
      <c r="AT73" s="22">
        <f t="shared" si="16"/>
        <v>3.355208226828727E-3</v>
      </c>
      <c r="AU73" s="22">
        <f t="shared" si="18"/>
        <v>7.2729187276341384E-3</v>
      </c>
      <c r="AV73" s="22">
        <f t="shared" si="12"/>
        <v>1.6606789246398514E-4</v>
      </c>
      <c r="AW73" s="22">
        <f t="shared" si="12"/>
        <v>-9.4828572560601201E-3</v>
      </c>
      <c r="AX73" s="22">
        <f t="shared" si="12"/>
        <v>5.1560635575098601E-3</v>
      </c>
      <c r="AY73" s="22">
        <f t="shared" si="11"/>
        <v>6.13935002491405E-3</v>
      </c>
      <c r="AZ73" s="22">
        <f t="shared" si="11"/>
        <v>5.6440903990928604E-3</v>
      </c>
      <c r="BA73" s="22">
        <f t="shared" si="11"/>
        <v>-3.49795890286497E-4</v>
      </c>
      <c r="BC73" s="24">
        <f t="shared" si="19"/>
        <v>45657</v>
      </c>
      <c r="BD73" s="22">
        <f t="shared" si="20"/>
        <v>3.355208226828727E-3</v>
      </c>
      <c r="BE73" s="22">
        <f t="shared" si="20"/>
        <v>7.2729187276341384E-3</v>
      </c>
    </row>
    <row r="74" spans="1:57" x14ac:dyDescent="0.2">
      <c r="A74" s="24">
        <v>45747</v>
      </c>
      <c r="B74" s="22">
        <v>-3.6064117967304901E-3</v>
      </c>
      <c r="C74" s="22">
        <v>1.46356354928656E-3</v>
      </c>
      <c r="D74" s="22">
        <v>-9.7509819974661502E-2</v>
      </c>
      <c r="E74" s="23">
        <v>-1.05121675808561E-6</v>
      </c>
      <c r="F74" s="22">
        <v>7.7258286383319302E-2</v>
      </c>
      <c r="G74" s="22">
        <v>-9.8763626427023007E-3</v>
      </c>
      <c r="H74" s="23">
        <v>-1.81955249756171E-6</v>
      </c>
      <c r="I74" s="22">
        <v>7.9331985502917299E-2</v>
      </c>
      <c r="J74" s="22">
        <v>-3.7423061298169601E-2</v>
      </c>
      <c r="K74" s="22">
        <v>-0.15878378055119699</v>
      </c>
      <c r="L74" s="22">
        <v>-1.3790420863690699E-3</v>
      </c>
      <c r="M74" s="22">
        <v>0</v>
      </c>
      <c r="N74" s="22">
        <v>0</v>
      </c>
      <c r="O74" s="22">
        <v>-1.83232683119705E-3</v>
      </c>
      <c r="P74" s="22">
        <v>0</v>
      </c>
      <c r="Q74" s="22">
        <v>1.08758925643215E-4</v>
      </c>
      <c r="R74" s="22">
        <v>0</v>
      </c>
      <c r="S74" s="22">
        <v>0</v>
      </c>
      <c r="T74" s="22">
        <v>0.48196750824580598</v>
      </c>
      <c r="U74" s="22">
        <v>0</v>
      </c>
      <c r="V74" s="22">
        <v>0</v>
      </c>
      <c r="W74" s="22">
        <v>0</v>
      </c>
      <c r="X74" s="22">
        <v>0</v>
      </c>
      <c r="Y74" s="22">
        <v>0.16328637782823099</v>
      </c>
      <c r="Z74" s="22">
        <v>-9.1789857900148597E-3</v>
      </c>
      <c r="AA74" s="22">
        <v>5.03441352548428E-3</v>
      </c>
      <c r="AB74" s="22">
        <v>5.9910603594559497E-3</v>
      </c>
      <c r="AC74" s="22">
        <v>5.5121683993464201E-3</v>
      </c>
      <c r="AD74" s="22">
        <v>-2.7809486853325101E-4</v>
      </c>
      <c r="AE74" s="22">
        <v>1.45105366401221E-2</v>
      </c>
      <c r="AF74" s="22">
        <v>0.52476791667224099</v>
      </c>
      <c r="AH74" s="22">
        <f t="shared" si="14"/>
        <v>2.8697334987516938E-3</v>
      </c>
      <c r="AI74" s="22">
        <f t="shared" ref="AI74:AI132" si="21">Y74/1010</f>
        <v>1.6166968101805049E-4</v>
      </c>
      <c r="AJ74" s="22">
        <f t="shared" si="13"/>
        <v>-9.1789857900148597E-3</v>
      </c>
      <c r="AK74" s="22">
        <f t="shared" si="13"/>
        <v>5.03441352548428E-3</v>
      </c>
      <c r="AL74" s="22">
        <f t="shared" si="13"/>
        <v>5.9910603594559497E-3</v>
      </c>
      <c r="AM74" s="22">
        <f t="shared" si="13"/>
        <v>5.5121683993464201E-3</v>
      </c>
      <c r="AN74" s="22">
        <f t="shared" si="13"/>
        <v>-2.7809486853325101E-4</v>
      </c>
      <c r="AR74" s="24">
        <f t="shared" si="15"/>
        <v>45747</v>
      </c>
      <c r="AS74" s="22">
        <f t="shared" si="17"/>
        <v>4.0990716666889639</v>
      </c>
      <c r="AT74" s="22">
        <f t="shared" si="16"/>
        <v>2.8697334987516938E-3</v>
      </c>
      <c r="AU74" s="22">
        <f t="shared" si="18"/>
        <v>7.2422313067565898E-3</v>
      </c>
      <c r="AV74" s="22">
        <f t="shared" si="12"/>
        <v>1.6166968101805049E-4</v>
      </c>
      <c r="AW74" s="22">
        <f t="shared" si="12"/>
        <v>-9.1789857900148597E-3</v>
      </c>
      <c r="AX74" s="22">
        <f t="shared" si="12"/>
        <v>5.03441352548428E-3</v>
      </c>
      <c r="AY74" s="22">
        <f t="shared" si="11"/>
        <v>5.9910603594559497E-3</v>
      </c>
      <c r="AZ74" s="22">
        <f t="shared" si="11"/>
        <v>5.5121683993464201E-3</v>
      </c>
      <c r="BA74" s="22">
        <f t="shared" si="11"/>
        <v>-2.7809486853325101E-4</v>
      </c>
      <c r="BC74" s="24">
        <f t="shared" si="19"/>
        <v>45747</v>
      </c>
      <c r="BD74" s="22">
        <f t="shared" si="20"/>
        <v>2.8697334987516938E-3</v>
      </c>
      <c r="BE74" s="22">
        <f t="shared" si="20"/>
        <v>7.2422313067565898E-3</v>
      </c>
    </row>
    <row r="75" spans="1:57" x14ac:dyDescent="0.2">
      <c r="A75" s="24">
        <v>45838</v>
      </c>
      <c r="B75" s="22">
        <v>-3.5770350476971302E-3</v>
      </c>
      <c r="C75" s="22">
        <v>1.32749068653126E-3</v>
      </c>
      <c r="D75" s="22">
        <v>-9.6712050034974906E-2</v>
      </c>
      <c r="E75" s="23">
        <v>-9.6248080616589896E-7</v>
      </c>
      <c r="F75" s="22">
        <v>7.6886864416492104E-2</v>
      </c>
      <c r="G75" s="22">
        <v>-9.8943331658496395E-3</v>
      </c>
      <c r="H75" s="23">
        <v>-2.2376082986497101E-6</v>
      </c>
      <c r="I75" s="22">
        <v>7.8561265811338807E-2</v>
      </c>
      <c r="J75" s="22">
        <v>-3.6499164168801702E-2</v>
      </c>
      <c r="K75" s="22">
        <v>-0.154649272716256</v>
      </c>
      <c r="L75" s="22">
        <v>-1.27144475604579E-3</v>
      </c>
      <c r="M75" s="22">
        <v>0</v>
      </c>
      <c r="N75" s="22">
        <v>0</v>
      </c>
      <c r="O75" s="22">
        <v>-1.88805167892214E-3</v>
      </c>
      <c r="P75" s="22">
        <v>0</v>
      </c>
      <c r="Q75" s="23">
        <v>7.9815638365232603E-5</v>
      </c>
      <c r="R75" s="22">
        <v>0</v>
      </c>
      <c r="S75" s="22">
        <v>0</v>
      </c>
      <c r="T75" s="22">
        <v>0.388676648267827</v>
      </c>
      <c r="U75" s="22">
        <v>0</v>
      </c>
      <c r="V75" s="22">
        <v>0</v>
      </c>
      <c r="W75" s="22">
        <v>0</v>
      </c>
      <c r="X75" s="22">
        <v>0</v>
      </c>
      <c r="Y75" s="22">
        <v>0.15880810451751601</v>
      </c>
      <c r="Z75" s="22">
        <v>-8.9035076894727894E-3</v>
      </c>
      <c r="AA75" s="22">
        <v>4.9017030363529496E-3</v>
      </c>
      <c r="AB75" s="22">
        <v>5.8326935149510799E-3</v>
      </c>
      <c r="AC75" s="22">
        <v>5.3696097328303997E-3</v>
      </c>
      <c r="AD75" s="22">
        <v>-2.2821539849005E-4</v>
      </c>
      <c r="AE75" s="22">
        <v>1.43257819274822E-2</v>
      </c>
      <c r="AF75" s="22">
        <v>0.42941468011359302</v>
      </c>
      <c r="AH75" s="22">
        <f t="shared" si="14"/>
        <v>2.5707507560848442E-3</v>
      </c>
      <c r="AI75" s="22">
        <f t="shared" si="21"/>
        <v>1.5723574704704554E-4</v>
      </c>
      <c r="AJ75" s="22">
        <f t="shared" si="13"/>
        <v>-8.9035076894727894E-3</v>
      </c>
      <c r="AK75" s="22">
        <f t="shared" si="13"/>
        <v>4.9017030363529496E-3</v>
      </c>
      <c r="AL75" s="22">
        <f t="shared" si="13"/>
        <v>5.8326935149510799E-3</v>
      </c>
      <c r="AM75" s="22">
        <f t="shared" si="13"/>
        <v>5.3696097328303997E-3</v>
      </c>
      <c r="AN75" s="22">
        <f t="shared" si="13"/>
        <v>-2.2821539849005E-4</v>
      </c>
      <c r="AR75" s="24">
        <f t="shared" si="15"/>
        <v>45838</v>
      </c>
      <c r="AS75" s="22">
        <f t="shared" si="17"/>
        <v>3.7176587204543718</v>
      </c>
      <c r="AT75" s="22">
        <f t="shared" si="16"/>
        <v>2.5707507560848442E-3</v>
      </c>
      <c r="AU75" s="22">
        <f t="shared" si="18"/>
        <v>7.1295189432186356E-3</v>
      </c>
      <c r="AV75" s="22">
        <f t="shared" si="12"/>
        <v>1.5723574704704554E-4</v>
      </c>
      <c r="AW75" s="22">
        <f t="shared" si="12"/>
        <v>-8.9035076894727894E-3</v>
      </c>
      <c r="AX75" s="22">
        <f t="shared" si="12"/>
        <v>4.9017030363529496E-3</v>
      </c>
      <c r="AY75" s="22">
        <f t="shared" si="11"/>
        <v>5.8326935149510799E-3</v>
      </c>
      <c r="AZ75" s="22">
        <f t="shared" si="11"/>
        <v>5.3696097328303997E-3</v>
      </c>
      <c r="BA75" s="22">
        <f t="shared" si="11"/>
        <v>-2.2821539849005E-4</v>
      </c>
      <c r="BC75" s="24">
        <f t="shared" si="19"/>
        <v>45838</v>
      </c>
      <c r="BD75" s="22">
        <f t="shared" si="20"/>
        <v>2.5707507560848442E-3</v>
      </c>
      <c r="BE75" s="22">
        <f t="shared" si="20"/>
        <v>7.1295189432186356E-3</v>
      </c>
    </row>
    <row r="76" spans="1:57" x14ac:dyDescent="0.2">
      <c r="A76" s="24">
        <v>45930</v>
      </c>
      <c r="B76" s="22">
        <v>-3.5445429718783299E-3</v>
      </c>
      <c r="C76" s="22">
        <v>1.2072700757315099E-3</v>
      </c>
      <c r="D76" s="22">
        <v>-9.5886379721399295E-2</v>
      </c>
      <c r="E76" s="23">
        <v>-8.7702178852566703E-7</v>
      </c>
      <c r="F76" s="22">
        <v>7.6417538784934097E-2</v>
      </c>
      <c r="G76" s="22">
        <v>-9.9081411881196593E-3</v>
      </c>
      <c r="H76" s="23">
        <v>-2.1935823601992802E-6</v>
      </c>
      <c r="I76" s="22">
        <v>7.5945627178031203E-2</v>
      </c>
      <c r="J76" s="22">
        <v>-3.5686847888938202E-2</v>
      </c>
      <c r="K76" s="22">
        <v>-0.15047334737838799</v>
      </c>
      <c r="L76" s="22">
        <v>-1.16992711914898E-3</v>
      </c>
      <c r="M76" s="22">
        <v>0</v>
      </c>
      <c r="N76" s="22">
        <v>0</v>
      </c>
      <c r="O76" s="22">
        <v>-1.94136422926316E-3</v>
      </c>
      <c r="P76" s="22">
        <v>0</v>
      </c>
      <c r="Q76" s="23">
        <v>5.4820441874880999E-5</v>
      </c>
      <c r="R76" s="22">
        <v>0</v>
      </c>
      <c r="S76" s="22">
        <v>0</v>
      </c>
      <c r="T76" s="22">
        <v>0.31347156607093302</v>
      </c>
      <c r="U76" s="22">
        <v>0</v>
      </c>
      <c r="V76" s="22">
        <v>0</v>
      </c>
      <c r="W76" s="22">
        <v>0</v>
      </c>
      <c r="X76" s="22">
        <v>0</v>
      </c>
      <c r="Y76" s="22">
        <v>0.15437431699814</v>
      </c>
      <c r="Z76" s="22">
        <v>-8.6438689712031707E-3</v>
      </c>
      <c r="AA76" s="22">
        <v>4.7658504865655199E-3</v>
      </c>
      <c r="AB76" s="22">
        <v>5.6716018018709803E-3</v>
      </c>
      <c r="AC76" s="22">
        <v>5.22337201716016E-3</v>
      </c>
      <c r="AD76" s="22">
        <v>-1.91384795344973E-4</v>
      </c>
      <c r="AE76" s="22">
        <v>1.41432101302241E-2</v>
      </c>
      <c r="AF76" s="22">
        <v>0.35052055223421202</v>
      </c>
      <c r="AH76" s="22">
        <f t="shared" si="14"/>
        <v>2.357226449770604E-3</v>
      </c>
      <c r="AI76" s="22">
        <f t="shared" si="21"/>
        <v>1.5284585841399999E-4</v>
      </c>
      <c r="AJ76" s="22">
        <f t="shared" si="13"/>
        <v>-8.6438689712031707E-3</v>
      </c>
      <c r="AK76" s="22">
        <f t="shared" si="13"/>
        <v>4.7658504865655199E-3</v>
      </c>
      <c r="AL76" s="22">
        <f t="shared" si="13"/>
        <v>5.6716018018709803E-3</v>
      </c>
      <c r="AM76" s="22">
        <f t="shared" si="13"/>
        <v>5.22337201716016E-3</v>
      </c>
      <c r="AN76" s="22">
        <f t="shared" si="13"/>
        <v>-1.91384795344973E-4</v>
      </c>
      <c r="AR76" s="24">
        <f t="shared" si="15"/>
        <v>45930</v>
      </c>
      <c r="AS76" s="22">
        <f t="shared" si="17"/>
        <v>3.4020822089368483</v>
      </c>
      <c r="AT76" s="22">
        <f t="shared" si="16"/>
        <v>2.357226449770604E-3</v>
      </c>
      <c r="AU76" s="22">
        <f t="shared" si="18"/>
        <v>6.9784163974625163E-3</v>
      </c>
      <c r="AV76" s="22">
        <f t="shared" si="12"/>
        <v>1.5284585841399999E-4</v>
      </c>
      <c r="AW76" s="22">
        <f t="shared" si="12"/>
        <v>-8.6438689712031707E-3</v>
      </c>
      <c r="AX76" s="22">
        <f t="shared" si="12"/>
        <v>4.7658504865655199E-3</v>
      </c>
      <c r="AY76" s="22">
        <f t="shared" si="11"/>
        <v>5.6716018018709803E-3</v>
      </c>
      <c r="AZ76" s="22">
        <f t="shared" si="11"/>
        <v>5.22337201716016E-3</v>
      </c>
      <c r="BA76" s="22">
        <f t="shared" si="11"/>
        <v>-1.91384795344973E-4</v>
      </c>
      <c r="BC76" s="24">
        <f t="shared" si="19"/>
        <v>45930</v>
      </c>
      <c r="BD76" s="22">
        <f t="shared" si="20"/>
        <v>2.357226449770604E-3</v>
      </c>
      <c r="BE76" s="22">
        <f t="shared" si="20"/>
        <v>6.9784163974625163E-3</v>
      </c>
    </row>
    <row r="77" spans="1:57" x14ac:dyDescent="0.2">
      <c r="A77" s="24">
        <v>46022</v>
      </c>
      <c r="B77" s="22">
        <v>-3.5106840194587502E-3</v>
      </c>
      <c r="C77" s="22">
        <v>1.1020309236942001E-3</v>
      </c>
      <c r="D77" s="22">
        <v>-9.5051570640525204E-2</v>
      </c>
      <c r="E77" s="23">
        <v>-7.9588073909064797E-7</v>
      </c>
      <c r="F77" s="22">
        <v>7.5905248660501606E-2</v>
      </c>
      <c r="G77" s="22">
        <v>-9.9181280307503103E-3</v>
      </c>
      <c r="H77" s="23">
        <v>-1.9530071670992299E-6</v>
      </c>
      <c r="I77" s="22">
        <v>7.2740265471438095E-2</v>
      </c>
      <c r="J77" s="22">
        <v>-3.49320854724832E-2</v>
      </c>
      <c r="K77" s="22">
        <v>-0.14633095868544699</v>
      </c>
      <c r="L77" s="22">
        <v>-1.07472009976961E-3</v>
      </c>
      <c r="M77" s="22">
        <v>0</v>
      </c>
      <c r="N77" s="22">
        <v>0</v>
      </c>
      <c r="O77" s="22">
        <v>-1.9921219073903902E-3</v>
      </c>
      <c r="P77" s="22">
        <v>0</v>
      </c>
      <c r="Q77" s="23">
        <v>3.3518656072928298E-5</v>
      </c>
      <c r="R77" s="22">
        <v>0</v>
      </c>
      <c r="S77" s="22">
        <v>0</v>
      </c>
      <c r="T77" s="22">
        <v>0.25283624378689101</v>
      </c>
      <c r="U77" s="22">
        <v>0</v>
      </c>
      <c r="V77" s="22">
        <v>0</v>
      </c>
      <c r="W77" s="22">
        <v>0</v>
      </c>
      <c r="X77" s="22">
        <v>0</v>
      </c>
      <c r="Y77" s="22">
        <v>0.15001764639339599</v>
      </c>
      <c r="Z77" s="22">
        <v>-8.3945523587480794E-3</v>
      </c>
      <c r="AA77" s="22">
        <v>4.6303826626958797E-3</v>
      </c>
      <c r="AB77" s="22">
        <v>5.5112365405118801E-3</v>
      </c>
      <c r="AC77" s="22">
        <v>5.07693278126719E-3</v>
      </c>
      <c r="AD77" s="22">
        <v>-1.6286450980062999E-4</v>
      </c>
      <c r="AE77" s="22">
        <v>1.39627925117125E-2</v>
      </c>
      <c r="AF77" s="22">
        <v>0.28585036362740401</v>
      </c>
      <c r="AH77" s="22">
        <f t="shared" si="14"/>
        <v>2.1865112440150394E-3</v>
      </c>
      <c r="AI77" s="22">
        <f t="shared" si="21"/>
        <v>1.485323231617782E-4</v>
      </c>
      <c r="AJ77" s="22">
        <f t="shared" si="13"/>
        <v>-8.3945523587480794E-3</v>
      </c>
      <c r="AK77" s="22">
        <f t="shared" si="13"/>
        <v>4.6303826626958797E-3</v>
      </c>
      <c r="AL77" s="22">
        <f t="shared" si="13"/>
        <v>5.5112365405118801E-3</v>
      </c>
      <c r="AM77" s="22">
        <f t="shared" si="13"/>
        <v>5.07693278126719E-3</v>
      </c>
      <c r="AN77" s="22">
        <f t="shared" si="13"/>
        <v>-1.6286450980062999E-4</v>
      </c>
      <c r="AR77" s="24">
        <f t="shared" si="15"/>
        <v>46022</v>
      </c>
      <c r="AS77" s="22">
        <f t="shared" si="17"/>
        <v>3.1434014545096161</v>
      </c>
      <c r="AT77" s="22">
        <f t="shared" si="16"/>
        <v>2.1865112440150394E-3</v>
      </c>
      <c r="AU77" s="22">
        <f t="shared" si="18"/>
        <v>6.8096674390880187E-3</v>
      </c>
      <c r="AV77" s="22">
        <f t="shared" si="12"/>
        <v>1.485323231617782E-4</v>
      </c>
      <c r="AW77" s="22">
        <f t="shared" si="12"/>
        <v>-8.3945523587480794E-3</v>
      </c>
      <c r="AX77" s="22">
        <f t="shared" si="12"/>
        <v>4.6303826626958797E-3</v>
      </c>
      <c r="AY77" s="22">
        <f t="shared" si="11"/>
        <v>5.5112365405118801E-3</v>
      </c>
      <c r="AZ77" s="22">
        <f t="shared" si="11"/>
        <v>5.07693278126719E-3</v>
      </c>
      <c r="BA77" s="22">
        <f t="shared" si="11"/>
        <v>-1.6286450980062999E-4</v>
      </c>
      <c r="BC77" s="24">
        <f t="shared" si="19"/>
        <v>46022</v>
      </c>
      <c r="BD77" s="22">
        <f t="shared" si="20"/>
        <v>2.1865112440150394E-3</v>
      </c>
      <c r="BE77" s="22">
        <f t="shared" si="20"/>
        <v>6.8096674390880187E-3</v>
      </c>
    </row>
    <row r="78" spans="1:57" x14ac:dyDescent="0.2">
      <c r="A78" s="24">
        <v>46112</v>
      </c>
      <c r="B78" s="22">
        <v>-3.4762042238734E-3</v>
      </c>
      <c r="C78" s="22">
        <v>1.01032242698639E-3</v>
      </c>
      <c r="D78" s="22">
        <v>-9.4215207647307897E-2</v>
      </c>
      <c r="E78" s="23">
        <v>-7.1965584602651202E-7</v>
      </c>
      <c r="F78" s="22">
        <v>7.5372605181733804E-2</v>
      </c>
      <c r="G78" s="22">
        <v>-9.9246432756383493E-3</v>
      </c>
      <c r="H78" s="23">
        <v>-1.6552695991656199E-6</v>
      </c>
      <c r="I78" s="22">
        <v>6.9416758717788504E-2</v>
      </c>
      <c r="J78" s="22">
        <v>-3.4211968557207303E-2</v>
      </c>
      <c r="K78" s="22">
        <v>-0.14225417319719799</v>
      </c>
      <c r="L78" s="22">
        <v>-9.8599397975185289E-4</v>
      </c>
      <c r="M78" s="22">
        <v>0</v>
      </c>
      <c r="N78" s="22">
        <v>0</v>
      </c>
      <c r="O78" s="22">
        <v>-2.0403205853058901E-3</v>
      </c>
      <c r="P78" s="22">
        <v>0</v>
      </c>
      <c r="Q78" s="23">
        <v>1.5523817364915199E-5</v>
      </c>
      <c r="R78" s="22">
        <v>0</v>
      </c>
      <c r="S78" s="22">
        <v>0</v>
      </c>
      <c r="T78" s="22">
        <v>0.20394163287056299</v>
      </c>
      <c r="U78" s="22">
        <v>0</v>
      </c>
      <c r="V78" s="22">
        <v>0</v>
      </c>
      <c r="W78" s="22">
        <v>0</v>
      </c>
      <c r="X78" s="22">
        <v>0</v>
      </c>
      <c r="Y78" s="22">
        <v>0.14575133110306099</v>
      </c>
      <c r="Z78" s="22">
        <v>-8.1529747804620599E-3</v>
      </c>
      <c r="AA78" s="22">
        <v>4.4969395141203298E-3</v>
      </c>
      <c r="AB78" s="22">
        <v>5.3532856398197303E-3</v>
      </c>
      <c r="AC78" s="22">
        <v>4.9321421407011396E-3</v>
      </c>
      <c r="AD78" s="22">
        <v>-1.39830865553136E-4</v>
      </c>
      <c r="AE78" s="22">
        <v>1.37845008306491E-2</v>
      </c>
      <c r="AF78" s="22">
        <v>0.233025997749924</v>
      </c>
      <c r="AH78" s="22">
        <f t="shared" si="14"/>
        <v>2.0396445948323867E-3</v>
      </c>
      <c r="AI78" s="22">
        <f t="shared" si="21"/>
        <v>1.4430824861689208E-4</v>
      </c>
      <c r="AJ78" s="22">
        <f t="shared" si="13"/>
        <v>-8.1529747804620599E-3</v>
      </c>
      <c r="AK78" s="22">
        <f t="shared" si="13"/>
        <v>4.4969395141203298E-3</v>
      </c>
      <c r="AL78" s="22">
        <f t="shared" si="13"/>
        <v>5.3532856398197303E-3</v>
      </c>
      <c r="AM78" s="22">
        <f t="shared" si="13"/>
        <v>4.9321421407011396E-3</v>
      </c>
      <c r="AN78" s="22">
        <f t="shared" si="13"/>
        <v>-1.39830865553136E-4</v>
      </c>
      <c r="AR78" s="24">
        <f t="shared" si="15"/>
        <v>46112</v>
      </c>
      <c r="AS78" s="22">
        <f t="shared" si="17"/>
        <v>2.9321039909996962</v>
      </c>
      <c r="AT78" s="22">
        <f t="shared" si="16"/>
        <v>2.0396445948323867E-3</v>
      </c>
      <c r="AU78" s="22">
        <f t="shared" si="18"/>
        <v>6.633869897242896E-3</v>
      </c>
      <c r="AV78" s="22">
        <f t="shared" si="12"/>
        <v>1.4430824861689208E-4</v>
      </c>
      <c r="AW78" s="22">
        <f t="shared" si="12"/>
        <v>-8.1529747804620599E-3</v>
      </c>
      <c r="AX78" s="22">
        <f t="shared" si="12"/>
        <v>4.4969395141203298E-3</v>
      </c>
      <c r="AY78" s="22">
        <f t="shared" si="11"/>
        <v>5.3532856398197303E-3</v>
      </c>
      <c r="AZ78" s="22">
        <f t="shared" si="11"/>
        <v>4.9321421407011396E-3</v>
      </c>
      <c r="BA78" s="22">
        <f t="shared" si="11"/>
        <v>-1.39830865553136E-4</v>
      </c>
      <c r="BC78" s="24">
        <f t="shared" si="19"/>
        <v>46112</v>
      </c>
      <c r="BD78" s="22">
        <f t="shared" si="20"/>
        <v>2.0396445948323867E-3</v>
      </c>
      <c r="BE78" s="22">
        <f t="shared" si="20"/>
        <v>6.633869897242896E-3</v>
      </c>
    </row>
    <row r="79" spans="1:57" x14ac:dyDescent="0.2">
      <c r="A79" s="24">
        <v>46203</v>
      </c>
      <c r="B79" s="22">
        <v>-3.44145009225638E-3</v>
      </c>
      <c r="C79" s="22">
        <v>9.3050428904284301E-4</v>
      </c>
      <c r="D79" s="22">
        <v>-9.33804165988871E-2</v>
      </c>
      <c r="E79" s="23">
        <v>-6.4866481075398497E-7</v>
      </c>
      <c r="F79" s="22">
        <v>7.4829212753701996E-2</v>
      </c>
      <c r="G79" s="22">
        <v>-9.9280204975182793E-3</v>
      </c>
      <c r="H79" s="23">
        <v>-1.36398624617228E-6</v>
      </c>
      <c r="I79" s="22">
        <v>6.6149144190208398E-2</v>
      </c>
      <c r="J79" s="22">
        <v>-3.3516095307506398E-2</v>
      </c>
      <c r="K79" s="22">
        <v>-0.13825704520089499</v>
      </c>
      <c r="L79" s="22">
        <v>-9.0381393437199899E-4</v>
      </c>
      <c r="M79" s="22">
        <v>0</v>
      </c>
      <c r="N79" s="22">
        <v>0</v>
      </c>
      <c r="O79" s="22">
        <v>-2.0860081227258502E-3</v>
      </c>
      <c r="P79" s="22">
        <v>0</v>
      </c>
      <c r="Q79" s="23">
        <v>4.1398298122885498E-7</v>
      </c>
      <c r="R79" s="22">
        <v>0</v>
      </c>
      <c r="S79" s="22">
        <v>0</v>
      </c>
      <c r="T79" s="22">
        <v>0.164510239023796</v>
      </c>
      <c r="U79" s="22">
        <v>0</v>
      </c>
      <c r="V79" s="22">
        <v>0</v>
      </c>
      <c r="W79" s="22">
        <v>0</v>
      </c>
      <c r="X79" s="22">
        <v>0</v>
      </c>
      <c r="Y79" s="22">
        <v>0.14158051742425501</v>
      </c>
      <c r="Z79" s="22">
        <v>-7.9178410508196004E-3</v>
      </c>
      <c r="AA79" s="22">
        <v>4.3663069762667197E-3</v>
      </c>
      <c r="AB79" s="22">
        <v>5.1985938922083303E-3</v>
      </c>
      <c r="AC79" s="22">
        <v>4.7899992227762303E-3</v>
      </c>
      <c r="AD79" s="22">
        <v>-1.20524938396204E-4</v>
      </c>
      <c r="AE79" s="22">
        <v>1.3608307328039001E-2</v>
      </c>
      <c r="AF79" s="22">
        <v>0.18991132563153101</v>
      </c>
      <c r="AH79" s="22">
        <f t="shared" si="14"/>
        <v>1.9076670491174688E-3</v>
      </c>
      <c r="AI79" s="22">
        <f t="shared" si="21"/>
        <v>1.4017873012302475E-4</v>
      </c>
      <c r="AJ79" s="22">
        <f t="shared" si="13"/>
        <v>-7.9178410508196004E-3</v>
      </c>
      <c r="AK79" s="22">
        <f t="shared" si="13"/>
        <v>4.3663069762667197E-3</v>
      </c>
      <c r="AL79" s="22">
        <f t="shared" si="13"/>
        <v>5.1985938922083303E-3</v>
      </c>
      <c r="AM79" s="22">
        <f t="shared" si="13"/>
        <v>4.7899992227762303E-3</v>
      </c>
      <c r="AN79" s="22">
        <f t="shared" si="13"/>
        <v>-1.20524938396204E-4</v>
      </c>
      <c r="AR79" s="24">
        <f t="shared" si="15"/>
        <v>46203</v>
      </c>
      <c r="AS79" s="22">
        <f t="shared" si="17"/>
        <v>2.7596453025261241</v>
      </c>
      <c r="AT79" s="22">
        <f t="shared" si="16"/>
        <v>1.9076670491174688E-3</v>
      </c>
      <c r="AU79" s="22">
        <f t="shared" si="18"/>
        <v>6.4567128321585008E-3</v>
      </c>
      <c r="AV79" s="22">
        <f t="shared" si="12"/>
        <v>1.4017873012302475E-4</v>
      </c>
      <c r="AW79" s="22">
        <f t="shared" si="12"/>
        <v>-7.9178410508196004E-3</v>
      </c>
      <c r="AX79" s="22">
        <f t="shared" si="12"/>
        <v>4.3663069762667197E-3</v>
      </c>
      <c r="AY79" s="22">
        <f t="shared" si="11"/>
        <v>5.1985938922083303E-3</v>
      </c>
      <c r="AZ79" s="22">
        <f t="shared" si="11"/>
        <v>4.7899992227762303E-3</v>
      </c>
      <c r="BA79" s="22">
        <f t="shared" si="11"/>
        <v>-1.20524938396204E-4</v>
      </c>
      <c r="BC79" s="24">
        <f t="shared" si="19"/>
        <v>46203</v>
      </c>
      <c r="BD79" s="22">
        <f t="shared" si="20"/>
        <v>1.9076670491174688E-3</v>
      </c>
      <c r="BE79" s="22">
        <f t="shared" si="20"/>
        <v>6.4567128321585008E-3</v>
      </c>
    </row>
    <row r="80" spans="1:57" x14ac:dyDescent="0.2">
      <c r="A80" s="24">
        <v>46295</v>
      </c>
      <c r="B80" s="22">
        <v>-3.4066027129076E-3</v>
      </c>
      <c r="C80" s="22">
        <v>8.6094549236470598E-4</v>
      </c>
      <c r="D80" s="22">
        <v>-9.2548502539435695E-2</v>
      </c>
      <c r="E80" s="23">
        <v>-5.8303557537442398E-7</v>
      </c>
      <c r="F80" s="22">
        <v>7.4279282605793598E-2</v>
      </c>
      <c r="G80" s="22">
        <v>-9.9285709174501396E-3</v>
      </c>
      <c r="H80" s="23">
        <v>-1.1033130853377301E-6</v>
      </c>
      <c r="I80" s="22">
        <v>6.2998661810609299E-2</v>
      </c>
      <c r="J80" s="22">
        <v>-3.2839297546005598E-2</v>
      </c>
      <c r="K80" s="22">
        <v>-0.13434568994117299</v>
      </c>
      <c r="L80" s="22">
        <v>-8.2813963387939795E-4</v>
      </c>
      <c r="M80" s="22">
        <v>0</v>
      </c>
      <c r="N80" s="22">
        <v>0</v>
      </c>
      <c r="O80" s="22">
        <v>-2.1292514034265599E-3</v>
      </c>
      <c r="P80" s="22">
        <v>0</v>
      </c>
      <c r="Q80" s="23">
        <v>-1.22186434969862E-5</v>
      </c>
      <c r="R80" s="22">
        <v>0</v>
      </c>
      <c r="S80" s="22">
        <v>0</v>
      </c>
      <c r="T80" s="22">
        <v>0.13270781381962099</v>
      </c>
      <c r="U80" s="22">
        <v>0</v>
      </c>
      <c r="V80" s="22">
        <v>0</v>
      </c>
      <c r="W80" s="22">
        <v>0</v>
      </c>
      <c r="X80" s="22">
        <v>0</v>
      </c>
      <c r="Y80" s="22">
        <v>0.13750683892867999</v>
      </c>
      <c r="Z80" s="22">
        <v>-7.6884617488559501E-3</v>
      </c>
      <c r="AA80" s="22">
        <v>4.2388585542285596E-3</v>
      </c>
      <c r="AB80" s="22">
        <v>5.0475783340830898E-3</v>
      </c>
      <c r="AC80" s="22">
        <v>4.6510372519126203E-3</v>
      </c>
      <c r="AD80" s="22">
        <v>-1.0385245762245499E-4</v>
      </c>
      <c r="AE80" s="22">
        <v>1.3434184715710401E-2</v>
      </c>
      <c r="AF80" s="22">
        <v>0.15470053981638801</v>
      </c>
      <c r="AH80" s="22">
        <f t="shared" si="14"/>
        <v>1.7860805982201954E-3</v>
      </c>
      <c r="AI80" s="22">
        <f t="shared" si="21"/>
        <v>1.3614538507790097E-4</v>
      </c>
      <c r="AJ80" s="22">
        <f t="shared" si="13"/>
        <v>-7.6884617488559501E-3</v>
      </c>
      <c r="AK80" s="22">
        <f t="shared" si="13"/>
        <v>4.2388585542285596E-3</v>
      </c>
      <c r="AL80" s="22">
        <f t="shared" si="13"/>
        <v>5.0475783340830898E-3</v>
      </c>
      <c r="AM80" s="22">
        <f t="shared" si="13"/>
        <v>4.6510372519126203E-3</v>
      </c>
      <c r="AN80" s="22">
        <f t="shared" si="13"/>
        <v>-1.0385245762245499E-4</v>
      </c>
      <c r="AR80" s="24">
        <f t="shared" si="15"/>
        <v>46295</v>
      </c>
      <c r="AS80" s="22">
        <f t="shared" si="17"/>
        <v>2.6188021592655519</v>
      </c>
      <c r="AT80" s="22">
        <f t="shared" si="16"/>
        <v>1.7860805982201954E-3</v>
      </c>
      <c r="AU80" s="22">
        <f t="shared" si="18"/>
        <v>6.2813053188237652E-3</v>
      </c>
      <c r="AV80" s="22">
        <f t="shared" si="12"/>
        <v>1.3614538507790097E-4</v>
      </c>
      <c r="AW80" s="22">
        <f t="shared" si="12"/>
        <v>-7.6884617488559501E-3</v>
      </c>
      <c r="AX80" s="22">
        <f t="shared" si="12"/>
        <v>4.2388585542285596E-3</v>
      </c>
      <c r="AY80" s="22">
        <f t="shared" si="11"/>
        <v>5.0475783340830898E-3</v>
      </c>
      <c r="AZ80" s="22">
        <f t="shared" si="11"/>
        <v>4.6510372519126203E-3</v>
      </c>
      <c r="BA80" s="22">
        <f t="shared" si="11"/>
        <v>-1.0385245762245499E-4</v>
      </c>
      <c r="BC80" s="24">
        <f t="shared" si="19"/>
        <v>46295</v>
      </c>
      <c r="BD80" s="22">
        <f t="shared" si="20"/>
        <v>1.7860805982201954E-3</v>
      </c>
      <c r="BE80" s="22">
        <f t="shared" si="20"/>
        <v>6.2813053188237652E-3</v>
      </c>
    </row>
    <row r="81" spans="1:57" x14ac:dyDescent="0.2">
      <c r="A81" s="24">
        <v>46387</v>
      </c>
      <c r="B81" s="22">
        <v>-3.3717701694468902E-3</v>
      </c>
      <c r="C81" s="22">
        <v>8.0012454271027802E-4</v>
      </c>
      <c r="D81" s="22">
        <v>-9.1720008227413802E-2</v>
      </c>
      <c r="E81" s="23">
        <v>-5.2276085682478805E-7</v>
      </c>
      <c r="F81" s="22">
        <v>7.3724707008260199E-2</v>
      </c>
      <c r="G81" s="22">
        <v>-9.9265827872341197E-3</v>
      </c>
      <c r="H81" s="23">
        <v>-8.7894655997899896E-7</v>
      </c>
      <c r="I81" s="22">
        <v>5.9983949549002803E-2</v>
      </c>
      <c r="J81" s="22">
        <v>-3.2178736136312301E-2</v>
      </c>
      <c r="K81" s="22">
        <v>-0.130522521246101</v>
      </c>
      <c r="L81" s="22">
        <v>-7.5883906432982996E-4</v>
      </c>
      <c r="M81" s="22">
        <v>0</v>
      </c>
      <c r="N81" s="22">
        <v>0</v>
      </c>
      <c r="O81" s="22">
        <v>-2.1701237320592699E-3</v>
      </c>
      <c r="P81" s="22">
        <v>0</v>
      </c>
      <c r="Q81" s="23">
        <v>-2.2744229399851401E-5</v>
      </c>
      <c r="R81" s="22">
        <v>0</v>
      </c>
      <c r="S81" s="22">
        <v>0</v>
      </c>
      <c r="T81" s="22">
        <v>0.107056584483844</v>
      </c>
      <c r="U81" s="22">
        <v>0</v>
      </c>
      <c r="V81" s="22">
        <v>0</v>
      </c>
      <c r="W81" s="22">
        <v>0</v>
      </c>
      <c r="X81" s="22">
        <v>0</v>
      </c>
      <c r="Y81" s="22">
        <v>0.13353033800609301</v>
      </c>
      <c r="Z81" s="22">
        <v>-7.4644556615321902E-3</v>
      </c>
      <c r="AA81" s="22">
        <v>4.1147545303932198E-3</v>
      </c>
      <c r="AB81" s="22">
        <v>4.9004258033003003E-3</v>
      </c>
      <c r="AC81" s="22">
        <v>4.51552460862814E-3</v>
      </c>
      <c r="AD81" s="23">
        <v>-8.91309964168307E-5</v>
      </c>
      <c r="AE81" s="22">
        <v>1.3262106163702801E-2</v>
      </c>
      <c r="AF81" s="22">
        <v>0.125905334364451</v>
      </c>
      <c r="AH81" s="22">
        <f t="shared" si="14"/>
        <v>1.6725133799310801E-3</v>
      </c>
      <c r="AI81" s="22">
        <f t="shared" si="21"/>
        <v>1.3220825545157724E-4</v>
      </c>
      <c r="AJ81" s="22">
        <f t="shared" si="13"/>
        <v>-7.4644556615321902E-3</v>
      </c>
      <c r="AK81" s="22">
        <f t="shared" si="13"/>
        <v>4.1147545303932198E-3</v>
      </c>
      <c r="AL81" s="22">
        <f t="shared" si="13"/>
        <v>4.9004258033003003E-3</v>
      </c>
      <c r="AM81" s="22">
        <f t="shared" si="13"/>
        <v>4.51552460862814E-3</v>
      </c>
      <c r="AN81" s="22">
        <f t="shared" si="13"/>
        <v>-8.91309964168307E-5</v>
      </c>
      <c r="AR81" s="24">
        <f t="shared" si="15"/>
        <v>46387</v>
      </c>
      <c r="AS81" s="22">
        <f t="shared" si="17"/>
        <v>2.5036213374578038</v>
      </c>
      <c r="AT81" s="22">
        <f t="shared" si="16"/>
        <v>1.6725133799310801E-3</v>
      </c>
      <c r="AU81" s="22">
        <f t="shared" si="18"/>
        <v>6.1093265398242166E-3</v>
      </c>
      <c r="AV81" s="22">
        <f t="shared" si="12"/>
        <v>1.3220825545157724E-4</v>
      </c>
      <c r="AW81" s="22">
        <f t="shared" si="12"/>
        <v>-7.4644556615321902E-3</v>
      </c>
      <c r="AX81" s="22">
        <f t="shared" si="12"/>
        <v>4.1147545303932198E-3</v>
      </c>
      <c r="AY81" s="22">
        <f t="shared" si="11"/>
        <v>4.9004258033003003E-3</v>
      </c>
      <c r="AZ81" s="22">
        <f t="shared" si="11"/>
        <v>4.51552460862814E-3</v>
      </c>
      <c r="BA81" s="22">
        <f t="shared" si="11"/>
        <v>-8.91309964168307E-5</v>
      </c>
      <c r="BC81" s="24">
        <f t="shared" si="19"/>
        <v>46387</v>
      </c>
      <c r="BD81" s="22">
        <f t="shared" si="20"/>
        <v>1.6725133799310801E-3</v>
      </c>
      <c r="BE81" s="22">
        <f t="shared" si="20"/>
        <v>6.1093265398242166E-3</v>
      </c>
    </row>
    <row r="82" spans="1:57" x14ac:dyDescent="0.2">
      <c r="A82" s="24">
        <v>46477</v>
      </c>
      <c r="B82" s="22">
        <v>-3.3370250877351399E-3</v>
      </c>
      <c r="C82" s="22">
        <v>7.46676036045279E-4</v>
      </c>
      <c r="D82" s="22">
        <v>-9.0895152631353907E-2</v>
      </c>
      <c r="E82" s="23">
        <v>-4.6773509509989697E-7</v>
      </c>
      <c r="F82" s="22">
        <v>7.3166347256536896E-2</v>
      </c>
      <c r="G82" s="22">
        <v>-9.9223223404609692E-3</v>
      </c>
      <c r="H82" s="23">
        <v>-6.8896239824312002E-7</v>
      </c>
      <c r="I82" s="22">
        <v>5.7107701023650898E-2</v>
      </c>
      <c r="J82" s="22">
        <v>-3.1532697671643399E-2</v>
      </c>
      <c r="K82" s="22">
        <v>-0.12678813190254401</v>
      </c>
      <c r="L82" s="22">
        <v>-6.9570566868515295E-4</v>
      </c>
      <c r="M82" s="22">
        <v>0</v>
      </c>
      <c r="N82" s="22">
        <v>0</v>
      </c>
      <c r="O82" s="22">
        <v>-2.2086999870940499E-3</v>
      </c>
      <c r="P82" s="22">
        <v>0</v>
      </c>
      <c r="Q82" s="23">
        <v>-3.1486519491696801E-5</v>
      </c>
      <c r="R82" s="22">
        <v>0</v>
      </c>
      <c r="S82" s="22">
        <v>0</v>
      </c>
      <c r="T82" s="22">
        <v>8.6365645662001E-2</v>
      </c>
      <c r="U82" s="22">
        <v>0</v>
      </c>
      <c r="V82" s="22">
        <v>0</v>
      </c>
      <c r="W82" s="22">
        <v>0</v>
      </c>
      <c r="X82" s="22">
        <v>0</v>
      </c>
      <c r="Y82" s="22">
        <v>0.12965031048111</v>
      </c>
      <c r="Z82" s="22">
        <v>-7.2456100711493204E-3</v>
      </c>
      <c r="AA82" s="22">
        <v>3.9940384501946299E-3</v>
      </c>
      <c r="AB82" s="22">
        <v>4.7571932675571898E-3</v>
      </c>
      <c r="AC82" s="22">
        <v>4.3835742013165202E-3</v>
      </c>
      <c r="AD82" s="23">
        <v>-7.59326436394758E-5</v>
      </c>
      <c r="AE82" s="22">
        <v>1.3092045289986301E-2</v>
      </c>
      <c r="AF82" s="22">
        <v>0.10231275400067701</v>
      </c>
      <c r="AH82" s="22">
        <f t="shared" si="14"/>
        <v>1.5656754737548937E-3</v>
      </c>
      <c r="AI82" s="22">
        <f t="shared" si="21"/>
        <v>1.2836664404070297E-4</v>
      </c>
      <c r="AJ82" s="22">
        <f t="shared" si="13"/>
        <v>-7.2456100711493204E-3</v>
      </c>
      <c r="AK82" s="22">
        <f t="shared" si="13"/>
        <v>3.9940384501946299E-3</v>
      </c>
      <c r="AL82" s="22">
        <f t="shared" si="13"/>
        <v>4.7571932675571898E-3</v>
      </c>
      <c r="AM82" s="22">
        <f t="shared" si="13"/>
        <v>4.3835742013165202E-3</v>
      </c>
      <c r="AN82" s="22">
        <f t="shared" si="13"/>
        <v>-7.59326436394758E-5</v>
      </c>
      <c r="AR82" s="24">
        <f t="shared" si="15"/>
        <v>46477</v>
      </c>
      <c r="AS82" s="22">
        <f t="shared" si="17"/>
        <v>2.4092510160027079</v>
      </c>
      <c r="AT82" s="22">
        <f t="shared" si="16"/>
        <v>1.5656754737548937E-3</v>
      </c>
      <c r="AU82" s="22">
        <f t="shared" si="18"/>
        <v>5.9416298483202469E-3</v>
      </c>
      <c r="AV82" s="22">
        <f t="shared" si="12"/>
        <v>1.2836664404070297E-4</v>
      </c>
      <c r="AW82" s="22">
        <f t="shared" si="12"/>
        <v>-7.2456100711493204E-3</v>
      </c>
      <c r="AX82" s="22">
        <f t="shared" si="12"/>
        <v>3.9940384501946299E-3</v>
      </c>
      <c r="AY82" s="22">
        <f t="shared" si="11"/>
        <v>4.7571932675571898E-3</v>
      </c>
      <c r="AZ82" s="22">
        <f t="shared" si="11"/>
        <v>4.3835742013165202E-3</v>
      </c>
      <c r="BA82" s="22">
        <f t="shared" si="11"/>
        <v>-7.59326436394758E-5</v>
      </c>
      <c r="BC82" s="24">
        <f t="shared" si="19"/>
        <v>46477</v>
      </c>
      <c r="BD82" s="22">
        <f t="shared" si="20"/>
        <v>1.5656754737548937E-3</v>
      </c>
      <c r="BE82" s="22">
        <f t="shared" si="20"/>
        <v>5.9416298483202469E-3</v>
      </c>
    </row>
    <row r="83" spans="1:57" x14ac:dyDescent="0.2">
      <c r="A83" s="24">
        <v>46568</v>
      </c>
      <c r="B83" s="22">
        <v>-3.3024206381071499E-3</v>
      </c>
      <c r="C83" s="22">
        <v>6.99406882742614E-4</v>
      </c>
      <c r="D83" s="22">
        <v>-9.00740203926053E-2</v>
      </c>
      <c r="E83" s="23">
        <v>-4.1778069892473003E-7</v>
      </c>
      <c r="F83" s="22">
        <v>7.2604600925396598E-2</v>
      </c>
      <c r="G83" s="22">
        <v>-9.9160349869120701E-3</v>
      </c>
      <c r="H83" s="23">
        <v>-5.2894324475971601E-7</v>
      </c>
      <c r="I83" s="22">
        <v>5.4366777857084402E-2</v>
      </c>
      <c r="J83" s="22">
        <v>-3.0900066689865099E-2</v>
      </c>
      <c r="K83" s="22">
        <v>-0.123142183930913</v>
      </c>
      <c r="L83" s="22">
        <v>-6.3847497820956802E-4</v>
      </c>
      <c r="M83" s="22">
        <v>0</v>
      </c>
      <c r="N83" s="22">
        <v>0</v>
      </c>
      <c r="O83" s="22">
        <v>-2.24505473329639E-3</v>
      </c>
      <c r="P83" s="22">
        <v>0</v>
      </c>
      <c r="Q83" s="23">
        <v>-3.8722083250952701E-5</v>
      </c>
      <c r="R83" s="22">
        <v>0</v>
      </c>
      <c r="S83" s="22">
        <v>0</v>
      </c>
      <c r="T83" s="22">
        <v>6.9675057958562506E-2</v>
      </c>
      <c r="U83" s="22">
        <v>0</v>
      </c>
      <c r="V83" s="22">
        <v>0</v>
      </c>
      <c r="W83" s="22">
        <v>0</v>
      </c>
      <c r="X83" s="22">
        <v>0</v>
      </c>
      <c r="Y83" s="22">
        <v>0.12586569687320601</v>
      </c>
      <c r="Z83" s="22">
        <v>-7.0318089942733499E-3</v>
      </c>
      <c r="AA83" s="22">
        <v>3.8766877256346502E-3</v>
      </c>
      <c r="AB83" s="22">
        <v>4.61786252083928E-3</v>
      </c>
      <c r="AC83" s="22">
        <v>4.2552059054789997E-3</v>
      </c>
      <c r="AD83" s="23">
        <v>-6.3987502951778894E-5</v>
      </c>
      <c r="AE83" s="22">
        <v>1.29239761488042E-2</v>
      </c>
      <c r="AF83" s="22">
        <v>8.2939182070340595E-2</v>
      </c>
      <c r="AH83" s="22">
        <f t="shared" si="14"/>
        <v>1.4648559735609449E-3</v>
      </c>
      <c r="AI83" s="22">
        <f t="shared" si="21"/>
        <v>1.2461950185465941E-4</v>
      </c>
      <c r="AJ83" s="22">
        <f t="shared" si="13"/>
        <v>-7.0318089942733499E-3</v>
      </c>
      <c r="AK83" s="22">
        <f t="shared" si="13"/>
        <v>3.8766877256346502E-3</v>
      </c>
      <c r="AL83" s="22">
        <f t="shared" si="13"/>
        <v>4.61786252083928E-3</v>
      </c>
      <c r="AM83" s="22">
        <f t="shared" si="13"/>
        <v>4.2552059054789997E-3</v>
      </c>
      <c r="AN83" s="22">
        <f t="shared" si="13"/>
        <v>-6.3987502951778894E-5</v>
      </c>
      <c r="AR83" s="24">
        <f t="shared" si="15"/>
        <v>46568</v>
      </c>
      <c r="AS83" s="22">
        <f t="shared" si="17"/>
        <v>2.3317567282813623</v>
      </c>
      <c r="AT83" s="22">
        <f t="shared" si="16"/>
        <v>1.4648559735609449E-3</v>
      </c>
      <c r="AU83" s="22">
        <f t="shared" si="18"/>
        <v>5.7785791565824612E-3</v>
      </c>
      <c r="AV83" s="22">
        <f t="shared" si="12"/>
        <v>1.2461950185465941E-4</v>
      </c>
      <c r="AW83" s="22">
        <f t="shared" si="12"/>
        <v>-7.0318089942733499E-3</v>
      </c>
      <c r="AX83" s="22">
        <f t="shared" si="12"/>
        <v>3.8766877256346502E-3</v>
      </c>
      <c r="AY83" s="22">
        <f t="shared" si="11"/>
        <v>4.61786252083928E-3</v>
      </c>
      <c r="AZ83" s="22">
        <f t="shared" si="11"/>
        <v>4.2552059054789997E-3</v>
      </c>
      <c r="BA83" s="22">
        <f t="shared" si="11"/>
        <v>-6.3987502951778894E-5</v>
      </c>
      <c r="BC83" s="24">
        <f t="shared" si="19"/>
        <v>46568</v>
      </c>
      <c r="BD83" s="22">
        <f t="shared" si="20"/>
        <v>1.4648559735609449E-3</v>
      </c>
      <c r="BE83" s="22">
        <f t="shared" si="20"/>
        <v>5.7785791565824612E-3</v>
      </c>
    </row>
    <row r="84" spans="1:57" x14ac:dyDescent="0.2">
      <c r="A84" s="24">
        <v>46660</v>
      </c>
      <c r="B84" s="22">
        <v>-3.2679978714700202E-3</v>
      </c>
      <c r="C84" s="22">
        <v>6.5729524036939302E-4</v>
      </c>
      <c r="D84" s="22">
        <v>-8.9256647546587201E-2</v>
      </c>
      <c r="E84" s="23">
        <v>-3.7266829622240002E-7</v>
      </c>
      <c r="F84" s="22">
        <v>7.2039666491807694E-2</v>
      </c>
      <c r="G84" s="22">
        <v>-9.9079464029094792E-3</v>
      </c>
      <c r="H84" s="23">
        <v>-3.9418175390437603E-7</v>
      </c>
      <c r="I84" s="22">
        <v>5.1756036309979998E-2</v>
      </c>
      <c r="J84" s="22">
        <v>-3.0280075045296902E-2</v>
      </c>
      <c r="K84" s="22">
        <v>-0.119583858681959</v>
      </c>
      <c r="L84" s="22">
        <v>-5.8683952024462995E-4</v>
      </c>
      <c r="M84" s="22">
        <v>0</v>
      </c>
      <c r="N84" s="22">
        <v>0</v>
      </c>
      <c r="O84" s="22">
        <v>-2.2792614682631798E-3</v>
      </c>
      <c r="P84" s="22">
        <v>0</v>
      </c>
      <c r="Q84" s="23">
        <v>-4.4683682465240698E-5</v>
      </c>
      <c r="R84" s="22">
        <v>0</v>
      </c>
      <c r="S84" s="22">
        <v>0</v>
      </c>
      <c r="T84" s="22">
        <v>5.6210914522236699E-2</v>
      </c>
      <c r="U84" s="22">
        <v>0</v>
      </c>
      <c r="V84" s="22">
        <v>0</v>
      </c>
      <c r="W84" s="22">
        <v>0</v>
      </c>
      <c r="X84" s="22">
        <v>0</v>
      </c>
      <c r="Y84" s="22">
        <v>0.122175272272206</v>
      </c>
      <c r="Z84" s="22">
        <v>-6.8229928212537498E-3</v>
      </c>
      <c r="AA84" s="22">
        <v>3.7626421985459402E-3</v>
      </c>
      <c r="AB84" s="22">
        <v>4.4823719436370901E-3</v>
      </c>
      <c r="AC84" s="22">
        <v>4.1303839365847096E-3</v>
      </c>
      <c r="AD84" s="23">
        <v>-5.3123940613186697E-5</v>
      </c>
      <c r="AE84" s="22">
        <v>1.27578732204591E-2</v>
      </c>
      <c r="AF84" s="22">
        <v>6.6988706619497407E-2</v>
      </c>
      <c r="AH84" s="22">
        <f t="shared" si="14"/>
        <v>1.369660867524931E-3</v>
      </c>
      <c r="AI84" s="22">
        <f t="shared" si="21"/>
        <v>1.2096561611109505E-4</v>
      </c>
      <c r="AJ84" s="22">
        <f t="shared" si="13"/>
        <v>-6.8229928212537498E-3</v>
      </c>
      <c r="AK84" s="22">
        <f t="shared" si="13"/>
        <v>3.7626421985459402E-3</v>
      </c>
      <c r="AL84" s="22">
        <f t="shared" si="13"/>
        <v>4.4823719436370901E-3</v>
      </c>
      <c r="AM84" s="22">
        <f t="shared" si="13"/>
        <v>4.1303839365847096E-3</v>
      </c>
      <c r="AN84" s="22">
        <f t="shared" si="13"/>
        <v>-5.3123940613186697E-5</v>
      </c>
      <c r="AR84" s="24">
        <f t="shared" si="15"/>
        <v>46660</v>
      </c>
      <c r="AS84" s="22">
        <f t="shared" si="17"/>
        <v>2.2679548264779896</v>
      </c>
      <c r="AT84" s="22">
        <f t="shared" si="16"/>
        <v>1.369660867524931E-3</v>
      </c>
      <c r="AU84" s="22">
        <f t="shared" si="18"/>
        <v>5.6202469330118984E-3</v>
      </c>
      <c r="AV84" s="22">
        <f t="shared" si="12"/>
        <v>1.2096561611109505E-4</v>
      </c>
      <c r="AW84" s="22">
        <f t="shared" si="12"/>
        <v>-6.8229928212537498E-3</v>
      </c>
      <c r="AX84" s="22">
        <f t="shared" si="12"/>
        <v>3.7626421985459402E-3</v>
      </c>
      <c r="AY84" s="22">
        <f t="shared" si="11"/>
        <v>4.4823719436370901E-3</v>
      </c>
      <c r="AZ84" s="22">
        <f t="shared" si="11"/>
        <v>4.1303839365847096E-3</v>
      </c>
      <c r="BA84" s="22">
        <f t="shared" si="11"/>
        <v>-5.3123940613186697E-5</v>
      </c>
      <c r="BC84" s="24">
        <f t="shared" si="19"/>
        <v>46660</v>
      </c>
      <c r="BD84" s="22">
        <f t="shared" si="20"/>
        <v>1.369660867524931E-3</v>
      </c>
      <c r="BE84" s="22">
        <f t="shared" si="20"/>
        <v>5.6202469330118984E-3</v>
      </c>
    </row>
    <row r="85" spans="1:57" x14ac:dyDescent="0.2">
      <c r="A85" s="24">
        <v>46752</v>
      </c>
      <c r="B85" s="22">
        <v>-3.2337894297018699E-3</v>
      </c>
      <c r="C85" s="22">
        <v>6.19479868868566E-4</v>
      </c>
      <c r="D85" s="22">
        <v>-8.8443061688814301E-2</v>
      </c>
      <c r="E85" s="23">
        <v>-3.3213223282757501E-7</v>
      </c>
      <c r="F85" s="22">
        <v>7.1471673361478402E-2</v>
      </c>
      <c r="G85" s="22">
        <v>-9.8982634835542704E-3</v>
      </c>
      <c r="H85" s="23">
        <v>-2.8049198519397499E-7</v>
      </c>
      <c r="I85" s="22">
        <v>4.9269767228343697E-2</v>
      </c>
      <c r="J85" s="22">
        <v>-2.9672171060135501E-2</v>
      </c>
      <c r="K85" s="22">
        <v>-0.11611209654776</v>
      </c>
      <c r="L85" s="22">
        <v>-5.4046173515454E-4</v>
      </c>
      <c r="M85" s="22">
        <v>0</v>
      </c>
      <c r="N85" s="22">
        <v>0</v>
      </c>
      <c r="O85" s="22">
        <v>-2.3113923067086201E-3</v>
      </c>
      <c r="P85" s="22">
        <v>0</v>
      </c>
      <c r="Q85" s="23">
        <v>-4.9565460247258298E-5</v>
      </c>
      <c r="R85" s="22">
        <v>0</v>
      </c>
      <c r="S85" s="22">
        <v>0</v>
      </c>
      <c r="T85" s="22">
        <v>4.5349197824151498E-2</v>
      </c>
      <c r="U85" s="22">
        <v>0</v>
      </c>
      <c r="V85" s="22">
        <v>0</v>
      </c>
      <c r="W85" s="22">
        <v>0</v>
      </c>
      <c r="X85" s="22">
        <v>0</v>
      </c>
      <c r="Y85" s="22">
        <v>0.11857774071413101</v>
      </c>
      <c r="Z85" s="22">
        <v>-6.6191338470189499E-3</v>
      </c>
      <c r="AA85" s="22">
        <v>3.65182117789686E-3</v>
      </c>
      <c r="AB85" s="22">
        <v>4.3506357980893596E-3</v>
      </c>
      <c r="AC85" s="22">
        <v>4.0090400523773396E-3</v>
      </c>
      <c r="AD85" s="23">
        <v>-4.3230929203108498E-5</v>
      </c>
      <c r="AE85" s="22">
        <v>1.25937114013652E-2</v>
      </c>
      <c r="AF85" s="22">
        <v>5.38178469008165E-2</v>
      </c>
      <c r="AH85" s="22">
        <f t="shared" si="14"/>
        <v>1.2798667592296932E-3</v>
      </c>
      <c r="AI85" s="22">
        <f t="shared" si="21"/>
        <v>1.1740370367735743E-4</v>
      </c>
      <c r="AJ85" s="22">
        <f t="shared" si="13"/>
        <v>-6.6191338470189499E-3</v>
      </c>
      <c r="AK85" s="22">
        <f t="shared" si="13"/>
        <v>3.65182117789686E-3</v>
      </c>
      <c r="AL85" s="22">
        <f t="shared" si="13"/>
        <v>4.3506357980893596E-3</v>
      </c>
      <c r="AM85" s="22">
        <f t="shared" si="13"/>
        <v>4.0090400523773396E-3</v>
      </c>
      <c r="AN85" s="22">
        <f t="shared" si="13"/>
        <v>-4.3230929203108498E-5</v>
      </c>
      <c r="AR85" s="24">
        <f t="shared" si="15"/>
        <v>46752</v>
      </c>
      <c r="AS85" s="22">
        <f t="shared" si="17"/>
        <v>2.2152713876032659</v>
      </c>
      <c r="AT85" s="22">
        <f t="shared" si="16"/>
        <v>1.2798667592296932E-3</v>
      </c>
      <c r="AU85" s="22">
        <f t="shared" si="18"/>
        <v>5.4665359558188579E-3</v>
      </c>
      <c r="AV85" s="22">
        <f t="shared" si="12"/>
        <v>1.1740370367735743E-4</v>
      </c>
      <c r="AW85" s="22">
        <f t="shared" si="12"/>
        <v>-6.6191338470189499E-3</v>
      </c>
      <c r="AX85" s="22">
        <f t="shared" si="12"/>
        <v>3.65182117789686E-3</v>
      </c>
      <c r="AY85" s="22">
        <f t="shared" si="11"/>
        <v>4.3506357980893596E-3</v>
      </c>
      <c r="AZ85" s="22">
        <f t="shared" si="11"/>
        <v>4.0090400523773396E-3</v>
      </c>
      <c r="BA85" s="22">
        <f t="shared" si="11"/>
        <v>-4.3230929203108498E-5</v>
      </c>
      <c r="BC85" s="24">
        <f t="shared" si="19"/>
        <v>46752</v>
      </c>
      <c r="BD85" s="22">
        <f t="shared" si="20"/>
        <v>1.2798667592296932E-3</v>
      </c>
      <c r="BE85" s="22">
        <f t="shared" si="20"/>
        <v>5.4665359558188579E-3</v>
      </c>
    </row>
    <row r="86" spans="1:57" x14ac:dyDescent="0.2">
      <c r="A86" s="24">
        <v>46843</v>
      </c>
      <c r="B86" s="22">
        <v>-3.1998216453832302E-3</v>
      </c>
      <c r="C86" s="22">
        <v>5.8524461341580205E-4</v>
      </c>
      <c r="D86" s="22">
        <v>-8.7633300762479605E-2</v>
      </c>
      <c r="E86" s="23">
        <v>-2.9588314021111701E-7</v>
      </c>
      <c r="F86" s="22">
        <v>7.0900747529778402E-2</v>
      </c>
      <c r="G86" s="22">
        <v>-9.8871752018392291E-3</v>
      </c>
      <c r="H86" s="23">
        <v>-1.84406712122608E-7</v>
      </c>
      <c r="I86" s="22">
        <v>4.6902230779877201E-2</v>
      </c>
      <c r="J86" s="22">
        <v>-2.9075944439205199E-2</v>
      </c>
      <c r="K86" s="22">
        <v>-0.112725727971985</v>
      </c>
      <c r="L86" s="22">
        <v>-4.9898496605749101E-4</v>
      </c>
      <c r="M86" s="22">
        <v>0</v>
      </c>
      <c r="N86" s="22">
        <v>0</v>
      </c>
      <c r="O86" s="22">
        <v>-2.3415178371899402E-3</v>
      </c>
      <c r="P86" s="22">
        <v>0</v>
      </c>
      <c r="Q86" s="23">
        <v>-5.35286378333665E-5</v>
      </c>
      <c r="R86" s="22">
        <v>0</v>
      </c>
      <c r="S86" s="22">
        <v>0</v>
      </c>
      <c r="T86" s="22">
        <v>3.6586690148010498E-2</v>
      </c>
      <c r="U86" s="22">
        <v>0</v>
      </c>
      <c r="V86" s="22">
        <v>0</v>
      </c>
      <c r="W86" s="22">
        <v>0</v>
      </c>
      <c r="X86" s="22">
        <v>0</v>
      </c>
      <c r="Y86" s="22">
        <v>0.115071781192654</v>
      </c>
      <c r="Z86" s="22">
        <v>-6.4202206695784803E-3</v>
      </c>
      <c r="AA86" s="22">
        <v>3.5441339290231901E-3</v>
      </c>
      <c r="AB86" s="22">
        <v>4.2225562352893303E-3</v>
      </c>
      <c r="AC86" s="22">
        <v>3.8910882637965801E-3</v>
      </c>
      <c r="AD86" s="23">
        <v>-3.4233990042764597E-5</v>
      </c>
      <c r="AE86" s="22">
        <v>1.24314659937008E-2</v>
      </c>
      <c r="AF86" s="22">
        <v>4.2906473983506097E-2</v>
      </c>
      <c r="AH86" s="22">
        <f t="shared" si="14"/>
        <v>1.1953354087424577E-3</v>
      </c>
      <c r="AI86" s="22">
        <f t="shared" si="21"/>
        <v>1.1393245662639011E-4</v>
      </c>
      <c r="AJ86" s="22">
        <f t="shared" si="13"/>
        <v>-6.4202206695784803E-3</v>
      </c>
      <c r="AK86" s="22">
        <f t="shared" si="13"/>
        <v>3.5441339290231901E-3</v>
      </c>
      <c r="AL86" s="22">
        <f t="shared" si="13"/>
        <v>4.2225562352893303E-3</v>
      </c>
      <c r="AM86" s="22">
        <f t="shared" si="13"/>
        <v>3.8910882637965801E-3</v>
      </c>
      <c r="AN86" s="22">
        <f t="shared" si="13"/>
        <v>-3.4233990042764597E-5</v>
      </c>
      <c r="AR86" s="24">
        <f t="shared" si="15"/>
        <v>46843</v>
      </c>
      <c r="AS86" s="22">
        <f t="shared" si="17"/>
        <v>2.1716258959340244</v>
      </c>
      <c r="AT86" s="22">
        <f t="shared" si="16"/>
        <v>1.1953354087424577E-3</v>
      </c>
      <c r="AU86" s="22">
        <f t="shared" si="18"/>
        <v>5.3172562251142461E-3</v>
      </c>
      <c r="AV86" s="22">
        <f t="shared" si="12"/>
        <v>1.1393245662639011E-4</v>
      </c>
      <c r="AW86" s="22">
        <f t="shared" si="12"/>
        <v>-6.4202206695784803E-3</v>
      </c>
      <c r="AX86" s="22">
        <f t="shared" si="12"/>
        <v>3.5441339290231901E-3</v>
      </c>
      <c r="AY86" s="22">
        <f t="shared" si="11"/>
        <v>4.2225562352893303E-3</v>
      </c>
      <c r="AZ86" s="22">
        <f t="shared" si="11"/>
        <v>3.8910882637965801E-3</v>
      </c>
      <c r="BA86" s="22">
        <f t="shared" si="11"/>
        <v>-3.4233990042764597E-5</v>
      </c>
      <c r="BC86" s="24">
        <f t="shared" si="19"/>
        <v>46843</v>
      </c>
      <c r="BD86" s="22">
        <f t="shared" si="20"/>
        <v>1.1953354087424577E-3</v>
      </c>
      <c r="BE86" s="22">
        <f t="shared" si="20"/>
        <v>5.3172562251142461E-3</v>
      </c>
    </row>
    <row r="87" spans="1:57" x14ac:dyDescent="0.2">
      <c r="A87" s="24">
        <v>46934</v>
      </c>
      <c r="B87" s="22">
        <v>-3.1661158654938599E-3</v>
      </c>
      <c r="C87" s="22">
        <v>5.5400091718560396E-4</v>
      </c>
      <c r="D87" s="22">
        <v>-8.6827421088031501E-2</v>
      </c>
      <c r="E87" s="23">
        <v>-2.6361801630514402E-7</v>
      </c>
      <c r="F87" s="22">
        <v>7.0327044011064793E-2</v>
      </c>
      <c r="G87" s="22">
        <v>-9.8748534268056007E-3</v>
      </c>
      <c r="H87" s="23">
        <v>-1.03133634965502E-7</v>
      </c>
      <c r="I87" s="22">
        <v>4.4647848655565703E-2</v>
      </c>
      <c r="J87" s="22">
        <v>-2.8491079655545901E-2</v>
      </c>
      <c r="K87" s="22">
        <v>-0.109423544317943</v>
      </c>
      <c r="L87" s="22">
        <v>-4.6204268593363901E-4</v>
      </c>
      <c r="M87" s="22">
        <v>0</v>
      </c>
      <c r="N87" s="22">
        <v>0</v>
      </c>
      <c r="O87" s="22">
        <v>-2.3697070493322501E-3</v>
      </c>
      <c r="P87" s="22">
        <v>0</v>
      </c>
      <c r="Q87" s="23">
        <v>-5.6707005602341098E-5</v>
      </c>
      <c r="R87" s="22">
        <v>0</v>
      </c>
      <c r="S87" s="22">
        <v>0</v>
      </c>
      <c r="T87" s="22">
        <v>2.95175501851874E-2</v>
      </c>
      <c r="U87" s="22">
        <v>0</v>
      </c>
      <c r="V87" s="22">
        <v>0</v>
      </c>
      <c r="W87" s="22">
        <v>0</v>
      </c>
      <c r="X87" s="22">
        <v>0</v>
      </c>
      <c r="Y87" s="22">
        <v>0.111656067899312</v>
      </c>
      <c r="Z87" s="22">
        <v>-6.2262479864960696E-3</v>
      </c>
      <c r="AA87" s="22">
        <v>3.4394861859077201E-3</v>
      </c>
      <c r="AB87" s="22">
        <v>4.0980307912885598E-3</v>
      </c>
      <c r="AC87" s="22">
        <v>3.77643420848006E-3</v>
      </c>
      <c r="AD87" s="23">
        <v>-2.60797631712605E-5</v>
      </c>
      <c r="AE87" s="22">
        <v>1.22711126963714E-2</v>
      </c>
      <c r="AF87" s="22">
        <v>3.3834124841591803E-2</v>
      </c>
      <c r="AH87" s="22">
        <f t="shared" si="14"/>
        <v>1.1159629023758748E-3</v>
      </c>
      <c r="AI87" s="22">
        <f t="shared" si="21"/>
        <v>1.1055056227654653E-4</v>
      </c>
      <c r="AJ87" s="22">
        <f t="shared" si="13"/>
        <v>-6.2262479864960696E-3</v>
      </c>
      <c r="AK87" s="22">
        <f t="shared" si="13"/>
        <v>3.4394861859077201E-3</v>
      </c>
      <c r="AL87" s="22">
        <f t="shared" si="13"/>
        <v>4.0980307912885598E-3</v>
      </c>
      <c r="AM87" s="22">
        <f t="shared" si="13"/>
        <v>3.77643420848006E-3</v>
      </c>
      <c r="AN87" s="22">
        <f t="shared" si="13"/>
        <v>-2.60797631712605E-5</v>
      </c>
      <c r="AR87" s="24">
        <f t="shared" si="15"/>
        <v>46934</v>
      </c>
      <c r="AS87" s="22">
        <f t="shared" si="17"/>
        <v>2.135336499366367</v>
      </c>
      <c r="AT87" s="22">
        <f t="shared" si="16"/>
        <v>1.1159629023758748E-3</v>
      </c>
      <c r="AU87" s="22">
        <f t="shared" si="18"/>
        <v>5.1721739982855562E-3</v>
      </c>
      <c r="AV87" s="22">
        <f t="shared" si="12"/>
        <v>1.1055056227654653E-4</v>
      </c>
      <c r="AW87" s="22">
        <f t="shared" si="12"/>
        <v>-6.2262479864960696E-3</v>
      </c>
      <c r="AX87" s="22">
        <f t="shared" si="12"/>
        <v>3.4394861859077201E-3</v>
      </c>
      <c r="AY87" s="22">
        <f t="shared" si="11"/>
        <v>4.0980307912885598E-3</v>
      </c>
      <c r="AZ87" s="22">
        <f t="shared" si="11"/>
        <v>3.77643420848006E-3</v>
      </c>
      <c r="BA87" s="22">
        <f t="shared" si="11"/>
        <v>-2.60797631712605E-5</v>
      </c>
      <c r="BC87" s="24">
        <f t="shared" si="19"/>
        <v>46934</v>
      </c>
      <c r="BD87" s="22">
        <f t="shared" si="20"/>
        <v>1.1159629023758748E-3</v>
      </c>
      <c r="BE87" s="22">
        <f t="shared" si="20"/>
        <v>5.1721739982855562E-3</v>
      </c>
    </row>
    <row r="88" spans="1:57" x14ac:dyDescent="0.2">
      <c r="A88" s="24">
        <v>47026</v>
      </c>
      <c r="B88" s="22">
        <v>-3.13268936431576E-3</v>
      </c>
      <c r="C88" s="22">
        <v>5.2527013363334798E-4</v>
      </c>
      <c r="D88" s="22">
        <v>-8.6025499662067906E-2</v>
      </c>
      <c r="E88" s="23">
        <v>-2.3502813029097001E-7</v>
      </c>
      <c r="F88" s="22">
        <v>6.9750760959186295E-2</v>
      </c>
      <c r="G88" s="22">
        <v>-9.8614537379248992E-3</v>
      </c>
      <c r="H88" s="23">
        <v>-3.4437563911637801E-8</v>
      </c>
      <c r="I88" s="22">
        <v>4.2501267280115003E-2</v>
      </c>
      <c r="J88" s="22">
        <v>-2.7917325338877499E-2</v>
      </c>
      <c r="K88" s="22">
        <v>-0.106204333863835</v>
      </c>
      <c r="L88" s="22">
        <v>-4.2926614879368297E-4</v>
      </c>
      <c r="M88" s="22">
        <v>0</v>
      </c>
      <c r="N88" s="22">
        <v>0</v>
      </c>
      <c r="O88" s="22">
        <v>-2.3960272922285402E-3</v>
      </c>
      <c r="P88" s="22">
        <v>0</v>
      </c>
      <c r="Q88" s="23">
        <v>-5.9211859193553001E-5</v>
      </c>
      <c r="R88" s="22">
        <v>0</v>
      </c>
      <c r="S88" s="22">
        <v>0</v>
      </c>
      <c r="T88" s="22">
        <v>2.38144449116406E-2</v>
      </c>
      <c r="U88" s="22">
        <v>0</v>
      </c>
      <c r="V88" s="22">
        <v>0</v>
      </c>
      <c r="W88" s="22">
        <v>0</v>
      </c>
      <c r="X88" s="22">
        <v>0</v>
      </c>
      <c r="Y88" s="22">
        <v>0.108329276430918</v>
      </c>
      <c r="Z88" s="22">
        <v>-6.0372099007444096E-3</v>
      </c>
      <c r="AA88" s="22">
        <v>3.3377841383685999E-3</v>
      </c>
      <c r="AB88" s="22">
        <v>3.9769569865510902E-3</v>
      </c>
      <c r="AC88" s="22">
        <v>3.6649810574162999E-3</v>
      </c>
      <c r="AD88" s="23">
        <v>-1.8726190931239701E-5</v>
      </c>
      <c r="AE88" s="22">
        <v>1.2112627595417501E-2</v>
      </c>
      <c r="AF88" s="22">
        <v>2.6260813602796401E-2</v>
      </c>
      <c r="AH88" s="22">
        <f t="shared" si="14"/>
        <v>1.0416498027738163E-3</v>
      </c>
      <c r="AI88" s="22">
        <f t="shared" si="21"/>
        <v>1.0725670933754257E-4</v>
      </c>
      <c r="AJ88" s="22">
        <f t="shared" si="13"/>
        <v>-6.0372099007444096E-3</v>
      </c>
      <c r="AK88" s="22">
        <f t="shared" si="13"/>
        <v>3.3377841383685999E-3</v>
      </c>
      <c r="AL88" s="22">
        <f t="shared" si="13"/>
        <v>3.9769569865510902E-3</v>
      </c>
      <c r="AM88" s="22">
        <f t="shared" si="13"/>
        <v>3.6649810574162999E-3</v>
      </c>
      <c r="AN88" s="22">
        <f t="shared" si="13"/>
        <v>-1.8726190931239701E-5</v>
      </c>
      <c r="AR88" s="24">
        <f t="shared" si="15"/>
        <v>47026</v>
      </c>
      <c r="AS88" s="22">
        <f t="shared" si="17"/>
        <v>2.1050432544111857</v>
      </c>
      <c r="AT88" s="22">
        <f t="shared" si="16"/>
        <v>1.0416498027738163E-3</v>
      </c>
      <c r="AU88" s="22">
        <f t="shared" si="18"/>
        <v>5.0310427999978834E-3</v>
      </c>
      <c r="AV88" s="22">
        <f t="shared" si="12"/>
        <v>1.0725670933754257E-4</v>
      </c>
      <c r="AW88" s="22">
        <f t="shared" si="12"/>
        <v>-6.0372099007444096E-3</v>
      </c>
      <c r="AX88" s="22">
        <f t="shared" si="12"/>
        <v>3.3377841383685999E-3</v>
      </c>
      <c r="AY88" s="22">
        <f t="shared" si="11"/>
        <v>3.9769569865510902E-3</v>
      </c>
      <c r="AZ88" s="22">
        <f t="shared" si="11"/>
        <v>3.6649810574162999E-3</v>
      </c>
      <c r="BA88" s="22">
        <f t="shared" si="11"/>
        <v>-1.8726190931239701E-5</v>
      </c>
      <c r="BC88" s="24">
        <f t="shared" si="19"/>
        <v>47026</v>
      </c>
      <c r="BD88" s="22">
        <f t="shared" si="20"/>
        <v>1.0416498027738163E-3</v>
      </c>
      <c r="BE88" s="22">
        <f t="shared" si="20"/>
        <v>5.0310427999978834E-3</v>
      </c>
    </row>
    <row r="89" spans="1:57" x14ac:dyDescent="0.2">
      <c r="A89" s="24">
        <v>47118</v>
      </c>
      <c r="B89" s="22">
        <v>-3.09955601680567E-3</v>
      </c>
      <c r="C89" s="22">
        <v>4.9866667835018997E-4</v>
      </c>
      <c r="D89" s="22">
        <v>-8.5227633316886597E-2</v>
      </c>
      <c r="E89" s="23">
        <v>-2.09805417483721E-7</v>
      </c>
      <c r="F89" s="22">
        <v>6.9172143288143098E-2</v>
      </c>
      <c r="G89" s="22">
        <v>-9.8471162580993001E-3</v>
      </c>
      <c r="H89" s="23">
        <v>2.3483170963345401E-8</v>
      </c>
      <c r="I89" s="22">
        <v>4.04573729551716E-2</v>
      </c>
      <c r="J89" s="22">
        <v>-2.73544734488817E-2</v>
      </c>
      <c r="K89" s="22">
        <v>-0.103066897184611</v>
      </c>
      <c r="L89" s="22">
        <v>-4.0029064656277303E-4</v>
      </c>
      <c r="M89" s="22">
        <v>0</v>
      </c>
      <c r="N89" s="22">
        <v>0</v>
      </c>
      <c r="O89" s="22">
        <v>-2.4205442493707699E-3</v>
      </c>
      <c r="P89" s="22">
        <v>0</v>
      </c>
      <c r="Q89" s="23">
        <v>-6.1136244489112799E-5</v>
      </c>
      <c r="R89" s="22">
        <v>0</v>
      </c>
      <c r="S89" s="22">
        <v>0</v>
      </c>
      <c r="T89" s="22">
        <v>1.92133461801136E-2</v>
      </c>
      <c r="U89" s="22">
        <v>0</v>
      </c>
      <c r="V89" s="22">
        <v>0</v>
      </c>
      <c r="W89" s="22">
        <v>0</v>
      </c>
      <c r="X89" s="22">
        <v>0</v>
      </c>
      <c r="Y89" s="22">
        <v>0.10509008251065</v>
      </c>
      <c r="Z89" s="22">
        <v>-5.8530956068447697E-3</v>
      </c>
      <c r="AA89" s="22">
        <v>3.2389367745633202E-3</v>
      </c>
      <c r="AB89" s="22">
        <v>3.8592350297017501E-3</v>
      </c>
      <c r="AC89" s="22">
        <v>3.5566331296532599E-3</v>
      </c>
      <c r="AD89" s="23">
        <v>-1.2136411720042799E-5</v>
      </c>
      <c r="AE89" s="22">
        <v>1.19559871555763E-2</v>
      </c>
      <c r="AF89" s="22">
        <v>1.99115234990054E-2</v>
      </c>
      <c r="AH89" s="22">
        <f t="shared" si="14"/>
        <v>9.7228450093249808E-4</v>
      </c>
      <c r="AI89" s="22">
        <f t="shared" si="21"/>
        <v>1.0404958664420792E-4</v>
      </c>
      <c r="AJ89" s="22">
        <f t="shared" si="13"/>
        <v>-5.8530956068447697E-3</v>
      </c>
      <c r="AK89" s="22">
        <f t="shared" si="13"/>
        <v>3.2389367745633202E-3</v>
      </c>
      <c r="AL89" s="22">
        <f t="shared" si="13"/>
        <v>3.8592350297017501E-3</v>
      </c>
      <c r="AM89" s="22">
        <f t="shared" si="13"/>
        <v>3.5566331296532599E-3</v>
      </c>
      <c r="AN89" s="22">
        <f t="shared" si="13"/>
        <v>-1.2136411720042799E-5</v>
      </c>
      <c r="AR89" s="24">
        <f t="shared" si="15"/>
        <v>47118</v>
      </c>
      <c r="AS89" s="22">
        <f t="shared" si="17"/>
        <v>2.0796460939960215</v>
      </c>
      <c r="AT89" s="22">
        <f t="shared" si="16"/>
        <v>9.7228450093249808E-4</v>
      </c>
      <c r="AU89" s="22">
        <f t="shared" si="18"/>
        <v>4.8936225019977258E-3</v>
      </c>
      <c r="AV89" s="22">
        <f t="shared" si="12"/>
        <v>1.0404958664420792E-4</v>
      </c>
      <c r="AW89" s="22">
        <f t="shared" si="12"/>
        <v>-5.8530956068447697E-3</v>
      </c>
      <c r="AX89" s="22">
        <f t="shared" si="12"/>
        <v>3.2389367745633202E-3</v>
      </c>
      <c r="AY89" s="22">
        <f t="shared" si="11"/>
        <v>3.8592350297017501E-3</v>
      </c>
      <c r="AZ89" s="22">
        <f t="shared" si="11"/>
        <v>3.5566331296532599E-3</v>
      </c>
      <c r="BA89" s="22">
        <f t="shared" si="11"/>
        <v>-1.2136411720042799E-5</v>
      </c>
      <c r="BC89" s="24">
        <f t="shared" si="19"/>
        <v>47118</v>
      </c>
      <c r="BD89" s="22">
        <f t="shared" si="20"/>
        <v>9.7228450093249808E-4</v>
      </c>
      <c r="BE89" s="22">
        <f t="shared" si="20"/>
        <v>4.8936225019977258E-3</v>
      </c>
    </row>
    <row r="90" spans="1:57" x14ac:dyDescent="0.2">
      <c r="A90" s="24">
        <v>47208</v>
      </c>
      <c r="B90" s="22">
        <v>-3.0667268208439602E-3</v>
      </c>
      <c r="C90" s="22">
        <v>4.7388259276637203E-4</v>
      </c>
      <c r="D90" s="22">
        <v>-8.4433936187033806E-2</v>
      </c>
      <c r="E90" s="23">
        <v>-1.87647586358252E-7</v>
      </c>
      <c r="F90" s="22">
        <v>6.8591480233037794E-2</v>
      </c>
      <c r="G90" s="22">
        <v>-9.83196651322959E-3</v>
      </c>
      <c r="H90" s="23">
        <v>7.2101347114994496E-8</v>
      </c>
      <c r="I90" s="22">
        <v>3.8511289510711998E-2</v>
      </c>
      <c r="J90" s="22">
        <v>-2.6802344818732601E-2</v>
      </c>
      <c r="K90" s="22">
        <v>-0.100010050482257</v>
      </c>
      <c r="L90" s="22">
        <v>-3.7476053884599698E-4</v>
      </c>
      <c r="M90" s="22">
        <v>0</v>
      </c>
      <c r="N90" s="22">
        <v>0</v>
      </c>
      <c r="O90" s="22">
        <v>-2.44332192288476E-3</v>
      </c>
      <c r="P90" s="22">
        <v>0</v>
      </c>
      <c r="Q90" s="23">
        <v>-6.25584986257976E-5</v>
      </c>
      <c r="R90" s="22">
        <v>0</v>
      </c>
      <c r="S90" s="22">
        <v>0</v>
      </c>
      <c r="T90" s="22">
        <v>1.5501277196161499E-2</v>
      </c>
      <c r="U90" s="22">
        <v>0</v>
      </c>
      <c r="V90" s="22">
        <v>0</v>
      </c>
      <c r="W90" s="22">
        <v>0</v>
      </c>
      <c r="X90" s="22">
        <v>0</v>
      </c>
      <c r="Y90" s="22">
        <v>0.1019371570665</v>
      </c>
      <c r="Z90" s="22">
        <v>-5.6738867330152704E-3</v>
      </c>
      <c r="AA90" s="22">
        <v>3.14285714508866E-3</v>
      </c>
      <c r="AB90" s="22">
        <v>3.7447692775360798E-3</v>
      </c>
      <c r="AC90" s="22">
        <v>3.4512979841583298E-3</v>
      </c>
      <c r="AD90" s="23">
        <v>-6.2751181917342004E-6</v>
      </c>
      <c r="AE90" s="22">
        <v>1.18011682114227E-2</v>
      </c>
      <c r="AF90" s="22">
        <v>1.4563686500657E-2</v>
      </c>
      <c r="AH90" s="22">
        <f t="shared" si="14"/>
        <v>9.0773501357799898E-4</v>
      </c>
      <c r="AI90" s="22">
        <f t="shared" si="21"/>
        <v>1.0092787828366337E-4</v>
      </c>
      <c r="AJ90" s="22">
        <f t="shared" si="13"/>
        <v>-5.6738867330152704E-3</v>
      </c>
      <c r="AK90" s="22">
        <f t="shared" si="13"/>
        <v>3.14285714508866E-3</v>
      </c>
      <c r="AL90" s="22">
        <f t="shared" si="13"/>
        <v>3.7447692775360798E-3</v>
      </c>
      <c r="AM90" s="22">
        <f t="shared" si="13"/>
        <v>3.4512979841583298E-3</v>
      </c>
      <c r="AN90" s="22">
        <f t="shared" si="13"/>
        <v>-6.2751181917342004E-6</v>
      </c>
      <c r="AR90" s="24">
        <f t="shared" si="15"/>
        <v>47208</v>
      </c>
      <c r="AS90" s="22">
        <f t="shared" si="17"/>
        <v>2.0582547460026279</v>
      </c>
      <c r="AT90" s="22">
        <f t="shared" si="16"/>
        <v>9.0773501357799898E-4</v>
      </c>
      <c r="AU90" s="22">
        <f t="shared" si="18"/>
        <v>4.7596904338597281E-3</v>
      </c>
      <c r="AV90" s="22">
        <f t="shared" si="12"/>
        <v>1.0092787828366337E-4</v>
      </c>
      <c r="AW90" s="22">
        <f t="shared" si="12"/>
        <v>-5.6738867330152704E-3</v>
      </c>
      <c r="AX90" s="22">
        <f t="shared" si="12"/>
        <v>3.14285714508866E-3</v>
      </c>
      <c r="AY90" s="22">
        <f t="shared" si="11"/>
        <v>3.7447692775360798E-3</v>
      </c>
      <c r="AZ90" s="22">
        <f t="shared" si="11"/>
        <v>3.4512979841583298E-3</v>
      </c>
      <c r="BA90" s="22">
        <f t="shared" si="11"/>
        <v>-6.2751181917342004E-6</v>
      </c>
      <c r="BC90" s="24">
        <f t="shared" si="19"/>
        <v>47208</v>
      </c>
      <c r="BD90" s="22">
        <f t="shared" si="20"/>
        <v>9.0773501357799898E-4</v>
      </c>
      <c r="BE90" s="22">
        <f t="shared" si="20"/>
        <v>4.7596904338597281E-3</v>
      </c>
    </row>
    <row r="91" spans="1:57" x14ac:dyDescent="0.2">
      <c r="A91" s="24">
        <v>47299</v>
      </c>
      <c r="B91" s="22">
        <v>-3.0342103177205498E-3</v>
      </c>
      <c r="C91" s="22">
        <v>4.5067378393603898E-4</v>
      </c>
      <c r="D91" s="22">
        <v>-8.3644536342863895E-2</v>
      </c>
      <c r="E91" s="23">
        <v>-1.6826189330743001E-7</v>
      </c>
      <c r="F91" s="22">
        <v>6.8009099535637496E-2</v>
      </c>
      <c r="G91" s="22">
        <v>-9.8161163190502096E-3</v>
      </c>
      <c r="H91" s="23">
        <v>1.126428728071E-7</v>
      </c>
      <c r="I91" s="22">
        <v>3.66583699518363E-2</v>
      </c>
      <c r="J91" s="22">
        <v>-2.62607790247892E-2</v>
      </c>
      <c r="K91" s="22">
        <v>-9.7032622207959801E-2</v>
      </c>
      <c r="L91" s="22">
        <v>-3.5233320974104E-4</v>
      </c>
      <c r="M91" s="22">
        <v>0</v>
      </c>
      <c r="N91" s="22">
        <v>0</v>
      </c>
      <c r="O91" s="22">
        <v>-2.4644226256254E-3</v>
      </c>
      <c r="P91" s="22">
        <v>0</v>
      </c>
      <c r="Q91" s="23">
        <v>-6.3545137329867803E-5</v>
      </c>
      <c r="R91" s="22">
        <v>0</v>
      </c>
      <c r="S91" s="22">
        <v>0</v>
      </c>
      <c r="T91" s="22">
        <v>1.2506434534986699E-2</v>
      </c>
      <c r="U91" s="22">
        <v>0</v>
      </c>
      <c r="V91" s="22">
        <v>0</v>
      </c>
      <c r="W91" s="22">
        <v>0</v>
      </c>
      <c r="X91" s="22">
        <v>0</v>
      </c>
      <c r="Y91" s="22">
        <v>9.88691599685287E-2</v>
      </c>
      <c r="Z91" s="22">
        <v>-5.4995558482873099E-3</v>
      </c>
      <c r="AA91" s="22">
        <v>3.0494629226884801E-3</v>
      </c>
      <c r="AB91" s="22">
        <v>3.6334688825023702E-3</v>
      </c>
      <c r="AC91" s="22">
        <v>3.3488875036624599E-3</v>
      </c>
      <c r="AD91" s="23">
        <v>-1.10654627683004E-6</v>
      </c>
      <c r="AE91" s="22">
        <v>1.1648147958975799E-2</v>
      </c>
      <c r="AF91" s="22">
        <v>1.003707920737E-2</v>
      </c>
      <c r="AH91" s="22">
        <f t="shared" si="14"/>
        <v>8.4784616088361174E-4</v>
      </c>
      <c r="AI91" s="22">
        <f t="shared" si="21"/>
        <v>9.7890257394582874E-5</v>
      </c>
      <c r="AJ91" s="22">
        <f t="shared" si="13"/>
        <v>-5.4995558482873099E-3</v>
      </c>
      <c r="AK91" s="22">
        <f t="shared" si="13"/>
        <v>3.0494629226884801E-3</v>
      </c>
      <c r="AL91" s="22">
        <f t="shared" si="13"/>
        <v>3.6334688825023702E-3</v>
      </c>
      <c r="AM91" s="22">
        <f t="shared" si="13"/>
        <v>3.3488875036624599E-3</v>
      </c>
      <c r="AN91" s="22">
        <f t="shared" si="13"/>
        <v>-1.10654627683004E-6</v>
      </c>
      <c r="AR91" s="24">
        <f t="shared" si="15"/>
        <v>47299</v>
      </c>
      <c r="AS91" s="22">
        <f t="shared" si="17"/>
        <v>2.0401483168294798</v>
      </c>
      <c r="AT91" s="22">
        <f t="shared" si="16"/>
        <v>8.4784616088361174E-4</v>
      </c>
      <c r="AU91" s="22">
        <f t="shared" si="18"/>
        <v>4.629047171683753E-3</v>
      </c>
      <c r="AV91" s="22">
        <f t="shared" si="12"/>
        <v>9.7890257394582874E-5</v>
      </c>
      <c r="AW91" s="22">
        <f t="shared" si="12"/>
        <v>-5.4995558482873099E-3</v>
      </c>
      <c r="AX91" s="22">
        <f t="shared" si="12"/>
        <v>3.0494629226884801E-3</v>
      </c>
      <c r="AY91" s="22">
        <f t="shared" si="11"/>
        <v>3.6334688825023702E-3</v>
      </c>
      <c r="AZ91" s="22">
        <f t="shared" si="11"/>
        <v>3.3488875036624599E-3</v>
      </c>
      <c r="BA91" s="22">
        <f t="shared" si="11"/>
        <v>-1.10654627683004E-6</v>
      </c>
      <c r="BC91" s="24">
        <f t="shared" si="19"/>
        <v>47299</v>
      </c>
      <c r="BD91" s="22">
        <f t="shared" si="20"/>
        <v>8.4784616088361174E-4</v>
      </c>
      <c r="BE91" s="22">
        <f t="shared" si="20"/>
        <v>4.629047171683753E-3</v>
      </c>
    </row>
    <row r="92" spans="1:57" x14ac:dyDescent="0.2">
      <c r="A92" s="24">
        <v>47391</v>
      </c>
      <c r="B92" s="22">
        <v>-3.0020129400565301E-3</v>
      </c>
      <c r="C92" s="22">
        <v>4.2884801665366002E-4</v>
      </c>
      <c r="D92" s="22">
        <v>-8.2859572118587604E-2</v>
      </c>
      <c r="E92" s="23">
        <v>-1.51368251266603E-7</v>
      </c>
      <c r="F92" s="22">
        <v>6.7425359943062896E-2</v>
      </c>
      <c r="G92" s="22">
        <v>-9.7996646890252601E-3</v>
      </c>
      <c r="H92" s="23">
        <v>1.46146472701502E-7</v>
      </c>
      <c r="I92" s="22">
        <v>3.4894186364220398E-2</v>
      </c>
      <c r="J92" s="22">
        <v>-2.5729627273440799E-2</v>
      </c>
      <c r="K92" s="22">
        <v>-9.4133446365185502E-2</v>
      </c>
      <c r="L92" s="22">
        <v>-3.3268209027603702E-4</v>
      </c>
      <c r="M92" s="22">
        <v>0</v>
      </c>
      <c r="N92" s="22">
        <v>0</v>
      </c>
      <c r="O92" s="22">
        <v>-2.4839069788007398E-3</v>
      </c>
      <c r="P92" s="22">
        <v>0</v>
      </c>
      <c r="Q92" s="23">
        <v>-6.4153167866898205E-5</v>
      </c>
      <c r="R92" s="22">
        <v>0</v>
      </c>
      <c r="S92" s="22">
        <v>0</v>
      </c>
      <c r="T92" s="22">
        <v>1.00902238715283E-2</v>
      </c>
      <c r="U92" s="22">
        <v>0</v>
      </c>
      <c r="V92" s="22">
        <v>0</v>
      </c>
      <c r="W92" s="22">
        <v>0</v>
      </c>
      <c r="X92" s="22">
        <v>0</v>
      </c>
      <c r="Y92" s="22">
        <v>9.5884733801865296E-2</v>
      </c>
      <c r="Z92" s="22">
        <v>-5.3300657926746899E-3</v>
      </c>
      <c r="AA92" s="22">
        <v>2.9586765126321502E-3</v>
      </c>
      <c r="AB92" s="22">
        <v>3.5252479251734999E-3</v>
      </c>
      <c r="AC92" s="22">
        <v>3.24931832182961E-3</v>
      </c>
      <c r="AD92" s="23">
        <v>3.40647088314938E-6</v>
      </c>
      <c r="AE92" s="22">
        <v>1.1496903948104899E-2</v>
      </c>
      <c r="AF92" s="22">
        <v>6.1856697456619198E-3</v>
      </c>
      <c r="AH92" s="22">
        <f t="shared" si="14"/>
        <v>7.9244009866114072E-4</v>
      </c>
      <c r="AI92" s="22">
        <f t="shared" si="21"/>
        <v>9.4935380001846828E-5</v>
      </c>
      <c r="AJ92" s="22">
        <f t="shared" si="13"/>
        <v>-5.3300657926746899E-3</v>
      </c>
      <c r="AK92" s="22">
        <f t="shared" si="13"/>
        <v>2.9586765126321502E-3</v>
      </c>
      <c r="AL92" s="22">
        <f t="shared" si="13"/>
        <v>3.5252479251734999E-3</v>
      </c>
      <c r="AM92" s="22">
        <f t="shared" si="13"/>
        <v>3.24931832182961E-3</v>
      </c>
      <c r="AN92" s="22">
        <f t="shared" si="13"/>
        <v>3.40647088314938E-6</v>
      </c>
      <c r="AR92" s="24">
        <f t="shared" si="15"/>
        <v>47391</v>
      </c>
      <c r="AS92" s="22">
        <f t="shared" si="17"/>
        <v>2.0247426789826477</v>
      </c>
      <c r="AT92" s="22">
        <f t="shared" si="16"/>
        <v>7.9244009866114072E-4</v>
      </c>
      <c r="AU92" s="22">
        <f t="shared" si="18"/>
        <v>4.5015188178455668E-3</v>
      </c>
      <c r="AV92" s="22">
        <f t="shared" si="12"/>
        <v>9.4935380001846828E-5</v>
      </c>
      <c r="AW92" s="22">
        <f t="shared" si="12"/>
        <v>-5.3300657926746899E-3</v>
      </c>
      <c r="AX92" s="22">
        <f t="shared" si="12"/>
        <v>2.9586765126321502E-3</v>
      </c>
      <c r="AY92" s="22">
        <f t="shared" si="11"/>
        <v>3.5252479251734999E-3</v>
      </c>
      <c r="AZ92" s="22">
        <f t="shared" si="11"/>
        <v>3.24931832182961E-3</v>
      </c>
      <c r="BA92" s="22">
        <f t="shared" si="11"/>
        <v>3.40647088314938E-6</v>
      </c>
      <c r="BC92" s="24">
        <f t="shared" si="19"/>
        <v>47391</v>
      </c>
      <c r="BD92" s="22">
        <f t="shared" si="20"/>
        <v>7.9244009866114072E-4</v>
      </c>
      <c r="BE92" s="22">
        <f t="shared" si="20"/>
        <v>4.5015188178455668E-3</v>
      </c>
    </row>
    <row r="93" spans="1:57" x14ac:dyDescent="0.2">
      <c r="A93" s="24">
        <v>47483</v>
      </c>
      <c r="B93" s="22">
        <v>-2.9701393065240098E-3</v>
      </c>
      <c r="C93" s="22">
        <v>4.0825461171678501E-4</v>
      </c>
      <c r="D93" s="22">
        <v>-8.2079188463024505E-2</v>
      </c>
      <c r="E93" s="23">
        <v>-1.3670122811504299E-7</v>
      </c>
      <c r="F93" s="22">
        <v>6.6840643097942895E-2</v>
      </c>
      <c r="G93" s="22">
        <v>-9.7826987552118699E-3</v>
      </c>
      <c r="H93" s="23">
        <v>1.7350769709878401E-7</v>
      </c>
      <c r="I93" s="22">
        <v>3.3214519620883197E-2</v>
      </c>
      <c r="J93" s="22">
        <v>-2.52087474278739E-2</v>
      </c>
      <c r="K93" s="22">
        <v>-9.13113546320731E-2</v>
      </c>
      <c r="L93" s="22">
        <v>-3.15498873004749E-4</v>
      </c>
      <c r="M93" s="22">
        <v>0</v>
      </c>
      <c r="N93" s="22">
        <v>0</v>
      </c>
      <c r="O93" s="22">
        <v>-2.5018339153692801E-3</v>
      </c>
      <c r="P93" s="22">
        <v>0</v>
      </c>
      <c r="Q93" s="23">
        <v>-6.4431916846352494E-5</v>
      </c>
      <c r="R93" s="22">
        <v>0</v>
      </c>
      <c r="S93" s="22">
        <v>0</v>
      </c>
      <c r="T93" s="22">
        <v>8.1408378299840899E-3</v>
      </c>
      <c r="U93" s="22">
        <v>0</v>
      </c>
      <c r="V93" s="22">
        <v>0</v>
      </c>
      <c r="W93" s="22">
        <v>0</v>
      </c>
      <c r="X93" s="22">
        <v>0</v>
      </c>
      <c r="Y93" s="22">
        <v>9.2982498457727603E-2</v>
      </c>
      <c r="Z93" s="22">
        <v>-5.1653695844255899E-3</v>
      </c>
      <c r="AA93" s="22">
        <v>2.8704248834943102E-3</v>
      </c>
      <c r="AB93" s="22">
        <v>3.4200252287064298E-3</v>
      </c>
      <c r="AC93" s="22">
        <v>3.1525118344255501E-3</v>
      </c>
      <c r="AD93" s="23">
        <v>7.3027711211537301E-6</v>
      </c>
      <c r="AE93" s="22">
        <v>1.13474140739366E-2</v>
      </c>
      <c r="AF93" s="22">
        <v>2.8910389921366002E-3</v>
      </c>
      <c r="AH93" s="22">
        <f t="shared" si="14"/>
        <v>7.41318841077227E-4</v>
      </c>
      <c r="AI93" s="22">
        <f t="shared" si="21"/>
        <v>9.2061879661116435E-5</v>
      </c>
      <c r="AJ93" s="22">
        <f t="shared" si="13"/>
        <v>-5.1653695844255899E-3</v>
      </c>
      <c r="AK93" s="22">
        <f t="shared" si="13"/>
        <v>2.8704248834943102E-3</v>
      </c>
      <c r="AL93" s="22">
        <f t="shared" si="13"/>
        <v>3.4200252287064298E-3</v>
      </c>
      <c r="AM93" s="22">
        <f t="shared" si="13"/>
        <v>3.1525118344255501E-3</v>
      </c>
      <c r="AN93" s="22">
        <f t="shared" si="13"/>
        <v>7.3027711211537301E-6</v>
      </c>
      <c r="AR93" s="24">
        <f t="shared" si="15"/>
        <v>47483</v>
      </c>
      <c r="AS93" s="22">
        <f t="shared" si="17"/>
        <v>2.0115641559685464</v>
      </c>
      <c r="AT93" s="22">
        <f t="shared" si="16"/>
        <v>7.41318841077227E-4</v>
      </c>
      <c r="AU93" s="22">
        <f t="shared" si="18"/>
        <v>4.3769570129829705E-3</v>
      </c>
      <c r="AV93" s="22">
        <f t="shared" si="12"/>
        <v>9.2061879661116435E-5</v>
      </c>
      <c r="AW93" s="22">
        <f t="shared" si="12"/>
        <v>-5.1653695844255899E-3</v>
      </c>
      <c r="AX93" s="22">
        <f t="shared" si="12"/>
        <v>2.8704248834943102E-3</v>
      </c>
      <c r="AY93" s="22">
        <f t="shared" si="11"/>
        <v>3.4200252287064298E-3</v>
      </c>
      <c r="AZ93" s="22">
        <f t="shared" si="11"/>
        <v>3.1525118344255501E-3</v>
      </c>
      <c r="BA93" s="22">
        <f t="shared" si="11"/>
        <v>7.3027711211537301E-6</v>
      </c>
      <c r="BC93" s="24">
        <f t="shared" si="19"/>
        <v>47483</v>
      </c>
      <c r="BD93" s="22">
        <f t="shared" si="20"/>
        <v>7.41318841077227E-4</v>
      </c>
      <c r="BE93" s="22">
        <f t="shared" si="20"/>
        <v>4.3769570129829705E-3</v>
      </c>
    </row>
    <row r="94" spans="1:57" x14ac:dyDescent="0.2">
      <c r="A94" s="24">
        <v>47573</v>
      </c>
      <c r="B94" s="22">
        <v>-2.9385924755320702E-3</v>
      </c>
      <c r="C94" s="22">
        <v>3.8877574000117899E-4</v>
      </c>
      <c r="D94" s="22">
        <v>-8.13035335111678E-2</v>
      </c>
      <c r="E94" s="23">
        <v>-1.24011645397104E-7</v>
      </c>
      <c r="F94" s="22">
        <v>6.6255345503085594E-2</v>
      </c>
      <c r="G94" s="22">
        <v>-9.7652946914661403E-3</v>
      </c>
      <c r="H94" s="23">
        <v>1.95509297640228E-7</v>
      </c>
      <c r="I94" s="22">
        <v>3.1615349416802503E-2</v>
      </c>
      <c r="J94" s="22">
        <v>-2.4698000567035999E-2</v>
      </c>
      <c r="K94" s="22">
        <v>-8.8565168621601506E-2</v>
      </c>
      <c r="L94" s="22">
        <v>-3.00495033611625E-4</v>
      </c>
      <c r="M94" s="22">
        <v>0</v>
      </c>
      <c r="N94" s="22">
        <v>0</v>
      </c>
      <c r="O94" s="22">
        <v>-2.51826068808913E-3</v>
      </c>
      <c r="P94" s="22">
        <v>0</v>
      </c>
      <c r="Q94" s="23">
        <v>-6.44244591674336E-5</v>
      </c>
      <c r="R94" s="22">
        <v>0</v>
      </c>
      <c r="S94" s="22">
        <v>0</v>
      </c>
      <c r="T94" s="22">
        <v>6.56807680405879E-3</v>
      </c>
      <c r="U94" s="22">
        <v>0</v>
      </c>
      <c r="V94" s="22">
        <v>0</v>
      </c>
      <c r="W94" s="22">
        <v>0</v>
      </c>
      <c r="X94" s="22">
        <v>0</v>
      </c>
      <c r="Y94" s="22">
        <v>9.0161046951986401E-2</v>
      </c>
      <c r="Z94" s="22">
        <v>-5.0054107272101602E-3</v>
      </c>
      <c r="AA94" s="22">
        <v>2.7846392378849602E-3</v>
      </c>
      <c r="AB94" s="22">
        <v>3.31772399193575E-3</v>
      </c>
      <c r="AC94" s="22">
        <v>3.05839395702278E-3</v>
      </c>
      <c r="AD94" s="23">
        <v>1.06227174390127E-5</v>
      </c>
      <c r="AE94" s="22">
        <v>1.11996565702821E-2</v>
      </c>
      <c r="AF94" s="23">
        <v>5.7071881132131298E-5</v>
      </c>
      <c r="AH94" s="22">
        <f t="shared" si="14"/>
        <v>6.9426786086503099E-4</v>
      </c>
      <c r="AI94" s="22">
        <f t="shared" si="21"/>
        <v>8.9268363318798413E-5</v>
      </c>
      <c r="AJ94" s="22">
        <f t="shared" si="13"/>
        <v>-5.0054107272101602E-3</v>
      </c>
      <c r="AK94" s="22">
        <f t="shared" si="13"/>
        <v>2.7846392378849602E-3</v>
      </c>
      <c r="AL94" s="22">
        <f t="shared" si="13"/>
        <v>3.31772399193575E-3</v>
      </c>
      <c r="AM94" s="22">
        <f t="shared" si="13"/>
        <v>3.05839395702278E-3</v>
      </c>
      <c r="AN94" s="22">
        <f t="shared" si="13"/>
        <v>1.06227174390127E-5</v>
      </c>
      <c r="AR94" s="24">
        <f t="shared" si="15"/>
        <v>47573</v>
      </c>
      <c r="AS94" s="22">
        <f t="shared" si="17"/>
        <v>2.0002282875245285</v>
      </c>
      <c r="AT94" s="22">
        <f t="shared" si="16"/>
        <v>6.9426786086503099E-4</v>
      </c>
      <c r="AU94" s="22">
        <f t="shared" si="18"/>
        <v>4.2552375403911418E-3</v>
      </c>
      <c r="AV94" s="22">
        <f t="shared" si="12"/>
        <v>8.9268363318798413E-5</v>
      </c>
      <c r="AW94" s="22">
        <f t="shared" si="12"/>
        <v>-5.0054107272101602E-3</v>
      </c>
      <c r="AX94" s="22">
        <f t="shared" si="12"/>
        <v>2.7846392378849602E-3</v>
      </c>
      <c r="AY94" s="22">
        <f t="shared" si="11"/>
        <v>3.31772399193575E-3</v>
      </c>
      <c r="AZ94" s="22">
        <f t="shared" si="11"/>
        <v>3.05839395702278E-3</v>
      </c>
      <c r="BA94" s="22">
        <f t="shared" si="11"/>
        <v>1.06227174390127E-5</v>
      </c>
      <c r="BC94" s="24">
        <f t="shared" si="19"/>
        <v>47573</v>
      </c>
      <c r="BD94" s="22">
        <f t="shared" si="20"/>
        <v>6.9426786086503099E-4</v>
      </c>
      <c r="BE94" s="22">
        <f t="shared" si="20"/>
        <v>4.2552375403911418E-3</v>
      </c>
    </row>
    <row r="95" spans="1:57" x14ac:dyDescent="0.2">
      <c r="A95" s="24">
        <v>47664</v>
      </c>
      <c r="B95" s="22">
        <v>-2.9073741664942202E-3</v>
      </c>
      <c r="C95" s="22">
        <v>3.7031916182428398E-4</v>
      </c>
      <c r="D95" s="22">
        <v>-8.0532755492068703E-2</v>
      </c>
      <c r="E95" s="23">
        <v>-1.13067422091717E-7</v>
      </c>
      <c r="F95" s="22">
        <v>6.5669870980911094E-2</v>
      </c>
      <c r="G95" s="22">
        <v>-9.7475186292217408E-3</v>
      </c>
      <c r="H95" s="23">
        <v>2.12843165314779E-7</v>
      </c>
      <c r="I95" s="22">
        <v>3.0092844783857702E-2</v>
      </c>
      <c r="J95" s="22">
        <v>-2.4197248649870901E-2</v>
      </c>
      <c r="K95" s="22">
        <v>-8.5893693049088296E-2</v>
      </c>
      <c r="L95" s="22">
        <v>-2.8740276252214799E-4</v>
      </c>
      <c r="M95" s="22">
        <v>0</v>
      </c>
      <c r="N95" s="22">
        <v>0</v>
      </c>
      <c r="O95" s="22">
        <v>-2.53324288193024E-3</v>
      </c>
      <c r="P95" s="22">
        <v>0</v>
      </c>
      <c r="Q95" s="23">
        <v>-6.4168725499857903E-5</v>
      </c>
      <c r="R95" s="22">
        <v>0</v>
      </c>
      <c r="S95" s="22">
        <v>0</v>
      </c>
      <c r="T95" s="22">
        <v>5.2991718221928599E-3</v>
      </c>
      <c r="U95" s="22">
        <v>0</v>
      </c>
      <c r="V95" s="22">
        <v>0</v>
      </c>
      <c r="W95" s="22">
        <v>0</v>
      </c>
      <c r="X95" s="22">
        <v>0</v>
      </c>
      <c r="Y95" s="22">
        <v>8.7418942630757002E-2</v>
      </c>
      <c r="Z95" s="22">
        <v>-4.8501237883580199E-3</v>
      </c>
      <c r="AA95" s="22">
        <v>2.7012545997573399E-3</v>
      </c>
      <c r="AB95" s="22">
        <v>3.2182713312733902E-3</v>
      </c>
      <c r="AC95" s="22">
        <v>2.9668947423733198E-3</v>
      </c>
      <c r="AD95" s="23">
        <v>1.34078157909556E-5</v>
      </c>
      <c r="AE95" s="22">
        <v>1.1053610001376901E-2</v>
      </c>
      <c r="AF95" s="22">
        <v>-2.3943266832748798E-3</v>
      </c>
      <c r="AH95" s="22">
        <f t="shared" si="14"/>
        <v>6.510601553611356E-4</v>
      </c>
      <c r="AI95" s="22">
        <f t="shared" si="21"/>
        <v>8.6553408545303961E-5</v>
      </c>
      <c r="AJ95" s="22">
        <f t="shared" si="13"/>
        <v>-4.8501237883580199E-3</v>
      </c>
      <c r="AK95" s="22">
        <f t="shared" si="13"/>
        <v>2.7012545997573399E-3</v>
      </c>
      <c r="AL95" s="22">
        <f t="shared" si="13"/>
        <v>3.2182713312733902E-3</v>
      </c>
      <c r="AM95" s="22">
        <f t="shared" si="13"/>
        <v>2.9668947423733198E-3</v>
      </c>
      <c r="AN95" s="22">
        <f t="shared" si="13"/>
        <v>1.34078157909556E-5</v>
      </c>
      <c r="AR95" s="24">
        <f t="shared" si="15"/>
        <v>47664</v>
      </c>
      <c r="AS95" s="22">
        <f t="shared" si="17"/>
        <v>1.9904226932669005</v>
      </c>
      <c r="AT95" s="22">
        <f t="shared" si="16"/>
        <v>6.510601553611356E-4</v>
      </c>
      <c r="AU95" s="22">
        <f t="shared" si="18"/>
        <v>4.13625810938229E-3</v>
      </c>
      <c r="AV95" s="22">
        <f t="shared" si="12"/>
        <v>8.6553408545303961E-5</v>
      </c>
      <c r="AW95" s="22">
        <f t="shared" si="12"/>
        <v>-4.8501237883580199E-3</v>
      </c>
      <c r="AX95" s="22">
        <f t="shared" si="12"/>
        <v>2.7012545997573399E-3</v>
      </c>
      <c r="AY95" s="22">
        <f t="shared" si="11"/>
        <v>3.2182713312733902E-3</v>
      </c>
      <c r="AZ95" s="22">
        <f t="shared" si="11"/>
        <v>2.9668947423733198E-3</v>
      </c>
      <c r="BA95" s="22">
        <f t="shared" si="11"/>
        <v>1.34078157909556E-5</v>
      </c>
      <c r="BC95" s="24">
        <f t="shared" si="19"/>
        <v>47664</v>
      </c>
      <c r="BD95" s="22">
        <f t="shared" si="20"/>
        <v>6.510601553611356E-4</v>
      </c>
      <c r="BE95" s="22">
        <f t="shared" si="20"/>
        <v>4.13625810938229E-3</v>
      </c>
    </row>
    <row r="96" spans="1:57" x14ac:dyDescent="0.2">
      <c r="A96" s="24">
        <v>47756</v>
      </c>
      <c r="B96" s="22">
        <v>-2.8764849543172401E-3</v>
      </c>
      <c r="C96" s="22">
        <v>3.5281225057026602E-4</v>
      </c>
      <c r="D96" s="22">
        <v>-7.9767000030561697E-2</v>
      </c>
      <c r="E96" s="23">
        <v>-1.03654196337288E-7</v>
      </c>
      <c r="F96" s="22">
        <v>6.5084623872069203E-2</v>
      </c>
      <c r="G96" s="22">
        <v>-9.7294275558046303E-3</v>
      </c>
      <c r="H96" s="23">
        <v>2.26125340674343E-7</v>
      </c>
      <c r="I96" s="22">
        <v>2.8643355107904601E-2</v>
      </c>
      <c r="J96" s="22">
        <v>-2.3706352979135901E-2</v>
      </c>
      <c r="K96" s="22">
        <v>-8.3295710213282498E-2</v>
      </c>
      <c r="L96" s="22">
        <v>-2.75975399632866E-4</v>
      </c>
      <c r="M96" s="22">
        <v>0</v>
      </c>
      <c r="N96" s="22">
        <v>0</v>
      </c>
      <c r="O96" s="22">
        <v>-2.5468344306389598E-3</v>
      </c>
      <c r="P96" s="22">
        <v>0</v>
      </c>
      <c r="Q96" s="23">
        <v>-6.3698356744801206E-5</v>
      </c>
      <c r="R96" s="22">
        <v>0</v>
      </c>
      <c r="S96" s="22">
        <v>0</v>
      </c>
      <c r="T96" s="22">
        <v>4.2754153546598001E-3</v>
      </c>
      <c r="U96" s="22">
        <v>0</v>
      </c>
      <c r="V96" s="22">
        <v>0</v>
      </c>
      <c r="W96" s="22">
        <v>0</v>
      </c>
      <c r="X96" s="22">
        <v>0</v>
      </c>
      <c r="Y96" s="22">
        <v>8.4754717769830401E-2</v>
      </c>
      <c r="Z96" s="22">
        <v>-4.6994351514450996E-3</v>
      </c>
      <c r="AA96" s="22">
        <v>2.6202093715621501E-3</v>
      </c>
      <c r="AB96" s="22">
        <v>3.1215977924325899E-3</v>
      </c>
      <c r="AC96" s="22">
        <v>2.8779479306573199E-3</v>
      </c>
      <c r="AD96" s="23">
        <v>1.57002181477849E-5</v>
      </c>
      <c r="AE96" s="22">
        <v>1.0909253255508801E-2</v>
      </c>
      <c r="AF96" s="22">
        <v>-4.52668931851807E-3</v>
      </c>
      <c r="AH96" s="22">
        <f t="shared" si="14"/>
        <v>6.1146037884959924E-4</v>
      </c>
      <c r="AI96" s="22">
        <f t="shared" si="21"/>
        <v>8.3915562148346927E-5</v>
      </c>
      <c r="AJ96" s="22">
        <f t="shared" si="13"/>
        <v>-4.6994351514450996E-3</v>
      </c>
      <c r="AK96" s="22">
        <f t="shared" si="13"/>
        <v>2.6202093715621501E-3</v>
      </c>
      <c r="AL96" s="22">
        <f t="shared" si="13"/>
        <v>3.1215977924325899E-3</v>
      </c>
      <c r="AM96" s="22">
        <f t="shared" si="13"/>
        <v>2.8779479306573199E-3</v>
      </c>
      <c r="AN96" s="22">
        <f t="shared" si="13"/>
        <v>1.57002181477849E-5</v>
      </c>
      <c r="AR96" s="24">
        <f t="shared" si="15"/>
        <v>47756</v>
      </c>
      <c r="AS96" s="22">
        <f t="shared" si="17"/>
        <v>1.9818932427259277</v>
      </c>
      <c r="AT96" s="22">
        <f t="shared" si="16"/>
        <v>6.1146037884959924E-4</v>
      </c>
      <c r="AU96" s="22">
        <f t="shared" si="18"/>
        <v>4.019935723503093E-3</v>
      </c>
      <c r="AV96" s="22">
        <f t="shared" si="12"/>
        <v>8.3915562148346927E-5</v>
      </c>
      <c r="AW96" s="22">
        <f t="shared" si="12"/>
        <v>-4.6994351514450996E-3</v>
      </c>
      <c r="AX96" s="22">
        <f t="shared" si="12"/>
        <v>2.6202093715621501E-3</v>
      </c>
      <c r="AY96" s="22">
        <f t="shared" si="11"/>
        <v>3.1215977924325899E-3</v>
      </c>
      <c r="AZ96" s="22">
        <f t="shared" si="11"/>
        <v>2.8779479306573199E-3</v>
      </c>
      <c r="BA96" s="22">
        <f t="shared" si="11"/>
        <v>1.57002181477849E-5</v>
      </c>
      <c r="BC96" s="24">
        <f t="shared" si="19"/>
        <v>47756</v>
      </c>
      <c r="BD96" s="22">
        <f t="shared" si="20"/>
        <v>6.1146037884959924E-4</v>
      </c>
      <c r="BE96" s="22">
        <f t="shared" si="20"/>
        <v>4.019935723503093E-3</v>
      </c>
    </row>
    <row r="97" spans="1:57" x14ac:dyDescent="0.2">
      <c r="A97" s="24">
        <v>47848</v>
      </c>
      <c r="B97" s="22">
        <v>-2.8459244417855501E-3</v>
      </c>
      <c r="C97" s="22">
        <v>3.3619713459831502E-4</v>
      </c>
      <c r="D97" s="22">
        <v>-7.9006407862958206E-2</v>
      </c>
      <c r="E97" s="23">
        <v>-9.5575281022775003E-8</v>
      </c>
      <c r="F97" s="22">
        <v>6.4500003095724304E-2</v>
      </c>
      <c r="G97" s="22">
        <v>-9.7110701874236708E-3</v>
      </c>
      <c r="H97" s="23">
        <v>2.3590729369970999E-7</v>
      </c>
      <c r="I97" s="22">
        <v>2.72634016242667E-2</v>
      </c>
      <c r="J97" s="22">
        <v>-2.3225173245266999E-2</v>
      </c>
      <c r="K97" s="22">
        <v>-8.0769975955496898E-2</v>
      </c>
      <c r="L97" s="22">
        <v>-2.6598745640482498E-4</v>
      </c>
      <c r="M97" s="22">
        <v>0</v>
      </c>
      <c r="N97" s="22">
        <v>0</v>
      </c>
      <c r="O97" s="22">
        <v>-2.5590876366332598E-3</v>
      </c>
      <c r="P97" s="22">
        <v>0</v>
      </c>
      <c r="Q97" s="23">
        <v>-6.3043360998271599E-5</v>
      </c>
      <c r="R97" s="22">
        <v>0</v>
      </c>
      <c r="S97" s="22">
        <v>0</v>
      </c>
      <c r="T97" s="22">
        <v>3.4494436382148598E-3</v>
      </c>
      <c r="U97" s="22">
        <v>0</v>
      </c>
      <c r="V97" s="22">
        <v>0</v>
      </c>
      <c r="W97" s="22">
        <v>0</v>
      </c>
      <c r="X97" s="22">
        <v>0</v>
      </c>
      <c r="Y97" s="22">
        <v>8.2166873477995603E-2</v>
      </c>
      <c r="Z97" s="22">
        <v>-4.5532638744183399E-3</v>
      </c>
      <c r="AA97" s="22">
        <v>2.5414448956428901E-3</v>
      </c>
      <c r="AB97" s="22">
        <v>3.0276368691017899E-3</v>
      </c>
      <c r="AC97" s="22">
        <v>2.7914904825232499E-3</v>
      </c>
      <c r="AD97" s="23">
        <v>1.7542188324171001E-5</v>
      </c>
      <c r="AE97" s="22">
        <v>1.07665655380007E-2</v>
      </c>
      <c r="AF97" s="22">
        <v>-6.39177675545443E-3</v>
      </c>
      <c r="AH97" s="22">
        <f t="shared" si="14"/>
        <v>5.7522878771874906E-4</v>
      </c>
      <c r="AI97" s="22">
        <f t="shared" si="21"/>
        <v>8.1353340077223372E-5</v>
      </c>
      <c r="AJ97" s="22">
        <f t="shared" si="13"/>
        <v>-4.5532638744183399E-3</v>
      </c>
      <c r="AK97" s="22">
        <f t="shared" si="13"/>
        <v>2.5414448956428901E-3</v>
      </c>
      <c r="AL97" s="22">
        <f t="shared" si="13"/>
        <v>3.0276368691017899E-3</v>
      </c>
      <c r="AM97" s="22">
        <f t="shared" si="13"/>
        <v>2.7914904825232499E-3</v>
      </c>
      <c r="AN97" s="22">
        <f t="shared" si="13"/>
        <v>1.7542188324171001E-5</v>
      </c>
      <c r="AR97" s="24">
        <f t="shared" si="15"/>
        <v>47848</v>
      </c>
      <c r="AS97" s="22">
        <f t="shared" si="17"/>
        <v>1.9744328929781823</v>
      </c>
      <c r="AT97" s="22">
        <f t="shared" si="16"/>
        <v>5.7522878771874906E-4</v>
      </c>
      <c r="AU97" s="22">
        <f t="shared" si="18"/>
        <v>3.9062039012509845E-3</v>
      </c>
      <c r="AV97" s="22">
        <f t="shared" si="12"/>
        <v>8.1353340077223372E-5</v>
      </c>
      <c r="AW97" s="22">
        <f t="shared" si="12"/>
        <v>-4.5532638744183399E-3</v>
      </c>
      <c r="AX97" s="22">
        <f t="shared" si="12"/>
        <v>2.5414448956428901E-3</v>
      </c>
      <c r="AY97" s="22">
        <f t="shared" si="11"/>
        <v>3.0276368691017899E-3</v>
      </c>
      <c r="AZ97" s="22">
        <f t="shared" si="11"/>
        <v>2.7914904825232499E-3</v>
      </c>
      <c r="BA97" s="22">
        <f t="shared" si="11"/>
        <v>1.7542188324171001E-5</v>
      </c>
      <c r="BC97" s="24">
        <f t="shared" si="19"/>
        <v>47848</v>
      </c>
      <c r="BD97" s="22">
        <f t="shared" si="20"/>
        <v>5.7522878771874906E-4</v>
      </c>
      <c r="BE97" s="22">
        <f t="shared" si="20"/>
        <v>3.9062039012509845E-3</v>
      </c>
    </row>
    <row r="98" spans="1:57" x14ac:dyDescent="0.2">
      <c r="A98" s="24">
        <v>47938</v>
      </c>
      <c r="B98" s="22">
        <v>-2.8156914119836702E-3</v>
      </c>
      <c r="C98" s="22">
        <v>3.2042680251365098E-4</v>
      </c>
      <c r="D98" s="22">
        <v>-7.8251112962401906E-2</v>
      </c>
      <c r="E98" s="23">
        <v>-8.8651574969844594E-8</v>
      </c>
      <c r="F98" s="22">
        <v>6.39163971162926E-2</v>
      </c>
      <c r="G98" s="22">
        <v>-9.6924878083437492E-3</v>
      </c>
      <c r="H98" s="23">
        <v>2.4268329568144498E-7</v>
      </c>
      <c r="I98" s="22">
        <v>2.5949669358871202E-2</v>
      </c>
      <c r="J98" s="22">
        <v>-2.2753566989475098E-2</v>
      </c>
      <c r="K98" s="22">
        <v>-7.8315217106517093E-2</v>
      </c>
      <c r="L98" s="22">
        <v>-2.5723429939450399E-4</v>
      </c>
      <c r="M98" s="22">
        <v>0</v>
      </c>
      <c r="N98" s="22">
        <v>0</v>
      </c>
      <c r="O98" s="22">
        <v>-2.5700531944949901E-3</v>
      </c>
      <c r="P98" s="22">
        <v>0</v>
      </c>
      <c r="Q98" s="23">
        <v>-6.2230619990444298E-5</v>
      </c>
      <c r="R98" s="22">
        <v>0</v>
      </c>
      <c r="S98" s="22">
        <v>0</v>
      </c>
      <c r="T98" s="22">
        <v>2.7830444341514402E-3</v>
      </c>
      <c r="U98" s="22">
        <v>0</v>
      </c>
      <c r="V98" s="22">
        <v>0</v>
      </c>
      <c r="W98" s="22">
        <v>0</v>
      </c>
      <c r="X98" s="22">
        <v>0</v>
      </c>
      <c r="Y98" s="22">
        <v>7.9653880759344903E-2</v>
      </c>
      <c r="Z98" s="22">
        <v>-4.4115226008889499E-3</v>
      </c>
      <c r="AA98" s="22">
        <v>2.4649050397451602E-3</v>
      </c>
      <c r="AB98" s="22">
        <v>2.9363245532376598E-3</v>
      </c>
      <c r="AC98" s="22">
        <v>2.7074621257616701E-3</v>
      </c>
      <c r="AD98" s="23">
        <v>1.89755805068969E-5</v>
      </c>
      <c r="AE98" s="22">
        <v>1.0625526364171901E-2</v>
      </c>
      <c r="AF98" s="22">
        <v>-8.0318303414150805E-3</v>
      </c>
      <c r="AH98" s="22">
        <f t="shared" si="14"/>
        <v>5.4212484523436053E-4</v>
      </c>
      <c r="AI98" s="22">
        <f t="shared" si="21"/>
        <v>7.8865228474598911E-5</v>
      </c>
      <c r="AJ98" s="22">
        <f t="shared" si="13"/>
        <v>-4.4115226008889499E-3</v>
      </c>
      <c r="AK98" s="22">
        <f t="shared" si="13"/>
        <v>2.4649050397451602E-3</v>
      </c>
      <c r="AL98" s="22">
        <f t="shared" si="13"/>
        <v>2.9363245532376598E-3</v>
      </c>
      <c r="AM98" s="22">
        <f t="shared" si="13"/>
        <v>2.7074621257616701E-3</v>
      </c>
      <c r="AN98" s="22">
        <f t="shared" si="13"/>
        <v>1.89755805068969E-5</v>
      </c>
      <c r="AR98" s="24">
        <f t="shared" si="15"/>
        <v>47938</v>
      </c>
      <c r="AS98" s="22">
        <f t="shared" si="17"/>
        <v>1.9678726786343397</v>
      </c>
      <c r="AT98" s="22">
        <f t="shared" si="16"/>
        <v>5.4212484523436053E-4</v>
      </c>
      <c r="AU98" s="22">
        <f t="shared" si="18"/>
        <v>3.7950099268370357E-3</v>
      </c>
      <c r="AV98" s="22">
        <f t="shared" si="12"/>
        <v>7.8865228474598911E-5</v>
      </c>
      <c r="AW98" s="22">
        <f t="shared" si="12"/>
        <v>-4.4115226008889499E-3</v>
      </c>
      <c r="AX98" s="22">
        <f t="shared" si="12"/>
        <v>2.4649050397451602E-3</v>
      </c>
      <c r="AY98" s="22">
        <f t="shared" si="11"/>
        <v>2.9363245532376598E-3</v>
      </c>
      <c r="AZ98" s="22">
        <f t="shared" si="11"/>
        <v>2.7074621257616701E-3</v>
      </c>
      <c r="BA98" s="22">
        <f t="shared" si="11"/>
        <v>1.89755805068969E-5</v>
      </c>
      <c r="BC98" s="24">
        <f t="shared" si="19"/>
        <v>47938</v>
      </c>
      <c r="BD98" s="22">
        <f t="shared" si="20"/>
        <v>5.4212484523436053E-4</v>
      </c>
      <c r="BE98" s="22">
        <f t="shared" si="20"/>
        <v>3.7950099268370357E-3</v>
      </c>
    </row>
    <row r="99" spans="1:57" x14ac:dyDescent="0.2">
      <c r="A99" s="24">
        <v>48029</v>
      </c>
      <c r="B99" s="22">
        <v>-2.7857839640654798E-3</v>
      </c>
      <c r="C99" s="22">
        <v>3.05462023808544E-4</v>
      </c>
      <c r="D99" s="22">
        <v>-7.7501241053901104E-2</v>
      </c>
      <c r="E99" s="23">
        <v>-8.2720985616901999E-8</v>
      </c>
      <c r="F99" s="22">
        <v>6.3334179804352894E-2</v>
      </c>
      <c r="G99" s="22">
        <v>-9.6737150714343301E-3</v>
      </c>
      <c r="H99" s="23">
        <v>2.4689654765097599E-7</v>
      </c>
      <c r="I99" s="22">
        <v>2.4698999481853601E-2</v>
      </c>
      <c r="J99" s="22">
        <v>-2.2291389369810601E-2</v>
      </c>
      <c r="K99" s="22">
        <v>-7.5930130334011997E-2</v>
      </c>
      <c r="L99" s="22">
        <v>-2.4953156181339799E-4</v>
      </c>
      <c r="M99" s="22">
        <v>0</v>
      </c>
      <c r="N99" s="22">
        <v>0</v>
      </c>
      <c r="O99" s="22">
        <v>-2.57978021714899E-3</v>
      </c>
      <c r="P99" s="22">
        <v>0</v>
      </c>
      <c r="Q99" s="23">
        <v>-6.1284281283047098E-5</v>
      </c>
      <c r="R99" s="22">
        <v>0</v>
      </c>
      <c r="S99" s="22">
        <v>0</v>
      </c>
      <c r="T99" s="22">
        <v>2.24538856707923E-3</v>
      </c>
      <c r="U99" s="22">
        <v>0</v>
      </c>
      <c r="V99" s="22">
        <v>0</v>
      </c>
      <c r="W99" s="22">
        <v>0</v>
      </c>
      <c r="X99" s="22">
        <v>0</v>
      </c>
      <c r="Y99" s="22">
        <v>7.7214182564344605E-2</v>
      </c>
      <c r="Z99" s="22">
        <v>-4.2741184865802096E-3</v>
      </c>
      <c r="AA99" s="22">
        <v>2.3905358193187999E-3</v>
      </c>
      <c r="AB99" s="22">
        <v>2.8475989296117199E-3</v>
      </c>
      <c r="AC99" s="22">
        <v>2.6258049351524002E-3</v>
      </c>
      <c r="AD99" s="23">
        <v>2.0041362702727299E-5</v>
      </c>
      <c r="AE99" s="22">
        <v>1.04861155533875E-2</v>
      </c>
      <c r="AF99" s="22">
        <v>-9.4813903572577001E-3</v>
      </c>
      <c r="AH99" s="22">
        <f t="shared" si="14"/>
        <v>5.1191040468916192E-4</v>
      </c>
      <c r="AI99" s="22">
        <f t="shared" si="21"/>
        <v>7.6449685707271887E-5</v>
      </c>
      <c r="AJ99" s="22">
        <f t="shared" si="13"/>
        <v>-4.2741184865802096E-3</v>
      </c>
      <c r="AK99" s="22">
        <f t="shared" si="13"/>
        <v>2.3905358193187999E-3</v>
      </c>
      <c r="AL99" s="22">
        <f t="shared" si="13"/>
        <v>2.8475989296117199E-3</v>
      </c>
      <c r="AM99" s="22">
        <f t="shared" si="13"/>
        <v>2.6258049351524002E-3</v>
      </c>
      <c r="AN99" s="22">
        <f t="shared" si="13"/>
        <v>2.0041362702727299E-5</v>
      </c>
      <c r="AR99" s="24">
        <f t="shared" si="15"/>
        <v>48029</v>
      </c>
      <c r="AS99" s="22">
        <f t="shared" si="17"/>
        <v>1.9620744385709692</v>
      </c>
      <c r="AT99" s="22">
        <f t="shared" si="16"/>
        <v>5.1191040468916192E-4</v>
      </c>
      <c r="AU99" s="22">
        <f t="shared" si="18"/>
        <v>3.6863122459127092E-3</v>
      </c>
      <c r="AV99" s="22">
        <f t="shared" si="12"/>
        <v>7.6449685707271887E-5</v>
      </c>
      <c r="AW99" s="22">
        <f t="shared" si="12"/>
        <v>-4.2741184865802096E-3</v>
      </c>
      <c r="AX99" s="22">
        <f t="shared" si="12"/>
        <v>2.3905358193187999E-3</v>
      </c>
      <c r="AY99" s="22">
        <f t="shared" si="11"/>
        <v>2.8475989296117199E-3</v>
      </c>
      <c r="AZ99" s="22">
        <f t="shared" si="11"/>
        <v>2.6258049351524002E-3</v>
      </c>
      <c r="BA99" s="22">
        <f t="shared" si="11"/>
        <v>2.0041362702727299E-5</v>
      </c>
      <c r="BC99" s="24">
        <f t="shared" si="19"/>
        <v>48029</v>
      </c>
      <c r="BD99" s="22">
        <f t="shared" si="20"/>
        <v>5.1191040468916192E-4</v>
      </c>
      <c r="BE99" s="22">
        <f t="shared" si="20"/>
        <v>3.6863122459127092E-3</v>
      </c>
    </row>
    <row r="100" spans="1:57" x14ac:dyDescent="0.2">
      <c r="A100" s="24">
        <v>48121</v>
      </c>
      <c r="B100" s="22">
        <v>-2.75619963335804E-3</v>
      </c>
      <c r="C100" s="22">
        <v>2.9126895570996599E-4</v>
      </c>
      <c r="D100" s="22">
        <v>-7.6756908487984804E-2</v>
      </c>
      <c r="E100" s="23">
        <v>-7.7637940520958102E-8</v>
      </c>
      <c r="F100" s="22">
        <v>6.2753707147788995E-2</v>
      </c>
      <c r="G100" s="22">
        <v>-9.6547807546642998E-3</v>
      </c>
      <c r="H100" s="23">
        <v>2.48944242997595E-7</v>
      </c>
      <c r="I100" s="22">
        <v>2.3508382041415001E-2</v>
      </c>
      <c r="J100" s="22">
        <v>-2.1838493143344601E-2</v>
      </c>
      <c r="K100" s="22">
        <v>-7.3613382247716894E-2</v>
      </c>
      <c r="L100" s="22">
        <v>-2.42714341269767E-4</v>
      </c>
      <c r="M100" s="22">
        <v>0</v>
      </c>
      <c r="N100" s="22">
        <v>0</v>
      </c>
      <c r="O100" s="22">
        <v>-2.5883162644735301E-3</v>
      </c>
      <c r="P100" s="22">
        <v>0</v>
      </c>
      <c r="Q100" s="23">
        <v>-6.0226065634605399E-5</v>
      </c>
      <c r="R100" s="22">
        <v>0</v>
      </c>
      <c r="S100" s="22">
        <v>0</v>
      </c>
      <c r="T100" s="22">
        <v>1.8116032836301599E-3</v>
      </c>
      <c r="U100" s="22">
        <v>0</v>
      </c>
      <c r="V100" s="22">
        <v>0</v>
      </c>
      <c r="W100" s="22">
        <v>0</v>
      </c>
      <c r="X100" s="22">
        <v>0</v>
      </c>
      <c r="Y100" s="22">
        <v>7.4846196647304603E-2</v>
      </c>
      <c r="Z100" s="22">
        <v>-4.1409541135739502E-3</v>
      </c>
      <c r="AA100" s="22">
        <v>2.3182850630965E-3</v>
      </c>
      <c r="AB100" s="22">
        <v>2.7613998213160602E-3</v>
      </c>
      <c r="AC100" s="22">
        <v>2.5464629555660401E-3</v>
      </c>
      <c r="AD100" s="23">
        <v>2.0779199538800598E-5</v>
      </c>
      <c r="AE100" s="22">
        <v>1.03483132223747E-2</v>
      </c>
      <c r="AF100" s="22">
        <v>-1.0768763968460601E-2</v>
      </c>
      <c r="AH100" s="22">
        <f t="shared" si="14"/>
        <v>4.8435243311466291E-4</v>
      </c>
      <c r="AI100" s="22">
        <f t="shared" si="21"/>
        <v>7.4105145195351086E-5</v>
      </c>
      <c r="AJ100" s="22">
        <f t="shared" si="13"/>
        <v>-4.1409541135739502E-3</v>
      </c>
      <c r="AK100" s="22">
        <f t="shared" si="13"/>
        <v>2.3182850630965E-3</v>
      </c>
      <c r="AL100" s="22">
        <f t="shared" si="13"/>
        <v>2.7613998213160602E-3</v>
      </c>
      <c r="AM100" s="22">
        <f t="shared" si="13"/>
        <v>2.5464629555660401E-3</v>
      </c>
      <c r="AN100" s="22">
        <f t="shared" si="13"/>
        <v>2.0779199538800598E-5</v>
      </c>
      <c r="AR100" s="24">
        <f t="shared" si="15"/>
        <v>48121</v>
      </c>
      <c r="AS100" s="22">
        <f t="shared" si="17"/>
        <v>1.9569249441261576</v>
      </c>
      <c r="AT100" s="22">
        <f t="shared" si="16"/>
        <v>4.8435243311466291E-4</v>
      </c>
      <c r="AU100" s="22">
        <f t="shared" si="18"/>
        <v>3.5800780711388019E-3</v>
      </c>
      <c r="AV100" s="22">
        <f t="shared" si="12"/>
        <v>7.4105145195351086E-5</v>
      </c>
      <c r="AW100" s="22">
        <f t="shared" si="12"/>
        <v>-4.1409541135739502E-3</v>
      </c>
      <c r="AX100" s="22">
        <f t="shared" si="12"/>
        <v>2.3182850630965E-3</v>
      </c>
      <c r="AY100" s="22">
        <f t="shared" si="11"/>
        <v>2.7613998213160602E-3</v>
      </c>
      <c r="AZ100" s="22">
        <f t="shared" si="11"/>
        <v>2.5464629555660401E-3</v>
      </c>
      <c r="BA100" s="22">
        <f t="shared" si="11"/>
        <v>2.0779199538800598E-5</v>
      </c>
      <c r="BC100" s="24">
        <f t="shared" si="19"/>
        <v>48121</v>
      </c>
      <c r="BD100" s="22">
        <f t="shared" si="20"/>
        <v>4.8435243311466291E-4</v>
      </c>
      <c r="BE100" s="22">
        <f t="shared" si="20"/>
        <v>3.5800780711388019E-3</v>
      </c>
    </row>
    <row r="101" spans="1:57" x14ac:dyDescent="0.2">
      <c r="A101" s="24">
        <v>48213</v>
      </c>
      <c r="B101" s="22">
        <v>-2.7269354977987798E-3</v>
      </c>
      <c r="C101" s="22">
        <v>2.7781731783971199E-4</v>
      </c>
      <c r="D101" s="22">
        <v>-7.6018221439233494E-2</v>
      </c>
      <c r="E101" s="23">
        <v>-7.3272499179211002E-8</v>
      </c>
      <c r="F101" s="22">
        <v>6.2175314748835697E-2</v>
      </c>
      <c r="G101" s="22">
        <v>-9.6357084703457795E-3</v>
      </c>
      <c r="H101" s="23">
        <v>2.4918076491076098E-7</v>
      </c>
      <c r="I101" s="22">
        <v>2.2374949053505198E-2</v>
      </c>
      <c r="J101" s="22">
        <v>-2.13947288010163E-2</v>
      </c>
      <c r="K101" s="22">
        <v>-7.1363610589591994E-2</v>
      </c>
      <c r="L101" s="22">
        <v>-2.36636235162457E-4</v>
      </c>
      <c r="M101" s="22">
        <v>0</v>
      </c>
      <c r="N101" s="22">
        <v>0</v>
      </c>
      <c r="O101" s="22">
        <v>-2.5957073740867599E-3</v>
      </c>
      <c r="P101" s="22">
        <v>0</v>
      </c>
      <c r="Q101" s="23">
        <v>-5.9075511604777998E-5</v>
      </c>
      <c r="R101" s="22">
        <v>0</v>
      </c>
      <c r="S101" s="22">
        <v>0</v>
      </c>
      <c r="T101" s="22">
        <v>1.4616213338314299E-3</v>
      </c>
      <c r="U101" s="22">
        <v>0</v>
      </c>
      <c r="V101" s="22">
        <v>0</v>
      </c>
      <c r="W101" s="22">
        <v>0</v>
      </c>
      <c r="X101" s="22">
        <v>0</v>
      </c>
      <c r="Y101" s="22">
        <v>7.2548319054521707E-2</v>
      </c>
      <c r="Z101" s="22">
        <v>-4.0119283723716297E-3</v>
      </c>
      <c r="AA101" s="22">
        <v>2.2481021239029102E-3</v>
      </c>
      <c r="AB101" s="22">
        <v>2.6776684885154701E-3</v>
      </c>
      <c r="AC101" s="22">
        <v>2.46938187249412E-3</v>
      </c>
      <c r="AD101" s="23">
        <v>2.1227104607390799E-5</v>
      </c>
      <c r="AE101" s="22">
        <v>1.02120997795829E-2</v>
      </c>
      <c r="AF101" s="22">
        <v>-1.1917210438161499E-2</v>
      </c>
      <c r="AH101" s="22">
        <f t="shared" si="14"/>
        <v>4.5922527438449533E-4</v>
      </c>
      <c r="AI101" s="22">
        <f t="shared" si="21"/>
        <v>7.1830018865863077E-5</v>
      </c>
      <c r="AJ101" s="22">
        <f t="shared" si="13"/>
        <v>-4.0119283723716297E-3</v>
      </c>
      <c r="AK101" s="22">
        <f t="shared" si="13"/>
        <v>2.2481021239029102E-3</v>
      </c>
      <c r="AL101" s="22">
        <f t="shared" si="13"/>
        <v>2.6776684885154701E-3</v>
      </c>
      <c r="AM101" s="22">
        <f t="shared" si="13"/>
        <v>2.46938187249412E-3</v>
      </c>
      <c r="AN101" s="22">
        <f t="shared" si="13"/>
        <v>2.1227104607390799E-5</v>
      </c>
      <c r="AR101" s="24">
        <f t="shared" si="15"/>
        <v>48213</v>
      </c>
      <c r="AS101" s="22">
        <f t="shared" si="17"/>
        <v>1.9523311582473539</v>
      </c>
      <c r="AT101" s="22">
        <f t="shared" si="16"/>
        <v>4.5922527438449533E-4</v>
      </c>
      <c r="AU101" s="22">
        <f t="shared" si="18"/>
        <v>3.4762812360141244E-3</v>
      </c>
      <c r="AV101" s="22">
        <f t="shared" si="12"/>
        <v>7.1830018865863077E-5</v>
      </c>
      <c r="AW101" s="22">
        <f t="shared" si="12"/>
        <v>-4.0119283723716297E-3</v>
      </c>
      <c r="AX101" s="22">
        <f t="shared" si="12"/>
        <v>2.2481021239029102E-3</v>
      </c>
      <c r="AY101" s="22">
        <f t="shared" si="11"/>
        <v>2.6776684885154701E-3</v>
      </c>
      <c r="AZ101" s="22">
        <f t="shared" si="11"/>
        <v>2.46938187249412E-3</v>
      </c>
      <c r="BA101" s="22">
        <f t="shared" si="11"/>
        <v>2.1227104607390799E-5</v>
      </c>
      <c r="BC101" s="24">
        <f t="shared" si="19"/>
        <v>48213</v>
      </c>
      <c r="BD101" s="22">
        <f t="shared" si="20"/>
        <v>4.5922527438449533E-4</v>
      </c>
      <c r="BE101" s="22">
        <f t="shared" si="20"/>
        <v>3.4762812360141244E-3</v>
      </c>
    </row>
    <row r="102" spans="1:57" x14ac:dyDescent="0.2">
      <c r="A102" s="24">
        <v>48304</v>
      </c>
      <c r="B102" s="22">
        <v>-2.6979882713051798E-3</v>
      </c>
      <c r="C102" s="22">
        <v>2.6507903354566699E-4</v>
      </c>
      <c r="D102" s="22">
        <v>-7.52852753908239E-2</v>
      </c>
      <c r="E102" s="23">
        <v>-6.9509509259546496E-8</v>
      </c>
      <c r="F102" s="22">
        <v>6.1599316028404502E-2</v>
      </c>
      <c r="G102" s="22">
        <v>-9.6165173250839509E-3</v>
      </c>
      <c r="H102" s="23">
        <v>2.4792132791162599E-7</v>
      </c>
      <c r="I102" s="22">
        <v>2.1295967921242099E-2</v>
      </c>
      <c r="J102" s="22">
        <v>-2.0959944806431201E-2</v>
      </c>
      <c r="K102" s="22">
        <v>-6.9179426327636795E-2</v>
      </c>
      <c r="L102" s="22">
        <v>-2.31168258513214E-4</v>
      </c>
      <c r="M102" s="22">
        <v>0</v>
      </c>
      <c r="N102" s="22">
        <v>0</v>
      </c>
      <c r="O102" s="22">
        <v>-2.60199809397621E-3</v>
      </c>
      <c r="P102" s="22">
        <v>0</v>
      </c>
      <c r="Q102" s="23">
        <v>-5.7850175028128997E-5</v>
      </c>
      <c r="R102" s="22">
        <v>0</v>
      </c>
      <c r="S102" s="22">
        <v>0</v>
      </c>
      <c r="T102" s="22">
        <v>1.1792524694520499E-3</v>
      </c>
      <c r="U102" s="22">
        <v>0</v>
      </c>
      <c r="V102" s="22">
        <v>0</v>
      </c>
      <c r="W102" s="22">
        <v>0</v>
      </c>
      <c r="X102" s="22">
        <v>0</v>
      </c>
      <c r="Y102" s="22">
        <v>7.0318928074897202E-2</v>
      </c>
      <c r="Z102" s="22">
        <v>-3.8869372980254698E-3</v>
      </c>
      <c r="AA102" s="22">
        <v>2.17993763425017E-3</v>
      </c>
      <c r="AB102" s="22">
        <v>2.5963473781587202E-3</v>
      </c>
      <c r="AC102" s="22">
        <v>2.39450873276148E-3</v>
      </c>
      <c r="AD102" s="23">
        <v>2.1421162288426299E-5</v>
      </c>
      <c r="AE102" s="22">
        <v>1.0077455918944199E-2</v>
      </c>
      <c r="AF102" s="22">
        <v>-1.2945898161675899E-2</v>
      </c>
      <c r="AH102" s="22">
        <f t="shared" si="14"/>
        <v>4.3631246651143539E-4</v>
      </c>
      <c r="AI102" s="22">
        <f t="shared" si="21"/>
        <v>6.9622701064254655E-5</v>
      </c>
      <c r="AJ102" s="22">
        <f t="shared" si="13"/>
        <v>-3.8869372980254698E-3</v>
      </c>
      <c r="AK102" s="22">
        <f t="shared" si="13"/>
        <v>2.17993763425017E-3</v>
      </c>
      <c r="AL102" s="22">
        <f t="shared" si="13"/>
        <v>2.5963473781587202E-3</v>
      </c>
      <c r="AM102" s="22">
        <f t="shared" si="13"/>
        <v>2.39450873276148E-3</v>
      </c>
      <c r="AN102" s="22">
        <f t="shared" si="13"/>
        <v>2.1421162288426299E-5</v>
      </c>
      <c r="AR102" s="24">
        <f t="shared" si="15"/>
        <v>48304</v>
      </c>
      <c r="AS102" s="22">
        <f t="shared" si="17"/>
        <v>1.9482164073532964</v>
      </c>
      <c r="AT102" s="22">
        <f t="shared" si="16"/>
        <v>4.3631246651143539E-4</v>
      </c>
      <c r="AU102" s="22">
        <f t="shared" si="18"/>
        <v>3.3749003104975813E-3</v>
      </c>
      <c r="AV102" s="22">
        <f t="shared" si="12"/>
        <v>6.9622701064254655E-5</v>
      </c>
      <c r="AW102" s="22">
        <f t="shared" si="12"/>
        <v>-3.8869372980254698E-3</v>
      </c>
      <c r="AX102" s="22">
        <f t="shared" si="12"/>
        <v>2.17993763425017E-3</v>
      </c>
      <c r="AY102" s="22">
        <f t="shared" si="11"/>
        <v>2.5963473781587202E-3</v>
      </c>
      <c r="AZ102" s="22">
        <f t="shared" si="11"/>
        <v>2.39450873276148E-3</v>
      </c>
      <c r="BA102" s="22">
        <f t="shared" si="11"/>
        <v>2.1421162288426299E-5</v>
      </c>
      <c r="BC102" s="24">
        <f t="shared" si="19"/>
        <v>48304</v>
      </c>
      <c r="BD102" s="22">
        <f t="shared" si="20"/>
        <v>4.3631246651143539E-4</v>
      </c>
      <c r="BE102" s="22">
        <f t="shared" si="20"/>
        <v>3.3749003104975813E-3</v>
      </c>
    </row>
    <row r="103" spans="1:57" x14ac:dyDescent="0.2">
      <c r="A103" s="24">
        <v>48395</v>
      </c>
      <c r="B103" s="22">
        <v>-2.6693543862310598E-3</v>
      </c>
      <c r="C103" s="22">
        <v>2.5302724884213002E-4</v>
      </c>
      <c r="D103" s="22">
        <v>-7.4558154868087298E-2</v>
      </c>
      <c r="E103" s="23">
        <v>-6.6247629604276801E-8</v>
      </c>
      <c r="F103" s="22">
        <v>6.1026001057462503E-2</v>
      </c>
      <c r="G103" s="22">
        <v>-9.5972225290341592E-3</v>
      </c>
      <c r="H103" s="23">
        <v>2.4544499765966002E-7</v>
      </c>
      <c r="I103" s="22">
        <v>2.02688351657043E-2</v>
      </c>
      <c r="J103" s="22">
        <v>-2.0533987904358598E-2</v>
      </c>
      <c r="K103" s="22">
        <v>-6.7059416472392497E-2</v>
      </c>
      <c r="L103" s="22">
        <v>-2.2619768145215599E-4</v>
      </c>
      <c r="M103" s="22">
        <v>0</v>
      </c>
      <c r="N103" s="22">
        <v>0</v>
      </c>
      <c r="O103" s="22">
        <v>-2.60723151678243E-3</v>
      </c>
      <c r="P103" s="22">
        <v>0</v>
      </c>
      <c r="Q103" s="23">
        <v>-5.6565795325535998E-5</v>
      </c>
      <c r="R103" s="22">
        <v>0</v>
      </c>
      <c r="S103" s="22">
        <v>0</v>
      </c>
      <c r="T103" s="22">
        <v>9.5143436511513303E-4</v>
      </c>
      <c r="U103" s="22">
        <v>0</v>
      </c>
      <c r="V103" s="22">
        <v>0</v>
      </c>
      <c r="W103" s="22">
        <v>0</v>
      </c>
      <c r="X103" s="22">
        <v>0</v>
      </c>
      <c r="Y103" s="22">
        <v>6.8156388502282894E-2</v>
      </c>
      <c r="Z103" s="22">
        <v>-3.7658748508029301E-3</v>
      </c>
      <c r="AA103" s="22">
        <v>2.1137433031892501E-3</v>
      </c>
      <c r="AB103" s="22">
        <v>2.51737992253975E-3</v>
      </c>
      <c r="AC103" s="22">
        <v>2.3217917116680198E-3</v>
      </c>
      <c r="AD103" s="23">
        <v>2.1395317362227201E-5</v>
      </c>
      <c r="AE103" s="22">
        <v>9.9443626141226798E-3</v>
      </c>
      <c r="AF103" s="22">
        <v>-1.3870677553695599E-2</v>
      </c>
      <c r="AH103" s="22">
        <f t="shared" si="14"/>
        <v>4.1540814486756839E-4</v>
      </c>
      <c r="AI103" s="22">
        <f t="shared" si="21"/>
        <v>6.7481572774537516E-5</v>
      </c>
      <c r="AJ103" s="22">
        <f t="shared" si="13"/>
        <v>-3.7658748508029301E-3</v>
      </c>
      <c r="AK103" s="22">
        <f t="shared" si="13"/>
        <v>2.1137433031892501E-3</v>
      </c>
      <c r="AL103" s="22">
        <f t="shared" si="13"/>
        <v>2.51737992253975E-3</v>
      </c>
      <c r="AM103" s="22">
        <f t="shared" si="13"/>
        <v>2.3217917116680198E-3</v>
      </c>
      <c r="AN103" s="22">
        <f t="shared" si="13"/>
        <v>2.1395317362227201E-5</v>
      </c>
      <c r="AR103" s="24">
        <f t="shared" si="15"/>
        <v>48395</v>
      </c>
      <c r="AS103" s="22">
        <f t="shared" si="17"/>
        <v>1.9445172897852177</v>
      </c>
      <c r="AT103" s="22">
        <f t="shared" si="16"/>
        <v>4.1540814486756839E-4</v>
      </c>
      <c r="AU103" s="22">
        <f t="shared" si="18"/>
        <v>3.2759169767308544E-3</v>
      </c>
      <c r="AV103" s="22">
        <f t="shared" si="12"/>
        <v>6.7481572774537516E-5</v>
      </c>
      <c r="AW103" s="22">
        <f t="shared" si="12"/>
        <v>-3.7658748508029301E-3</v>
      </c>
      <c r="AX103" s="22">
        <f t="shared" si="12"/>
        <v>2.1137433031892501E-3</v>
      </c>
      <c r="AY103" s="22">
        <f t="shared" si="11"/>
        <v>2.51737992253975E-3</v>
      </c>
      <c r="AZ103" s="22">
        <f t="shared" si="11"/>
        <v>2.3217917116680198E-3</v>
      </c>
      <c r="BA103" s="22">
        <f t="shared" si="11"/>
        <v>2.1395317362227201E-5</v>
      </c>
      <c r="BC103" s="24">
        <f t="shared" si="19"/>
        <v>48395</v>
      </c>
      <c r="BD103" s="22">
        <f t="shared" si="20"/>
        <v>4.1540814486756839E-4</v>
      </c>
      <c r="BE103" s="22">
        <f t="shared" si="20"/>
        <v>3.2759169767308544E-3</v>
      </c>
    </row>
    <row r="104" spans="1:57" x14ac:dyDescent="0.2">
      <c r="A104" s="24">
        <v>48487</v>
      </c>
      <c r="B104" s="22">
        <v>-2.64103006447635E-3</v>
      </c>
      <c r="C104" s="22">
        <v>2.4163565390811201E-4</v>
      </c>
      <c r="D104" s="22">
        <v>-7.3836933384374595E-2</v>
      </c>
      <c r="E104" s="23">
        <v>-6.3398308824957894E-8</v>
      </c>
      <c r="F104" s="22">
        <v>6.0455635933598303E-2</v>
      </c>
      <c r="G104" s="22">
        <v>-9.5778359543441296E-3</v>
      </c>
      <c r="H104" s="23">
        <v>2.4199744430575202E-7</v>
      </c>
      <c r="I104" s="22">
        <v>1.9291070447713301E-2</v>
      </c>
      <c r="J104" s="22">
        <v>-2.01167034703853E-2</v>
      </c>
      <c r="K104" s="22">
        <v>-6.5002147445447606E-2</v>
      </c>
      <c r="L104" s="22">
        <v>-2.2162682041804101E-4</v>
      </c>
      <c r="M104" s="22">
        <v>0</v>
      </c>
      <c r="N104" s="22">
        <v>0</v>
      </c>
      <c r="O104" s="22">
        <v>-2.6114493149487199E-3</v>
      </c>
      <c r="P104" s="22">
        <v>0</v>
      </c>
      <c r="Q104" s="23">
        <v>-5.5236439167050102E-5</v>
      </c>
      <c r="R104" s="22">
        <v>0</v>
      </c>
      <c r="S104" s="22">
        <v>0</v>
      </c>
      <c r="T104" s="22">
        <v>7.6762828475906899E-4</v>
      </c>
      <c r="U104" s="22">
        <v>0</v>
      </c>
      <c r="V104" s="22">
        <v>0</v>
      </c>
      <c r="W104" s="22">
        <v>0</v>
      </c>
      <c r="X104" s="22">
        <v>0</v>
      </c>
      <c r="Y104" s="22">
        <v>6.6059056074596598E-2</v>
      </c>
      <c r="Z104" s="22">
        <v>-3.6486336354446501E-3</v>
      </c>
      <c r="AA104" s="22">
        <v>2.0494717535734998E-3</v>
      </c>
      <c r="AB104" s="22">
        <v>2.4407103813794901E-3</v>
      </c>
      <c r="AC104" s="22">
        <v>2.2511799247393301E-3</v>
      </c>
      <c r="AD104" s="23">
        <v>2.1181227705113699E-5</v>
      </c>
      <c r="AE104" s="22">
        <v>9.8128011132736503E-3</v>
      </c>
      <c r="AF104" s="22">
        <v>-1.47047053126847E-2</v>
      </c>
      <c r="AH104" s="22">
        <f t="shared" si="14"/>
        <v>3.9631806840302608E-4</v>
      </c>
      <c r="AI104" s="22">
        <f t="shared" si="21"/>
        <v>6.5405006014452081E-5</v>
      </c>
      <c r="AJ104" s="22">
        <f t="shared" si="13"/>
        <v>-3.6486336354446501E-3</v>
      </c>
      <c r="AK104" s="22">
        <f t="shared" si="13"/>
        <v>2.0494717535734998E-3</v>
      </c>
      <c r="AL104" s="22">
        <f t="shared" si="13"/>
        <v>2.4407103813794901E-3</v>
      </c>
      <c r="AM104" s="22">
        <f t="shared" si="13"/>
        <v>2.2511799247393301E-3</v>
      </c>
      <c r="AN104" s="22">
        <f t="shared" si="13"/>
        <v>2.1181227705113699E-5</v>
      </c>
      <c r="AR104" s="24">
        <f t="shared" si="15"/>
        <v>48487</v>
      </c>
      <c r="AS104" s="22">
        <f t="shared" si="17"/>
        <v>1.9411811787492612</v>
      </c>
      <c r="AT104" s="22">
        <f t="shared" si="16"/>
        <v>3.9631806840302608E-4</v>
      </c>
      <c r="AU104" s="22">
        <f t="shared" si="18"/>
        <v>3.1793146579672357E-3</v>
      </c>
      <c r="AV104" s="22">
        <f t="shared" si="12"/>
        <v>6.5405006014452081E-5</v>
      </c>
      <c r="AW104" s="22">
        <f t="shared" si="12"/>
        <v>-3.6486336354446501E-3</v>
      </c>
      <c r="AX104" s="22">
        <f t="shared" si="12"/>
        <v>2.0494717535734998E-3</v>
      </c>
      <c r="AY104" s="22">
        <f t="shared" si="11"/>
        <v>2.4407103813794901E-3</v>
      </c>
      <c r="AZ104" s="22">
        <f t="shared" si="11"/>
        <v>2.2511799247393301E-3</v>
      </c>
      <c r="BA104" s="22">
        <f t="shared" si="11"/>
        <v>2.1181227705113699E-5</v>
      </c>
      <c r="BC104" s="24">
        <f t="shared" si="19"/>
        <v>48487</v>
      </c>
      <c r="BD104" s="22">
        <f t="shared" si="20"/>
        <v>3.9631806840302608E-4</v>
      </c>
      <c r="BE104" s="22">
        <f t="shared" si="20"/>
        <v>3.1793146579672357E-3</v>
      </c>
    </row>
    <row r="105" spans="1:57" x14ac:dyDescent="0.2">
      <c r="A105" s="24">
        <v>48579</v>
      </c>
      <c r="B105" s="22">
        <v>-2.6130113794153799E-3</v>
      </c>
      <c r="C105" s="22">
        <v>2.3087804277288599E-4</v>
      </c>
      <c r="D105" s="22">
        <v>-7.3121673564646703E-2</v>
      </c>
      <c r="E105" s="23">
        <v>-6.0884852715048496E-8</v>
      </c>
      <c r="F105" s="22">
        <v>5.9888462621082703E-2</v>
      </c>
      <c r="G105" s="22">
        <v>-9.5583666432585892E-3</v>
      </c>
      <c r="H105" s="23">
        <v>2.37793340573944E-7</v>
      </c>
      <c r="I105" s="22">
        <v>1.8360310865261902E-2</v>
      </c>
      <c r="J105" s="22">
        <v>-1.9707935883395099E-2</v>
      </c>
      <c r="K105" s="22">
        <v>-6.3006168844026406E-2</v>
      </c>
      <c r="L105" s="22">
        <v>-2.1737180948555501E-4</v>
      </c>
      <c r="M105" s="22">
        <v>0</v>
      </c>
      <c r="N105" s="22">
        <v>0</v>
      </c>
      <c r="O105" s="22">
        <v>-2.6146917768032898E-3</v>
      </c>
      <c r="P105" s="22">
        <v>0</v>
      </c>
      <c r="Q105" s="23">
        <v>-5.3874627026218002E-5</v>
      </c>
      <c r="R105" s="22">
        <v>0</v>
      </c>
      <c r="S105" s="22">
        <v>0</v>
      </c>
      <c r="T105" s="22">
        <v>6.1933151644932795E-4</v>
      </c>
      <c r="U105" s="22">
        <v>0</v>
      </c>
      <c r="V105" s="22">
        <v>0</v>
      </c>
      <c r="W105" s="22">
        <v>0</v>
      </c>
      <c r="X105" s="22">
        <v>0</v>
      </c>
      <c r="Y105" s="22">
        <v>6.4025281973001294E-2</v>
      </c>
      <c r="Z105" s="22">
        <v>-3.5351055565846501E-3</v>
      </c>
      <c r="AA105" s="22">
        <v>1.9870763931617501E-3</v>
      </c>
      <c r="AB105" s="22">
        <v>2.3662837237203799E-3</v>
      </c>
      <c r="AC105" s="22">
        <v>2.1826232800670098E-3</v>
      </c>
      <c r="AD105" s="23">
        <v>2.0808173961661599E-5</v>
      </c>
      <c r="AE105" s="22">
        <v>9.68275293351528E-3</v>
      </c>
      <c r="AF105" s="22">
        <v>-1.54589487346479E-2</v>
      </c>
      <c r="AH105" s="22">
        <f t="shared" si="14"/>
        <v>3.7886030924487544E-4</v>
      </c>
      <c r="AI105" s="22">
        <f t="shared" si="21"/>
        <v>6.3391368290100297E-5</v>
      </c>
      <c r="AJ105" s="22">
        <f t="shared" si="13"/>
        <v>-3.5351055565846501E-3</v>
      </c>
      <c r="AK105" s="22">
        <f t="shared" si="13"/>
        <v>1.9870763931617501E-3</v>
      </c>
      <c r="AL105" s="22">
        <f t="shared" si="13"/>
        <v>2.3662837237203799E-3</v>
      </c>
      <c r="AM105" s="22">
        <f t="shared" si="13"/>
        <v>2.1826232800670098E-3</v>
      </c>
      <c r="AN105" s="22">
        <f t="shared" si="13"/>
        <v>2.0808173961661599E-5</v>
      </c>
      <c r="AR105" s="24">
        <f t="shared" si="15"/>
        <v>48579</v>
      </c>
      <c r="AS105" s="22">
        <f t="shared" si="17"/>
        <v>1.9381642050614083</v>
      </c>
      <c r="AT105" s="22">
        <f t="shared" si="16"/>
        <v>3.7886030924487544E-4</v>
      </c>
      <c r="AU105" s="22">
        <f t="shared" si="18"/>
        <v>3.0850773826162515E-3</v>
      </c>
      <c r="AV105" s="22">
        <f t="shared" si="12"/>
        <v>6.3391368290100297E-5</v>
      </c>
      <c r="AW105" s="22">
        <f t="shared" si="12"/>
        <v>-3.5351055565846501E-3</v>
      </c>
      <c r="AX105" s="22">
        <f t="shared" si="12"/>
        <v>1.9870763931617501E-3</v>
      </c>
      <c r="AY105" s="22">
        <f t="shared" si="11"/>
        <v>2.3662837237203799E-3</v>
      </c>
      <c r="AZ105" s="22">
        <f t="shared" si="11"/>
        <v>2.1826232800670098E-3</v>
      </c>
      <c r="BA105" s="22">
        <f t="shared" si="11"/>
        <v>2.0808173961661599E-5</v>
      </c>
      <c r="BC105" s="24">
        <f t="shared" si="19"/>
        <v>48579</v>
      </c>
      <c r="BD105" s="22">
        <f t="shared" si="20"/>
        <v>3.7886030924487544E-4</v>
      </c>
      <c r="BE105" s="22">
        <f t="shared" si="20"/>
        <v>3.0850773826162515E-3</v>
      </c>
    </row>
    <row r="106" spans="1:57" x14ac:dyDescent="0.2">
      <c r="A106" s="24">
        <v>48669</v>
      </c>
      <c r="B106" s="22">
        <v>-2.58529430904319E-3</v>
      </c>
      <c r="C106" s="22">
        <v>2.2072805823114501E-4</v>
      </c>
      <c r="D106" s="22">
        <v>-7.2412427414592001E-2</v>
      </c>
      <c r="E106" s="23">
        <v>-5.8641314026885901E-8</v>
      </c>
      <c r="F106" s="22">
        <v>5.9324699181995101E-2</v>
      </c>
      <c r="G106" s="22">
        <v>-9.5388212670410796E-3</v>
      </c>
      <c r="H106" s="23">
        <v>2.33019026296688E-7</v>
      </c>
      <c r="I106" s="22">
        <v>1.74743055119774E-2</v>
      </c>
      <c r="J106" s="22">
        <v>-1.9307528904100001E-2</v>
      </c>
      <c r="K106" s="22">
        <v>-6.1070017461406501E-2</v>
      </c>
      <c r="L106" s="22">
        <v>-2.1336137527860899E-4</v>
      </c>
      <c r="M106" s="22">
        <v>0</v>
      </c>
      <c r="N106" s="22">
        <v>0</v>
      </c>
      <c r="O106" s="22">
        <v>-2.6169978437518E-3</v>
      </c>
      <c r="P106" s="22">
        <v>0</v>
      </c>
      <c r="Q106" s="23">
        <v>-5.2491448399027899E-5</v>
      </c>
      <c r="R106" s="22">
        <v>0</v>
      </c>
      <c r="S106" s="22">
        <v>0</v>
      </c>
      <c r="T106" s="22">
        <v>4.9968401354405501E-4</v>
      </c>
      <c r="U106" s="22">
        <v>0</v>
      </c>
      <c r="V106" s="22">
        <v>0</v>
      </c>
      <c r="W106" s="22">
        <v>0</v>
      </c>
      <c r="X106" s="22">
        <v>0</v>
      </c>
      <c r="Y106" s="22">
        <v>6.2053417282648099E-2</v>
      </c>
      <c r="Z106" s="22">
        <v>-3.4251824082565099E-3</v>
      </c>
      <c r="AA106" s="22">
        <v>1.9265113174071701E-3</v>
      </c>
      <c r="AB106" s="22">
        <v>2.2940455441489102E-3</v>
      </c>
      <c r="AC106" s="22">
        <v>2.1160723661539601E-3</v>
      </c>
      <c r="AD106" s="23">
        <v>2.0303019399037198E-5</v>
      </c>
      <c r="AE106" s="22">
        <v>9.5541998553549893E-3</v>
      </c>
      <c r="AF106" s="22">
        <v>-1.6142593211099201E-2</v>
      </c>
      <c r="AH106" s="22">
        <f t="shared" si="14"/>
        <v>3.6286564841511747E-4</v>
      </c>
      <c r="AI106" s="22">
        <f t="shared" si="21"/>
        <v>6.1439027012522867E-5</v>
      </c>
      <c r="AJ106" s="22">
        <f t="shared" si="13"/>
        <v>-3.4251824082565099E-3</v>
      </c>
      <c r="AK106" s="22">
        <f t="shared" si="13"/>
        <v>1.9265113174071701E-3</v>
      </c>
      <c r="AL106" s="22">
        <f t="shared" si="13"/>
        <v>2.2940455441489102E-3</v>
      </c>
      <c r="AM106" s="22">
        <f t="shared" si="13"/>
        <v>2.1160723661539601E-3</v>
      </c>
      <c r="AN106" s="22">
        <f t="shared" si="13"/>
        <v>2.0303019399037198E-5</v>
      </c>
      <c r="AR106" s="24">
        <f t="shared" si="15"/>
        <v>48669</v>
      </c>
      <c r="AS106" s="22">
        <f t="shared" si="17"/>
        <v>1.9354296271556033</v>
      </c>
      <c r="AT106" s="22">
        <f t="shared" si="16"/>
        <v>3.6286564841511747E-4</v>
      </c>
      <c r="AU106" s="22">
        <f t="shared" si="18"/>
        <v>2.9931888658650905E-3</v>
      </c>
      <c r="AV106" s="22">
        <f t="shared" si="12"/>
        <v>6.1439027012522867E-5</v>
      </c>
      <c r="AW106" s="22">
        <f t="shared" si="12"/>
        <v>-3.4251824082565099E-3</v>
      </c>
      <c r="AX106" s="22">
        <f t="shared" si="12"/>
        <v>1.9265113174071701E-3</v>
      </c>
      <c r="AY106" s="22">
        <f t="shared" si="11"/>
        <v>2.2940455441489102E-3</v>
      </c>
      <c r="AZ106" s="22">
        <f t="shared" si="11"/>
        <v>2.1160723661539601E-3</v>
      </c>
      <c r="BA106" s="22">
        <f t="shared" si="11"/>
        <v>2.0303019399037198E-5</v>
      </c>
      <c r="BC106" s="24">
        <f t="shared" si="19"/>
        <v>48669</v>
      </c>
      <c r="BD106" s="22">
        <f t="shared" si="20"/>
        <v>3.6286564841511747E-4</v>
      </c>
      <c r="BE106" s="22">
        <f t="shared" si="20"/>
        <v>2.9931888658650905E-3</v>
      </c>
    </row>
    <row r="107" spans="1:57" x14ac:dyDescent="0.2">
      <c r="A107" s="24">
        <v>48760</v>
      </c>
      <c r="B107" s="22">
        <v>-2.5578747808729899E-3</v>
      </c>
      <c r="C107" s="22">
        <v>2.11159076224376E-4</v>
      </c>
      <c r="D107" s="22">
        <v>-7.1709236706718402E-2</v>
      </c>
      <c r="E107" s="23">
        <v>-5.6611471066503301E-8</v>
      </c>
      <c r="F107" s="22">
        <v>5.8764540326539098E-2</v>
      </c>
      <c r="G107" s="22">
        <v>-9.5192045374226097E-3</v>
      </c>
      <c r="H107" s="23">
        <v>2.2783517295010801E-7</v>
      </c>
      <c r="I107" s="22">
        <v>1.6630910282477901E-2</v>
      </c>
      <c r="J107" s="22">
        <v>-1.8915326049806499E-2</v>
      </c>
      <c r="K107" s="22">
        <v>-5.9192221441361999E-2</v>
      </c>
      <c r="L107" s="22">
        <v>-2.09535633977075E-4</v>
      </c>
      <c r="M107" s="22">
        <v>0</v>
      </c>
      <c r="N107" s="22">
        <v>0</v>
      </c>
      <c r="O107" s="22">
        <v>-2.6184051472588599E-3</v>
      </c>
      <c r="P107" s="22">
        <v>0</v>
      </c>
      <c r="Q107" s="23">
        <v>-5.1096668785000002E-5</v>
      </c>
      <c r="R107" s="22">
        <v>0</v>
      </c>
      <c r="S107" s="22">
        <v>0</v>
      </c>
      <c r="T107" s="22">
        <v>4.0315103559951301E-4</v>
      </c>
      <c r="U107" s="22">
        <v>0</v>
      </c>
      <c r="V107" s="22">
        <v>0</v>
      </c>
      <c r="W107" s="22">
        <v>0</v>
      </c>
      <c r="X107" s="22">
        <v>0</v>
      </c>
      <c r="Y107" s="22">
        <v>6.0141817334580197E-2</v>
      </c>
      <c r="Z107" s="22">
        <v>-3.31875639890677E-3</v>
      </c>
      <c r="AA107" s="22">
        <v>1.86773123880268E-3</v>
      </c>
      <c r="AB107" s="22">
        <v>2.2239420077951799E-3</v>
      </c>
      <c r="AC107" s="22">
        <v>2.0514783708902502E-3</v>
      </c>
      <c r="AD107" s="23">
        <v>1.9690212060829901E-5</v>
      </c>
      <c r="AE107" s="22">
        <v>9.4271239182042096E-3</v>
      </c>
      <c r="AF107" s="22">
        <v>-1.6763371585115601E-2</v>
      </c>
      <c r="AH107" s="22">
        <f t="shared" si="14"/>
        <v>3.4817771987239636E-4</v>
      </c>
      <c r="AI107" s="22">
        <f t="shared" si="21"/>
        <v>5.9546353796614058E-5</v>
      </c>
      <c r="AJ107" s="22">
        <f t="shared" si="13"/>
        <v>-3.31875639890677E-3</v>
      </c>
      <c r="AK107" s="22">
        <f t="shared" si="13"/>
        <v>1.86773123880268E-3</v>
      </c>
      <c r="AL107" s="22">
        <f t="shared" si="13"/>
        <v>2.2239420077951799E-3</v>
      </c>
      <c r="AM107" s="22">
        <f t="shared" si="13"/>
        <v>2.0514783708902502E-3</v>
      </c>
      <c r="AN107" s="22">
        <f t="shared" si="13"/>
        <v>1.9690212060829901E-5</v>
      </c>
      <c r="AR107" s="24">
        <f t="shared" si="15"/>
        <v>48760</v>
      </c>
      <c r="AS107" s="22">
        <f t="shared" si="17"/>
        <v>1.9329465136595376</v>
      </c>
      <c r="AT107" s="22">
        <f t="shared" si="16"/>
        <v>3.4817771987239636E-4</v>
      </c>
      <c r="AU107" s="22">
        <f t="shared" si="18"/>
        <v>2.9036317844387842E-3</v>
      </c>
      <c r="AV107" s="22">
        <f t="shared" si="12"/>
        <v>5.9546353796614058E-5</v>
      </c>
      <c r="AW107" s="22">
        <f t="shared" si="12"/>
        <v>-3.31875639890677E-3</v>
      </c>
      <c r="AX107" s="22">
        <f t="shared" si="12"/>
        <v>1.86773123880268E-3</v>
      </c>
      <c r="AY107" s="22">
        <f t="shared" si="11"/>
        <v>2.2239420077951799E-3</v>
      </c>
      <c r="AZ107" s="22">
        <f t="shared" si="11"/>
        <v>2.0514783708902502E-3</v>
      </c>
      <c r="BA107" s="22">
        <f t="shared" si="11"/>
        <v>1.9690212060829901E-5</v>
      </c>
      <c r="BC107" s="24">
        <f t="shared" si="19"/>
        <v>48760</v>
      </c>
      <c r="BD107" s="22">
        <f t="shared" si="20"/>
        <v>3.4817771987239636E-4</v>
      </c>
      <c r="BE107" s="22">
        <f t="shared" si="20"/>
        <v>2.9036317844387842E-3</v>
      </c>
    </row>
    <row r="108" spans="1:57" x14ac:dyDescent="0.2">
      <c r="A108" s="24">
        <v>48852</v>
      </c>
      <c r="B108" s="22">
        <v>-2.5307487097503399E-3</v>
      </c>
      <c r="C108" s="22">
        <v>2.02144194116904E-4</v>
      </c>
      <c r="D108" s="22">
        <v>-7.1012133456715906E-2</v>
      </c>
      <c r="E108" s="23">
        <v>-5.4747939515209503E-8</v>
      </c>
      <c r="F108" s="22">
        <v>5.8208158220440703E-2</v>
      </c>
      <c r="G108" s="22">
        <v>-9.4995195728086994E-3</v>
      </c>
      <c r="H108" s="23">
        <v>2.22378560010838E-7</v>
      </c>
      <c r="I108" s="22">
        <v>1.5828082912050501E-2</v>
      </c>
      <c r="J108" s="22">
        <v>-1.8531170956048702E-2</v>
      </c>
      <c r="K108" s="22">
        <v>-5.7371304462172597E-2</v>
      </c>
      <c r="L108" s="22">
        <v>-2.05844925460496E-4</v>
      </c>
      <c r="M108" s="22">
        <v>0</v>
      </c>
      <c r="N108" s="22">
        <v>0</v>
      </c>
      <c r="O108" s="22">
        <v>-2.61895004645129E-3</v>
      </c>
      <c r="P108" s="22">
        <v>0</v>
      </c>
      <c r="Q108" s="23">
        <v>-4.9698829918121101E-5</v>
      </c>
      <c r="R108" s="22">
        <v>0</v>
      </c>
      <c r="S108" s="22">
        <v>0</v>
      </c>
      <c r="T108" s="22">
        <v>3.2526710533886601E-4</v>
      </c>
      <c r="U108" s="22">
        <v>0</v>
      </c>
      <c r="V108" s="22">
        <v>0</v>
      </c>
      <c r="W108" s="22">
        <v>0</v>
      </c>
      <c r="X108" s="22">
        <v>0</v>
      </c>
      <c r="Y108" s="22">
        <v>5.8288845860832099E-2</v>
      </c>
      <c r="Z108" s="22">
        <v>-3.2157206131144798E-3</v>
      </c>
      <c r="AA108" s="22">
        <v>1.81069143929679E-3</v>
      </c>
      <c r="AB108" s="22">
        <v>2.1559198204012999E-3</v>
      </c>
      <c r="AC108" s="22">
        <v>1.98879302748533E-3</v>
      </c>
      <c r="AD108" s="23">
        <v>1.8991823869107801E-5</v>
      </c>
      <c r="AE108" s="22">
        <v>9.3015074148938802E-3</v>
      </c>
      <c r="AF108" s="22">
        <v>-1.73278304342439E-2</v>
      </c>
      <c r="AH108" s="22">
        <f t="shared" si="14"/>
        <v>3.3465294005118116E-4</v>
      </c>
      <c r="AI108" s="22">
        <f t="shared" si="21"/>
        <v>5.7711728575081285E-5</v>
      </c>
      <c r="AJ108" s="22">
        <f t="shared" ref="AJ108:AN123" si="22">Z108</f>
        <v>-3.2157206131144798E-3</v>
      </c>
      <c r="AK108" s="22">
        <f t="shared" si="22"/>
        <v>1.81069143929679E-3</v>
      </c>
      <c r="AL108" s="22">
        <f t="shared" si="22"/>
        <v>2.1559198204012999E-3</v>
      </c>
      <c r="AM108" s="22">
        <f t="shared" si="22"/>
        <v>1.98879302748533E-3</v>
      </c>
      <c r="AN108" s="22">
        <f t="shared" si="22"/>
        <v>1.8991823869107801E-5</v>
      </c>
      <c r="AR108" s="24">
        <f t="shared" si="15"/>
        <v>48852</v>
      </c>
      <c r="AS108" s="22">
        <f t="shared" si="17"/>
        <v>1.9306886782630244</v>
      </c>
      <c r="AT108" s="22">
        <f t="shared" si="16"/>
        <v>3.3465294005118116E-4</v>
      </c>
      <c r="AU108" s="22">
        <f t="shared" si="18"/>
        <v>2.8163872265131291E-3</v>
      </c>
      <c r="AV108" s="22">
        <f t="shared" si="12"/>
        <v>5.7711728575081285E-5</v>
      </c>
      <c r="AW108" s="22">
        <f t="shared" si="12"/>
        <v>-3.2157206131144798E-3</v>
      </c>
      <c r="AX108" s="22">
        <f t="shared" si="12"/>
        <v>1.81069143929679E-3</v>
      </c>
      <c r="AY108" s="22">
        <f t="shared" si="12"/>
        <v>2.1559198204012999E-3</v>
      </c>
      <c r="AZ108" s="22">
        <f t="shared" si="12"/>
        <v>1.98879302748533E-3</v>
      </c>
      <c r="BA108" s="22">
        <f t="shared" si="12"/>
        <v>1.8991823869107801E-5</v>
      </c>
      <c r="BC108" s="24">
        <f t="shared" si="19"/>
        <v>48852</v>
      </c>
      <c r="BD108" s="22">
        <f t="shared" si="20"/>
        <v>3.3465294005118116E-4</v>
      </c>
      <c r="BE108" s="22">
        <f t="shared" si="20"/>
        <v>2.8163872265131291E-3</v>
      </c>
    </row>
    <row r="109" spans="1:57" x14ac:dyDescent="0.2">
      <c r="A109" s="24">
        <v>48944</v>
      </c>
      <c r="B109" s="22">
        <v>-2.5039120291281401E-3</v>
      </c>
      <c r="C109" s="22">
        <v>1.9365629202461299E-4</v>
      </c>
      <c r="D109" s="22">
        <v>-7.0321140467388604E-2</v>
      </c>
      <c r="E109" s="23">
        <v>-5.3011284251169802E-8</v>
      </c>
      <c r="F109" s="22">
        <v>5.7655703492232001E-2</v>
      </c>
      <c r="G109" s="22">
        <v>-9.4797682211988903E-3</v>
      </c>
      <c r="H109" s="23">
        <v>2.1676500594480701E-7</v>
      </c>
      <c r="I109" s="22">
        <v>1.50638782409284E-2</v>
      </c>
      <c r="J109" s="22">
        <v>-1.8154907719991599E-2</v>
      </c>
      <c r="K109" s="22">
        <v>-5.5605789862789301E-2</v>
      </c>
      <c r="L109" s="22">
        <v>-2.0224869641261001E-4</v>
      </c>
      <c r="M109" s="22">
        <v>0</v>
      </c>
      <c r="N109" s="22">
        <v>0</v>
      </c>
      <c r="O109" s="22">
        <v>-2.6186676655770499E-3</v>
      </c>
      <c r="P109" s="22">
        <v>0</v>
      </c>
      <c r="Q109" s="23">
        <v>-4.8305345590193797E-5</v>
      </c>
      <c r="R109" s="22">
        <v>0</v>
      </c>
      <c r="S109" s="22">
        <v>0</v>
      </c>
      <c r="T109" s="22">
        <v>2.6242943318432999E-4</v>
      </c>
      <c r="U109" s="22">
        <v>0</v>
      </c>
      <c r="V109" s="22">
        <v>0</v>
      </c>
      <c r="W109" s="22">
        <v>0</v>
      </c>
      <c r="X109" s="22">
        <v>0</v>
      </c>
      <c r="Y109" s="22">
        <v>5.6492878914959903E-2</v>
      </c>
      <c r="Z109" s="22">
        <v>-3.1159694126481302E-3</v>
      </c>
      <c r="AA109" s="22">
        <v>1.7553477415388401E-3</v>
      </c>
      <c r="AB109" s="22">
        <v>2.08992621868464E-3</v>
      </c>
      <c r="AC109" s="22">
        <v>1.92796858329291E-3</v>
      </c>
      <c r="AD109" s="23">
        <v>1.8227619325017401E-5</v>
      </c>
      <c r="AE109" s="22">
        <v>9.1773328870781105E-3</v>
      </c>
      <c r="AF109" s="22">
        <v>-1.78415454422431E-2</v>
      </c>
      <c r="AH109" s="22">
        <f t="shared" si="14"/>
        <v>3.2216026302100281E-4</v>
      </c>
      <c r="AI109" s="22">
        <f t="shared" si="21"/>
        <v>5.5933543480158319E-5</v>
      </c>
      <c r="AJ109" s="22">
        <f t="shared" si="22"/>
        <v>-3.1159694126481302E-3</v>
      </c>
      <c r="AK109" s="22">
        <f t="shared" si="22"/>
        <v>1.7553477415388401E-3</v>
      </c>
      <c r="AL109" s="22">
        <f t="shared" si="22"/>
        <v>2.08992621868464E-3</v>
      </c>
      <c r="AM109" s="22">
        <f t="shared" si="22"/>
        <v>1.92796858329291E-3</v>
      </c>
      <c r="AN109" s="22">
        <f t="shared" si="22"/>
        <v>1.8227619325017401E-5</v>
      </c>
      <c r="AR109" s="24">
        <f t="shared" si="15"/>
        <v>48944</v>
      </c>
      <c r="AS109" s="22">
        <f t="shared" si="17"/>
        <v>1.9286338182310276</v>
      </c>
      <c r="AT109" s="22">
        <f t="shared" si="16"/>
        <v>3.2216026302100281E-4</v>
      </c>
      <c r="AU109" s="22">
        <f t="shared" si="18"/>
        <v>2.7314342936734359E-3</v>
      </c>
      <c r="AV109" s="22">
        <f t="shared" ref="AV109:BA132" si="23">AI109</f>
        <v>5.5933543480158319E-5</v>
      </c>
      <c r="AW109" s="22">
        <f t="shared" si="23"/>
        <v>-3.1159694126481302E-3</v>
      </c>
      <c r="AX109" s="22">
        <f t="shared" si="23"/>
        <v>1.7553477415388401E-3</v>
      </c>
      <c r="AY109" s="22">
        <f t="shared" si="23"/>
        <v>2.08992621868464E-3</v>
      </c>
      <c r="AZ109" s="22">
        <f t="shared" si="23"/>
        <v>1.92796858329291E-3</v>
      </c>
      <c r="BA109" s="22">
        <f t="shared" si="23"/>
        <v>1.8227619325017401E-5</v>
      </c>
      <c r="BC109" s="24">
        <f t="shared" si="19"/>
        <v>48944</v>
      </c>
      <c r="BD109" s="22">
        <f t="shared" si="20"/>
        <v>3.2216026302100281E-4</v>
      </c>
      <c r="BE109" s="22">
        <f t="shared" si="20"/>
        <v>2.7314342936734359E-3</v>
      </c>
    </row>
    <row r="110" spans="1:57" x14ac:dyDescent="0.2">
      <c r="A110" s="24">
        <v>49034</v>
      </c>
      <c r="B110" s="22">
        <v>-2.4773607168460101E-3</v>
      </c>
      <c r="C110" s="22">
        <v>1.85668144192518E-4</v>
      </c>
      <c r="D110" s="22">
        <v>-6.96362719198928E-2</v>
      </c>
      <c r="E110" s="23">
        <v>-5.1368997944223298E-8</v>
      </c>
      <c r="F110" s="22">
        <v>5.7107306389281298E-2</v>
      </c>
      <c r="G110" s="22">
        <v>-9.4599513436044395E-3</v>
      </c>
      <c r="H110" s="23">
        <v>2.11090789292711E-7</v>
      </c>
      <c r="I110" s="22">
        <v>1.43364436907766E-2</v>
      </c>
      <c r="J110" s="22">
        <v>-1.7786381221229702E-2</v>
      </c>
      <c r="K110" s="22">
        <v>-5.3894204639803801E-2</v>
      </c>
      <c r="L110" s="22">
        <v>-1.98714441146385E-4</v>
      </c>
      <c r="M110" s="22">
        <v>0</v>
      </c>
      <c r="N110" s="22">
        <v>0</v>
      </c>
      <c r="O110" s="22">
        <v>-2.6175919313087201E-3</v>
      </c>
      <c r="P110" s="22">
        <v>0</v>
      </c>
      <c r="Q110" s="23">
        <v>-4.6922593188725098E-5</v>
      </c>
      <c r="R110" s="22">
        <v>0</v>
      </c>
      <c r="S110" s="22">
        <v>0</v>
      </c>
      <c r="T110" s="22">
        <v>2.1173125241968899E-4</v>
      </c>
      <c r="U110" s="22">
        <v>0</v>
      </c>
      <c r="V110" s="22">
        <v>0</v>
      </c>
      <c r="W110" s="22">
        <v>0</v>
      </c>
      <c r="X110" s="22">
        <v>0</v>
      </c>
      <c r="Y110" s="22">
        <v>5.47523085158374E-2</v>
      </c>
      <c r="Z110" s="22">
        <v>-3.0193987803683801E-3</v>
      </c>
      <c r="AA110" s="22">
        <v>1.7016564963334699E-3</v>
      </c>
      <c r="AB110" s="22">
        <v>2.0259089767549199E-3</v>
      </c>
      <c r="AC110" s="22">
        <v>1.8689577860664299E-3</v>
      </c>
      <c r="AD110" s="23">
        <v>1.7415147435251299E-5</v>
      </c>
      <c r="AE110" s="22">
        <v>9.0545831205490705E-3</v>
      </c>
      <c r="AF110" s="22">
        <v>-1.8309295674812098E-2</v>
      </c>
      <c r="AH110" s="22">
        <f t="shared" si="14"/>
        <v>3.1058079087522476E-4</v>
      </c>
      <c r="AI110" s="22">
        <f t="shared" si="21"/>
        <v>5.421020645132416E-5</v>
      </c>
      <c r="AJ110" s="22">
        <f t="shared" si="22"/>
        <v>-3.0193987803683801E-3</v>
      </c>
      <c r="AK110" s="22">
        <f t="shared" si="22"/>
        <v>1.7016564963334699E-3</v>
      </c>
      <c r="AL110" s="22">
        <f t="shared" si="22"/>
        <v>2.0259089767549199E-3</v>
      </c>
      <c r="AM110" s="22">
        <f t="shared" si="22"/>
        <v>1.8689577860664299E-3</v>
      </c>
      <c r="AN110" s="22">
        <f t="shared" si="22"/>
        <v>1.7415147435251299E-5</v>
      </c>
      <c r="AR110" s="24">
        <f t="shared" si="15"/>
        <v>49034</v>
      </c>
      <c r="AS110" s="22">
        <f t="shared" si="17"/>
        <v>1.9267628173007516</v>
      </c>
      <c r="AT110" s="22">
        <f t="shared" si="16"/>
        <v>3.1058079087522476E-4</v>
      </c>
      <c r="AU110" s="22">
        <f t="shared" si="18"/>
        <v>2.6487498326730153E-3</v>
      </c>
      <c r="AV110" s="22">
        <f t="shared" si="23"/>
        <v>5.421020645132416E-5</v>
      </c>
      <c r="AW110" s="22">
        <f t="shared" si="23"/>
        <v>-3.0193987803683801E-3</v>
      </c>
      <c r="AX110" s="22">
        <f t="shared" si="23"/>
        <v>1.7016564963334699E-3</v>
      </c>
      <c r="AY110" s="22">
        <f t="shared" si="23"/>
        <v>2.0259089767549199E-3</v>
      </c>
      <c r="AZ110" s="22">
        <f t="shared" si="23"/>
        <v>1.8689577860664299E-3</v>
      </c>
      <c r="BA110" s="22">
        <f t="shared" si="23"/>
        <v>1.7415147435251299E-5</v>
      </c>
      <c r="BC110" s="24">
        <f t="shared" si="19"/>
        <v>49034</v>
      </c>
      <c r="BD110" s="22">
        <f t="shared" si="20"/>
        <v>3.1058079087522476E-4</v>
      </c>
      <c r="BE110" s="22">
        <f t="shared" si="20"/>
        <v>2.6487498326730153E-3</v>
      </c>
    </row>
    <row r="111" spans="1:57" x14ac:dyDescent="0.2">
      <c r="A111" s="24">
        <v>49125</v>
      </c>
      <c r="B111" s="22">
        <v>-2.4510908152586201E-3</v>
      </c>
      <c r="C111" s="22">
        <v>1.7815256017073E-4</v>
      </c>
      <c r="D111" s="22">
        <v>-6.8957533994640205E-2</v>
      </c>
      <c r="E111" s="23">
        <v>-4.9794657286383802E-8</v>
      </c>
      <c r="F111" s="22">
        <v>5.6563078040250403E-2</v>
      </c>
      <c r="G111" s="22">
        <v>-9.4400690591189794E-3</v>
      </c>
      <c r="H111" s="23">
        <v>2.0543531320527101E-7</v>
      </c>
      <c r="I111" s="22">
        <v>1.3644014944214E-2</v>
      </c>
      <c r="J111" s="22">
        <v>-1.74254374172844E-2</v>
      </c>
      <c r="K111" s="22">
        <v>-5.2235083258300702E-2</v>
      </c>
      <c r="L111" s="22">
        <v>-1.9521670657773801E-4</v>
      </c>
      <c r="M111" s="22">
        <v>0</v>
      </c>
      <c r="N111" s="22">
        <v>0</v>
      </c>
      <c r="O111" s="22">
        <v>-2.6157556096584301E-3</v>
      </c>
      <c r="P111" s="22">
        <v>0</v>
      </c>
      <c r="Q111" s="23">
        <v>-4.5556001626589897E-5</v>
      </c>
      <c r="R111" s="22">
        <v>0</v>
      </c>
      <c r="S111" s="22">
        <v>0</v>
      </c>
      <c r="T111" s="22">
        <v>1.7082735315199199E-4</v>
      </c>
      <c r="U111" s="22">
        <v>0</v>
      </c>
      <c r="V111" s="22">
        <v>0</v>
      </c>
      <c r="W111" s="22">
        <v>0</v>
      </c>
      <c r="X111" s="22">
        <v>0</v>
      </c>
      <c r="Y111" s="22">
        <v>5.30655459927587E-2</v>
      </c>
      <c r="Z111" s="22">
        <v>-2.92590661052916E-3</v>
      </c>
      <c r="AA111" s="22">
        <v>1.64957458244074E-3</v>
      </c>
      <c r="AB111" s="22">
        <v>1.9638164248991698E-3</v>
      </c>
      <c r="AC111" s="22">
        <v>1.81171388671241E-3</v>
      </c>
      <c r="AD111" s="23">
        <v>1.65698524678958E-5</v>
      </c>
      <c r="AE111" s="22">
        <v>8.9332411405962306E-3</v>
      </c>
      <c r="AF111" s="22">
        <v>-1.8735204682363001E-2</v>
      </c>
      <c r="AH111" s="22">
        <f t="shared" si="14"/>
        <v>2.9980727453041145E-4</v>
      </c>
      <c r="AI111" s="22">
        <f t="shared" si="21"/>
        <v>5.2540144547285845E-5</v>
      </c>
      <c r="AJ111" s="22">
        <f t="shared" si="22"/>
        <v>-2.92590661052916E-3</v>
      </c>
      <c r="AK111" s="22">
        <f t="shared" si="22"/>
        <v>1.64957458244074E-3</v>
      </c>
      <c r="AL111" s="22">
        <f t="shared" si="22"/>
        <v>1.9638164248991698E-3</v>
      </c>
      <c r="AM111" s="22">
        <f t="shared" si="22"/>
        <v>1.81171388671241E-3</v>
      </c>
      <c r="AN111" s="22">
        <f t="shared" si="22"/>
        <v>1.65698524678958E-5</v>
      </c>
      <c r="AR111" s="24">
        <f t="shared" si="15"/>
        <v>49125</v>
      </c>
      <c r="AS111" s="22">
        <f t="shared" si="17"/>
        <v>1.925059181270548</v>
      </c>
      <c r="AT111" s="22">
        <f t="shared" si="16"/>
        <v>2.9980727453041145E-4</v>
      </c>
      <c r="AU111" s="22">
        <f t="shared" si="18"/>
        <v>2.5683082805383417E-3</v>
      </c>
      <c r="AV111" s="22">
        <f t="shared" si="23"/>
        <v>5.2540144547285845E-5</v>
      </c>
      <c r="AW111" s="22">
        <f t="shared" si="23"/>
        <v>-2.92590661052916E-3</v>
      </c>
      <c r="AX111" s="22">
        <f t="shared" si="23"/>
        <v>1.64957458244074E-3</v>
      </c>
      <c r="AY111" s="22">
        <f t="shared" si="23"/>
        <v>1.9638164248991698E-3</v>
      </c>
      <c r="AZ111" s="22">
        <f t="shared" si="23"/>
        <v>1.81171388671241E-3</v>
      </c>
      <c r="BA111" s="22">
        <f t="shared" si="23"/>
        <v>1.65698524678958E-5</v>
      </c>
      <c r="BC111" s="24">
        <f t="shared" si="19"/>
        <v>49125</v>
      </c>
      <c r="BD111" s="22">
        <f t="shared" si="20"/>
        <v>2.9980727453041145E-4</v>
      </c>
      <c r="BE111" s="22">
        <f t="shared" si="20"/>
        <v>2.5683082805383417E-3</v>
      </c>
    </row>
    <row r="112" spans="1:57" x14ac:dyDescent="0.2">
      <c r="A112" s="24">
        <v>49217</v>
      </c>
      <c r="B112" s="22">
        <v>-2.4250984473006502E-3</v>
      </c>
      <c r="C112" s="22">
        <v>1.71082541977618E-4</v>
      </c>
      <c r="D112" s="22">
        <v>-6.8284925507167096E-2</v>
      </c>
      <c r="E112" s="23">
        <v>-4.8267301266946501E-8</v>
      </c>
      <c r="F112" s="22">
        <v>5.6023111783942703E-2</v>
      </c>
      <c r="G112" s="22">
        <v>-9.4201209559496794E-3</v>
      </c>
      <c r="H112" s="23">
        <v>1.9986279298223E-7</v>
      </c>
      <c r="I112" s="22">
        <v>1.2984911819557901E-2</v>
      </c>
      <c r="J112" s="22">
        <v>-1.7071923611999801E-2</v>
      </c>
      <c r="K112" s="22">
        <v>-5.0626971232858801E-2</v>
      </c>
      <c r="L112" s="22">
        <v>-1.9173616537804201E-4</v>
      </c>
      <c r="M112" s="22">
        <v>0</v>
      </c>
      <c r="N112" s="22">
        <v>0</v>
      </c>
      <c r="O112" s="22">
        <v>-2.6131903426596099E-3</v>
      </c>
      <c r="P112" s="22">
        <v>0</v>
      </c>
      <c r="Q112" s="23">
        <v>-4.42101355524471E-5</v>
      </c>
      <c r="R112" s="22">
        <v>0</v>
      </c>
      <c r="S112" s="22">
        <v>0</v>
      </c>
      <c r="T112" s="22">
        <v>1.37825594404006E-4</v>
      </c>
      <c r="U112" s="22">
        <v>0</v>
      </c>
      <c r="V112" s="22">
        <v>0</v>
      </c>
      <c r="W112" s="22">
        <v>0</v>
      </c>
      <c r="X112" s="22">
        <v>0</v>
      </c>
      <c r="Y112" s="22">
        <v>5.1431025009929202E-2</v>
      </c>
      <c r="Z112" s="22">
        <v>-2.8353929488855699E-3</v>
      </c>
      <c r="AA112" s="22">
        <v>1.5990594161019399E-3</v>
      </c>
      <c r="AB112" s="22">
        <v>1.90359747873625E-3</v>
      </c>
      <c r="AC112" s="22">
        <v>1.7561906519913901E-3</v>
      </c>
      <c r="AD112" s="23">
        <v>1.57051978089128E-5</v>
      </c>
      <c r="AE112" s="22">
        <v>8.8132902077653306E-3</v>
      </c>
      <c r="AF112" s="22">
        <v>-1.9122854821906898E-2</v>
      </c>
      <c r="AH112" s="22">
        <f t="shared" si="14"/>
        <v>2.897435269711081E-4</v>
      </c>
      <c r="AI112" s="22">
        <f t="shared" si="21"/>
        <v>5.0921806940523959E-5</v>
      </c>
      <c r="AJ112" s="22">
        <f t="shared" si="22"/>
        <v>-2.8353929488855699E-3</v>
      </c>
      <c r="AK112" s="22">
        <f t="shared" si="22"/>
        <v>1.5990594161019399E-3</v>
      </c>
      <c r="AL112" s="22">
        <f t="shared" si="22"/>
        <v>1.90359747873625E-3</v>
      </c>
      <c r="AM112" s="22">
        <f t="shared" si="22"/>
        <v>1.7561906519913901E-3</v>
      </c>
      <c r="AN112" s="22">
        <f t="shared" si="22"/>
        <v>1.57051978089128E-5</v>
      </c>
      <c r="AR112" s="24">
        <f t="shared" si="15"/>
        <v>49217</v>
      </c>
      <c r="AS112" s="22">
        <f t="shared" si="17"/>
        <v>1.9235085807123724</v>
      </c>
      <c r="AT112" s="22">
        <f t="shared" si="16"/>
        <v>2.897435269711081E-4</v>
      </c>
      <c r="AU112" s="22">
        <f t="shared" si="18"/>
        <v>2.4900816026934471E-3</v>
      </c>
      <c r="AV112" s="22">
        <f t="shared" si="23"/>
        <v>5.0921806940523959E-5</v>
      </c>
      <c r="AW112" s="22">
        <f t="shared" si="23"/>
        <v>-2.8353929488855699E-3</v>
      </c>
      <c r="AX112" s="22">
        <f t="shared" si="23"/>
        <v>1.5990594161019399E-3</v>
      </c>
      <c r="AY112" s="22">
        <f t="shared" si="23"/>
        <v>1.90359747873625E-3</v>
      </c>
      <c r="AZ112" s="22">
        <f t="shared" si="23"/>
        <v>1.7561906519913901E-3</v>
      </c>
      <c r="BA112" s="22">
        <f t="shared" si="23"/>
        <v>1.57051978089128E-5</v>
      </c>
      <c r="BC112" s="24">
        <f t="shared" si="19"/>
        <v>49217</v>
      </c>
      <c r="BD112" s="22">
        <f t="shared" si="20"/>
        <v>2.897435269711081E-4</v>
      </c>
      <c r="BE112" s="22">
        <f t="shared" si="20"/>
        <v>2.4900816026934471E-3</v>
      </c>
    </row>
    <row r="113" spans="1:57" x14ac:dyDescent="0.2">
      <c r="A113" s="24">
        <v>49309</v>
      </c>
      <c r="B113" s="22">
        <v>-2.3993798284549501E-3</v>
      </c>
      <c r="C113" s="22">
        <v>1.64431444682477E-4</v>
      </c>
      <c r="D113" s="22">
        <v>-6.7618438546679302E-2</v>
      </c>
      <c r="E113" s="23">
        <v>-4.6770720629751803E-8</v>
      </c>
      <c r="F113" s="22">
        <v>5.5487484532878897E-2</v>
      </c>
      <c r="G113" s="22">
        <v>-9.4001062708626293E-3</v>
      </c>
      <c r="H113" s="23">
        <v>1.94423854793512E-7</v>
      </c>
      <c r="I113" s="22">
        <v>1.23575343293325E-2</v>
      </c>
      <c r="J113" s="22">
        <v>-1.6725688696728101E-2</v>
      </c>
      <c r="K113" s="22">
        <v>-4.9068428446519201E-2</v>
      </c>
      <c r="L113" s="22">
        <v>-1.8825876019201699E-4</v>
      </c>
      <c r="M113" s="22">
        <v>0</v>
      </c>
      <c r="N113" s="22">
        <v>0</v>
      </c>
      <c r="O113" s="22">
        <v>-2.6099266843604401E-3</v>
      </c>
      <c r="P113" s="22">
        <v>0</v>
      </c>
      <c r="Q113" s="23">
        <v>-4.2888776075056202E-5</v>
      </c>
      <c r="R113" s="22">
        <v>0</v>
      </c>
      <c r="S113" s="22">
        <v>0</v>
      </c>
      <c r="T113" s="22">
        <v>1.11199376107151E-4</v>
      </c>
      <c r="U113" s="22">
        <v>0</v>
      </c>
      <c r="V113" s="22">
        <v>0</v>
      </c>
      <c r="W113" s="22">
        <v>0</v>
      </c>
      <c r="X113" s="22">
        <v>0</v>
      </c>
      <c r="Y113" s="22">
        <v>4.9847204266462102E-2</v>
      </c>
      <c r="Z113" s="22">
        <v>-2.74776018792666E-3</v>
      </c>
      <c r="AA113" s="22">
        <v>1.5500689685365901E-3</v>
      </c>
      <c r="AB113" s="22">
        <v>1.84520167367807E-3</v>
      </c>
      <c r="AC113" s="22">
        <v>1.7023423875661601E-3</v>
      </c>
      <c r="AD113" s="23">
        <v>1.48327989224483E-5</v>
      </c>
      <c r="AE113" s="22">
        <v>8.6947138132842296E-3</v>
      </c>
      <c r="AF113" s="22">
        <v>-1.9475379958566699E-2</v>
      </c>
      <c r="AH113" s="22">
        <f t="shared" si="14"/>
        <v>2.8030377727827969E-4</v>
      </c>
      <c r="AI113" s="22">
        <f t="shared" si="21"/>
        <v>4.9353667590556539E-5</v>
      </c>
      <c r="AJ113" s="22">
        <f t="shared" si="22"/>
        <v>-2.74776018792666E-3</v>
      </c>
      <c r="AK113" s="22">
        <f t="shared" si="22"/>
        <v>1.5500689685365901E-3</v>
      </c>
      <c r="AL113" s="22">
        <f t="shared" si="22"/>
        <v>1.84520167367807E-3</v>
      </c>
      <c r="AM113" s="22">
        <f t="shared" si="22"/>
        <v>1.7023423875661601E-3</v>
      </c>
      <c r="AN113" s="22">
        <f t="shared" si="22"/>
        <v>1.48327989224483E-5</v>
      </c>
      <c r="AR113" s="24">
        <f t="shared" si="15"/>
        <v>49309</v>
      </c>
      <c r="AS113" s="22">
        <f t="shared" si="17"/>
        <v>1.9220984801657333</v>
      </c>
      <c r="AT113" s="22">
        <f t="shared" si="16"/>
        <v>2.8030377727827969E-4</v>
      </c>
      <c r="AU113" s="22">
        <f t="shared" si="18"/>
        <v>2.4140393083671649E-3</v>
      </c>
      <c r="AV113" s="22">
        <f t="shared" si="23"/>
        <v>4.9353667590556539E-5</v>
      </c>
      <c r="AW113" s="22">
        <f t="shared" si="23"/>
        <v>-2.74776018792666E-3</v>
      </c>
      <c r="AX113" s="22">
        <f t="shared" si="23"/>
        <v>1.5500689685365901E-3</v>
      </c>
      <c r="AY113" s="22">
        <f t="shared" si="23"/>
        <v>1.84520167367807E-3</v>
      </c>
      <c r="AZ113" s="22">
        <f t="shared" si="23"/>
        <v>1.7023423875661601E-3</v>
      </c>
      <c r="BA113" s="22">
        <f t="shared" si="23"/>
        <v>1.48327989224483E-5</v>
      </c>
      <c r="BC113" s="24">
        <f t="shared" si="19"/>
        <v>49309</v>
      </c>
      <c r="BD113" s="22">
        <f t="shared" si="20"/>
        <v>2.8030377727827969E-4</v>
      </c>
      <c r="BE113" s="22">
        <f t="shared" si="20"/>
        <v>2.4140393083671649E-3</v>
      </c>
    </row>
    <row r="114" spans="1:57" x14ac:dyDescent="0.2">
      <c r="A114" s="24">
        <v>49399</v>
      </c>
      <c r="B114" s="22">
        <v>-2.37393127509033E-3</v>
      </c>
      <c r="C114" s="22">
        <v>1.58173133457673E-4</v>
      </c>
      <c r="D114" s="22">
        <v>-6.6958059106414503E-2</v>
      </c>
      <c r="E114" s="23">
        <v>-4.52924808769239E-8</v>
      </c>
      <c r="F114" s="22">
        <v>5.49562581452889E-2</v>
      </c>
      <c r="G114" s="22">
        <v>-9.3800240395513993E-3</v>
      </c>
      <c r="H114" s="23">
        <v>1.8915766730742599E-7</v>
      </c>
      <c r="I114" s="22">
        <v>1.1760358917900501E-2</v>
      </c>
      <c r="J114" s="22">
        <v>-1.6386583363936499E-2</v>
      </c>
      <c r="K114" s="22">
        <v>-4.75580321859903E-2</v>
      </c>
      <c r="L114" s="22">
        <v>-1.8477491905422001E-4</v>
      </c>
      <c r="M114" s="22">
        <v>0</v>
      </c>
      <c r="N114" s="22">
        <v>0</v>
      </c>
      <c r="O114" s="22">
        <v>-2.6059941359068898E-3</v>
      </c>
      <c r="P114" s="22">
        <v>0</v>
      </c>
      <c r="Q114" s="23">
        <v>-4.1594997934879502E-5</v>
      </c>
      <c r="R114" s="22">
        <v>0</v>
      </c>
      <c r="S114" s="22">
        <v>0</v>
      </c>
      <c r="T114" s="23">
        <v>8.9717019657875596E-5</v>
      </c>
      <c r="U114" s="22">
        <v>0</v>
      </c>
      <c r="V114" s="22">
        <v>0</v>
      </c>
      <c r="W114" s="22">
        <v>0</v>
      </c>
      <c r="X114" s="22">
        <v>0</v>
      </c>
      <c r="Y114" s="22">
        <v>4.8312569868036399E-2</v>
      </c>
      <c r="Z114" s="22">
        <v>-2.6629132198863199E-3</v>
      </c>
      <c r="AA114" s="22">
        <v>1.5025617881247999E-3</v>
      </c>
      <c r="AB114" s="22">
        <v>1.78857920518638E-3</v>
      </c>
      <c r="AC114" s="22">
        <v>1.65012396649011E-3</v>
      </c>
      <c r="AD114" s="23">
        <v>1.39625621509154E-5</v>
      </c>
      <c r="AE114" s="22">
        <v>8.5774956749329299E-3</v>
      </c>
      <c r="AF114" s="22">
        <v>-1.9795540711386998E-2</v>
      </c>
      <c r="AH114" s="22">
        <f t="shared" si="14"/>
        <v>2.7141198336573573E-4</v>
      </c>
      <c r="AI114" s="22">
        <f t="shared" si="21"/>
        <v>4.7834227592115248E-5</v>
      </c>
      <c r="AJ114" s="22">
        <f t="shared" si="22"/>
        <v>-2.6629132198863199E-3</v>
      </c>
      <c r="AK114" s="22">
        <f t="shared" si="22"/>
        <v>1.5025617881247999E-3</v>
      </c>
      <c r="AL114" s="22">
        <f t="shared" si="22"/>
        <v>1.78857920518638E-3</v>
      </c>
      <c r="AM114" s="22">
        <f t="shared" si="22"/>
        <v>1.65012396649011E-3</v>
      </c>
      <c r="AN114" s="22">
        <f t="shared" si="22"/>
        <v>1.39625621509154E-5</v>
      </c>
      <c r="AR114" s="24">
        <f t="shared" si="15"/>
        <v>49399</v>
      </c>
      <c r="AS114" s="22">
        <f t="shared" si="17"/>
        <v>1.920817837154452</v>
      </c>
      <c r="AT114" s="22">
        <f t="shared" si="16"/>
        <v>2.7141198336573573E-4</v>
      </c>
      <c r="AU114" s="22">
        <f t="shared" si="18"/>
        <v>2.3401485296580008E-3</v>
      </c>
      <c r="AV114" s="22">
        <f t="shared" si="23"/>
        <v>4.7834227592115248E-5</v>
      </c>
      <c r="AW114" s="22">
        <f t="shared" si="23"/>
        <v>-2.6629132198863199E-3</v>
      </c>
      <c r="AX114" s="22">
        <f t="shared" si="23"/>
        <v>1.5025617881247999E-3</v>
      </c>
      <c r="AY114" s="22">
        <f t="shared" si="23"/>
        <v>1.78857920518638E-3</v>
      </c>
      <c r="AZ114" s="22">
        <f t="shared" si="23"/>
        <v>1.65012396649011E-3</v>
      </c>
      <c r="BA114" s="22">
        <f t="shared" si="23"/>
        <v>1.39625621509154E-5</v>
      </c>
      <c r="BC114" s="24">
        <f t="shared" si="19"/>
        <v>49399</v>
      </c>
      <c r="BD114" s="22">
        <f t="shared" si="20"/>
        <v>2.7141198336573573E-4</v>
      </c>
      <c r="BE114" s="22">
        <f t="shared" si="20"/>
        <v>2.3401485296580008E-3</v>
      </c>
    </row>
    <row r="115" spans="1:57" x14ac:dyDescent="0.2">
      <c r="A115" s="24">
        <v>49490</v>
      </c>
      <c r="B115" s="22">
        <v>-2.3487492103346701E-3</v>
      </c>
      <c r="C115" s="22">
        <v>1.5228212904006E-4</v>
      </c>
      <c r="D115" s="22">
        <v>-6.6303767697983795E-2</v>
      </c>
      <c r="E115" s="23">
        <v>-4.3823833451028798E-8</v>
      </c>
      <c r="F115" s="22">
        <v>5.4429480781070697E-2</v>
      </c>
      <c r="G115" s="22">
        <v>-9.3598732211708207E-3</v>
      </c>
      <c r="H115" s="23">
        <v>1.84092918686928E-7</v>
      </c>
      <c r="I115" s="22">
        <v>1.1191934867227299E-2</v>
      </c>
      <c r="J115" s="22">
        <v>-1.6054460293557501E-2</v>
      </c>
      <c r="K115" s="22">
        <v>-4.6094379880023899E-2</v>
      </c>
      <c r="L115" s="22">
        <v>-1.81278842159571E-4</v>
      </c>
      <c r="M115" s="22">
        <v>0</v>
      </c>
      <c r="N115" s="22">
        <v>0</v>
      </c>
      <c r="O115" s="22">
        <v>-2.6014211804148402E-3</v>
      </c>
      <c r="P115" s="22">
        <v>0</v>
      </c>
      <c r="Q115" s="23">
        <v>-4.0331242423530202E-5</v>
      </c>
      <c r="R115" s="22">
        <v>0</v>
      </c>
      <c r="S115" s="22">
        <v>0</v>
      </c>
      <c r="T115" s="23">
        <v>7.2384792670909803E-5</v>
      </c>
      <c r="U115" s="22">
        <v>0</v>
      </c>
      <c r="V115" s="22">
        <v>0</v>
      </c>
      <c r="W115" s="22">
        <v>0</v>
      </c>
      <c r="X115" s="22">
        <v>0</v>
      </c>
      <c r="Y115" s="22">
        <v>4.6825637374703299E-2</v>
      </c>
      <c r="Z115" s="22">
        <v>-2.5807595527948999E-3</v>
      </c>
      <c r="AA115" s="22">
        <v>1.45649702651962E-3</v>
      </c>
      <c r="AB115" s="22">
        <v>1.7336809703394299E-3</v>
      </c>
      <c r="AC115" s="22">
        <v>1.59949086193655E-3</v>
      </c>
      <c r="AD115" s="23">
        <v>1.3102825513477899E-5</v>
      </c>
      <c r="AE115" s="22">
        <v>8.4616197330911191E-3</v>
      </c>
      <c r="AF115" s="22">
        <v>-2.0085785602863501E-2</v>
      </c>
      <c r="AH115" s="22">
        <f t="shared" si="14"/>
        <v>2.6300112093236765E-4</v>
      </c>
      <c r="AI115" s="22">
        <f t="shared" si="21"/>
        <v>4.6362017202676533E-5</v>
      </c>
      <c r="AJ115" s="22">
        <f t="shared" si="22"/>
        <v>-2.5807595527948999E-3</v>
      </c>
      <c r="AK115" s="22">
        <f t="shared" si="22"/>
        <v>1.45649702651962E-3</v>
      </c>
      <c r="AL115" s="22">
        <f t="shared" si="22"/>
        <v>1.7336809703394299E-3</v>
      </c>
      <c r="AM115" s="22">
        <f t="shared" si="22"/>
        <v>1.59949086193655E-3</v>
      </c>
      <c r="AN115" s="22">
        <f t="shared" si="22"/>
        <v>1.3102825513477899E-5</v>
      </c>
      <c r="AR115" s="24">
        <f t="shared" si="15"/>
        <v>49490</v>
      </c>
      <c r="AS115" s="22">
        <f t="shared" si="17"/>
        <v>1.919656857588546</v>
      </c>
      <c r="AT115" s="22">
        <f t="shared" si="16"/>
        <v>2.6300112093236765E-4</v>
      </c>
      <c r="AU115" s="22">
        <f t="shared" si="18"/>
        <v>2.2683741487168549E-3</v>
      </c>
      <c r="AV115" s="22">
        <f t="shared" si="23"/>
        <v>4.6362017202676533E-5</v>
      </c>
      <c r="AW115" s="22">
        <f t="shared" si="23"/>
        <v>-2.5807595527948999E-3</v>
      </c>
      <c r="AX115" s="22">
        <f t="shared" si="23"/>
        <v>1.45649702651962E-3</v>
      </c>
      <c r="AY115" s="22">
        <f t="shared" si="23"/>
        <v>1.7336809703394299E-3</v>
      </c>
      <c r="AZ115" s="22">
        <f t="shared" si="23"/>
        <v>1.59949086193655E-3</v>
      </c>
      <c r="BA115" s="22">
        <f t="shared" si="23"/>
        <v>1.3102825513477899E-5</v>
      </c>
      <c r="BC115" s="24">
        <f t="shared" si="19"/>
        <v>49490</v>
      </c>
      <c r="BD115" s="22">
        <f t="shared" si="20"/>
        <v>2.6300112093236765E-4</v>
      </c>
      <c r="BE115" s="22">
        <f t="shared" si="20"/>
        <v>2.2683741487168549E-3</v>
      </c>
    </row>
    <row r="116" spans="1:57" x14ac:dyDescent="0.2">
      <c r="A116" s="24">
        <v>49582</v>
      </c>
      <c r="B116" s="22">
        <v>-2.32383016693926E-3</v>
      </c>
      <c r="C116" s="22">
        <v>1.4673373938123199E-4</v>
      </c>
      <c r="D116" s="22">
        <v>-6.5655539943132404E-2</v>
      </c>
      <c r="E116" s="23">
        <v>-4.2358605512049501E-8</v>
      </c>
      <c r="F116" s="22">
        <v>5.3907188224444597E-2</v>
      </c>
      <c r="G116" s="22">
        <v>-9.3396527998002004E-3</v>
      </c>
      <c r="H116" s="23">
        <v>1.7925003703567199E-7</v>
      </c>
      <c r="I116" s="22">
        <v>1.0650880866336299E-2</v>
      </c>
      <c r="J116" s="22">
        <v>-1.5729174313849899E-2</v>
      </c>
      <c r="K116" s="22">
        <v>-4.4676091535000802E-2</v>
      </c>
      <c r="L116" s="22">
        <v>-1.7776785823375699E-4</v>
      </c>
      <c r="M116" s="22">
        <v>0</v>
      </c>
      <c r="N116" s="22">
        <v>0</v>
      </c>
      <c r="O116" s="22">
        <v>-2.5962353167763201E-3</v>
      </c>
      <c r="P116" s="22">
        <v>0</v>
      </c>
      <c r="Q116" s="23">
        <v>-3.9099386617280602E-5</v>
      </c>
      <c r="R116" s="22">
        <v>0</v>
      </c>
      <c r="S116" s="22">
        <v>0</v>
      </c>
      <c r="T116" s="23">
        <v>5.8400940083913597E-5</v>
      </c>
      <c r="U116" s="22">
        <v>0</v>
      </c>
      <c r="V116" s="22">
        <v>0</v>
      </c>
      <c r="W116" s="22">
        <v>0</v>
      </c>
      <c r="X116" s="22">
        <v>0</v>
      </c>
      <c r="Y116" s="22">
        <v>4.5384953536631301E-2</v>
      </c>
      <c r="Z116" s="22">
        <v>-2.50120939293552E-3</v>
      </c>
      <c r="AA116" s="22">
        <v>1.41183446640269E-3</v>
      </c>
      <c r="AB116" s="22">
        <v>1.6804586104202099E-3</v>
      </c>
      <c r="AC116" s="22">
        <v>1.55039918308119E-3</v>
      </c>
      <c r="AD116" s="23">
        <v>1.2260499482330501E-5</v>
      </c>
      <c r="AE116" s="22">
        <v>8.3470701467414001E-3</v>
      </c>
      <c r="AF116" s="22">
        <v>-2.0348300825623299E-2</v>
      </c>
      <c r="AH116" s="22">
        <f t="shared" si="14"/>
        <v>2.5501246626418589E-4</v>
      </c>
      <c r="AI116" s="22">
        <f t="shared" si="21"/>
        <v>4.4935597561021087E-5</v>
      </c>
      <c r="AJ116" s="22">
        <f t="shared" si="22"/>
        <v>-2.50120939293552E-3</v>
      </c>
      <c r="AK116" s="22">
        <f t="shared" si="22"/>
        <v>1.41183446640269E-3</v>
      </c>
      <c r="AL116" s="22">
        <f t="shared" si="22"/>
        <v>1.6804586104202099E-3</v>
      </c>
      <c r="AM116" s="22">
        <f t="shared" si="22"/>
        <v>1.55039918308119E-3</v>
      </c>
      <c r="AN116" s="22">
        <f t="shared" si="22"/>
        <v>1.2260499482330501E-5</v>
      </c>
      <c r="AR116" s="24">
        <f t="shared" si="15"/>
        <v>49582</v>
      </c>
      <c r="AS116" s="22">
        <f t="shared" si="17"/>
        <v>1.9186067966975069</v>
      </c>
      <c r="AT116" s="22">
        <f t="shared" si="16"/>
        <v>2.5501246626418589E-4</v>
      </c>
      <c r="AU116" s="22">
        <f t="shared" si="18"/>
        <v>2.1986789640119214E-3</v>
      </c>
      <c r="AV116" s="22">
        <f t="shared" si="23"/>
        <v>4.4935597561021087E-5</v>
      </c>
      <c r="AW116" s="22">
        <f t="shared" si="23"/>
        <v>-2.50120939293552E-3</v>
      </c>
      <c r="AX116" s="22">
        <f t="shared" si="23"/>
        <v>1.41183446640269E-3</v>
      </c>
      <c r="AY116" s="22">
        <f t="shared" si="23"/>
        <v>1.6804586104202099E-3</v>
      </c>
      <c r="AZ116" s="22">
        <f t="shared" si="23"/>
        <v>1.55039918308119E-3</v>
      </c>
      <c r="BA116" s="22">
        <f t="shared" si="23"/>
        <v>1.2260499482330501E-5</v>
      </c>
      <c r="BC116" s="24">
        <f t="shared" si="19"/>
        <v>49582</v>
      </c>
      <c r="BD116" s="22">
        <f t="shared" si="20"/>
        <v>2.5501246626418589E-4</v>
      </c>
      <c r="BE116" s="22">
        <f t="shared" si="20"/>
        <v>2.1986789640119214E-3</v>
      </c>
    </row>
    <row r="117" spans="1:57" x14ac:dyDescent="0.2">
      <c r="A117" s="24">
        <v>49674</v>
      </c>
      <c r="B117" s="22">
        <v>-2.2991707883446202E-3</v>
      </c>
      <c r="C117" s="22">
        <v>1.4150417286806701E-4</v>
      </c>
      <c r="D117" s="22">
        <v>-6.5013347136910704E-2</v>
      </c>
      <c r="E117" s="23">
        <v>-4.0893288755228201E-8</v>
      </c>
      <c r="F117" s="22">
        <v>5.3389405158954503E-2</v>
      </c>
      <c r="G117" s="22">
        <v>-9.3193618650566599E-3</v>
      </c>
      <c r="H117" s="23">
        <v>1.74641634487215E-7</v>
      </c>
      <c r="I117" s="22">
        <v>1.01358817353292E-2</v>
      </c>
      <c r="J117" s="22">
        <v>-1.5410582536801099E-2</v>
      </c>
      <c r="K117" s="22">
        <v>-4.33018118683237E-2</v>
      </c>
      <c r="L117" s="22">
        <v>-1.74241848249767E-4</v>
      </c>
      <c r="M117" s="22">
        <v>0</v>
      </c>
      <c r="N117" s="22">
        <v>0</v>
      </c>
      <c r="O117" s="22">
        <v>-2.5904630922668399E-3</v>
      </c>
      <c r="P117" s="22">
        <v>0</v>
      </c>
      <c r="Q117" s="23">
        <v>-3.7900808480539799E-5</v>
      </c>
      <c r="R117" s="22">
        <v>0</v>
      </c>
      <c r="S117" s="22">
        <v>0</v>
      </c>
      <c r="T117" s="23">
        <v>4.7118596735451402E-5</v>
      </c>
      <c r="U117" s="22">
        <v>0</v>
      </c>
      <c r="V117" s="22">
        <v>0</v>
      </c>
      <c r="W117" s="22">
        <v>0</v>
      </c>
      <c r="X117" s="22">
        <v>0</v>
      </c>
      <c r="Y117" s="22">
        <v>4.3989097727869998E-2</v>
      </c>
      <c r="Z117" s="22">
        <v>-2.4241756977350002E-3</v>
      </c>
      <c r="AA117" s="22">
        <v>1.3685345499503301E-3</v>
      </c>
      <c r="AB117" s="22">
        <v>1.62886455277178E-3</v>
      </c>
      <c r="AC117" s="22">
        <v>1.5028057104293699E-3</v>
      </c>
      <c r="AD117" s="23">
        <v>1.1441205005624501E-5</v>
      </c>
      <c r="AE117" s="22">
        <v>8.2338312891616604E-3</v>
      </c>
      <c r="AF117" s="22">
        <v>-2.0585050813748298E-2</v>
      </c>
      <c r="AH117" s="22">
        <f t="shared" si="14"/>
        <v>2.4739488226759802E-4</v>
      </c>
      <c r="AI117" s="22">
        <f t="shared" si="21"/>
        <v>4.3553562106801976E-5</v>
      </c>
      <c r="AJ117" s="22">
        <f t="shared" si="22"/>
        <v>-2.4241756977350002E-3</v>
      </c>
      <c r="AK117" s="22">
        <f t="shared" si="22"/>
        <v>1.3685345499503301E-3</v>
      </c>
      <c r="AL117" s="22">
        <f t="shared" si="22"/>
        <v>1.62886455277178E-3</v>
      </c>
      <c r="AM117" s="22">
        <f t="shared" si="22"/>
        <v>1.5028057104293699E-3</v>
      </c>
      <c r="AN117" s="22">
        <f t="shared" si="22"/>
        <v>1.1441205005624501E-5</v>
      </c>
      <c r="AR117" s="24">
        <f t="shared" si="15"/>
        <v>49674</v>
      </c>
      <c r="AS117" s="22">
        <f t="shared" si="17"/>
        <v>1.9176597967450069</v>
      </c>
      <c r="AT117" s="22">
        <f t="shared" si="16"/>
        <v>2.4739488226759802E-4</v>
      </c>
      <c r="AU117" s="22">
        <f t="shared" si="18"/>
        <v>2.1310238825289064E-3</v>
      </c>
      <c r="AV117" s="22">
        <f t="shared" si="23"/>
        <v>4.3553562106801976E-5</v>
      </c>
      <c r="AW117" s="22">
        <f t="shared" si="23"/>
        <v>-2.4241756977350002E-3</v>
      </c>
      <c r="AX117" s="22">
        <f t="shared" si="23"/>
        <v>1.3685345499503301E-3</v>
      </c>
      <c r="AY117" s="22">
        <f t="shared" si="23"/>
        <v>1.62886455277178E-3</v>
      </c>
      <c r="AZ117" s="22">
        <f t="shared" si="23"/>
        <v>1.5028057104293699E-3</v>
      </c>
      <c r="BA117" s="22">
        <f t="shared" si="23"/>
        <v>1.1441205005624501E-5</v>
      </c>
      <c r="BC117" s="24">
        <f t="shared" si="19"/>
        <v>49674</v>
      </c>
      <c r="BD117" s="22">
        <f t="shared" si="20"/>
        <v>2.4739488226759802E-4</v>
      </c>
      <c r="BE117" s="22">
        <f t="shared" si="20"/>
        <v>2.1310238825289064E-3</v>
      </c>
    </row>
    <row r="118" spans="1:57" x14ac:dyDescent="0.2">
      <c r="A118" s="24">
        <v>49765</v>
      </c>
      <c r="B118" s="22">
        <v>-2.2747678280476899E-3</v>
      </c>
      <c r="C118" s="22">
        <v>1.3657063413496901E-4</v>
      </c>
      <c r="D118" s="22">
        <v>-6.4377156780082101E-2</v>
      </c>
      <c r="E118" s="23">
        <v>-3.9426106823725597E-8</v>
      </c>
      <c r="F118" s="22">
        <v>5.2876146383407097E-2</v>
      </c>
      <c r="G118" s="22">
        <v>-9.2989996746228806E-3</v>
      </c>
      <c r="H118" s="23">
        <v>1.7027428356186599E-7</v>
      </c>
      <c r="I118" s="22">
        <v>9.6456852987536392E-3</v>
      </c>
      <c r="J118" s="22">
        <v>-1.5098544470826199E-2</v>
      </c>
      <c r="K118" s="22">
        <v>-4.1970212145936402E-2</v>
      </c>
      <c r="L118" s="22">
        <v>-1.70702733393035E-4</v>
      </c>
      <c r="M118" s="22">
        <v>0</v>
      </c>
      <c r="N118" s="22">
        <v>0</v>
      </c>
      <c r="O118" s="22">
        <v>-2.5841301350082399E-3</v>
      </c>
      <c r="P118" s="22">
        <v>0</v>
      </c>
      <c r="Q118" s="23">
        <v>-3.6736447306395803E-5</v>
      </c>
      <c r="R118" s="22">
        <v>0</v>
      </c>
      <c r="S118" s="22">
        <v>0</v>
      </c>
      <c r="T118" s="23">
        <v>3.8015863701445997E-5</v>
      </c>
      <c r="U118" s="22">
        <v>0</v>
      </c>
      <c r="V118" s="22">
        <v>0</v>
      </c>
      <c r="W118" s="22">
        <v>0</v>
      </c>
      <c r="X118" s="22">
        <v>0</v>
      </c>
      <c r="Y118" s="22">
        <v>4.2636683096408598E-2</v>
      </c>
      <c r="Z118" s="22">
        <v>-2.3495742027090901E-3</v>
      </c>
      <c r="AA118" s="22">
        <v>1.3265584071664399E-3</v>
      </c>
      <c r="AB118" s="22">
        <v>1.5788520505211001E-3</v>
      </c>
      <c r="AC118" s="22">
        <v>1.45666793229803E-3</v>
      </c>
      <c r="AD118" s="23">
        <v>1.06494077334318E-5</v>
      </c>
      <c r="AE118" s="22">
        <v>8.1218877447719606E-3</v>
      </c>
      <c r="AF118" s="22">
        <v>-2.07978113842433E-2</v>
      </c>
      <c r="AH118" s="22">
        <f t="shared" si="14"/>
        <v>2.4010411950811037E-4</v>
      </c>
      <c r="AI118" s="22">
        <f t="shared" si="21"/>
        <v>4.2214537719216436E-5</v>
      </c>
      <c r="AJ118" s="22">
        <f t="shared" si="22"/>
        <v>-2.3495742027090901E-3</v>
      </c>
      <c r="AK118" s="22">
        <f t="shared" si="22"/>
        <v>1.3265584071664399E-3</v>
      </c>
      <c r="AL118" s="22">
        <f t="shared" si="22"/>
        <v>1.5788520505211001E-3</v>
      </c>
      <c r="AM118" s="22">
        <f t="shared" si="22"/>
        <v>1.45666793229803E-3</v>
      </c>
      <c r="AN118" s="22">
        <f t="shared" si="22"/>
        <v>1.06494077334318E-5</v>
      </c>
      <c r="AR118" s="24">
        <f t="shared" si="15"/>
        <v>49765</v>
      </c>
      <c r="AS118" s="22">
        <f t="shared" si="17"/>
        <v>1.9168087544630268</v>
      </c>
      <c r="AT118" s="22">
        <f t="shared" si="16"/>
        <v>2.4010411950811037E-4</v>
      </c>
      <c r="AU118" s="22">
        <f t="shared" si="18"/>
        <v>2.0653681327291282E-3</v>
      </c>
      <c r="AV118" s="22">
        <f t="shared" si="23"/>
        <v>4.2214537719216436E-5</v>
      </c>
      <c r="AW118" s="22">
        <f t="shared" si="23"/>
        <v>-2.3495742027090901E-3</v>
      </c>
      <c r="AX118" s="22">
        <f t="shared" si="23"/>
        <v>1.3265584071664399E-3</v>
      </c>
      <c r="AY118" s="22">
        <f t="shared" si="23"/>
        <v>1.5788520505211001E-3</v>
      </c>
      <c r="AZ118" s="22">
        <f t="shared" si="23"/>
        <v>1.45666793229803E-3</v>
      </c>
      <c r="BA118" s="22">
        <f t="shared" si="23"/>
        <v>1.06494077334318E-5</v>
      </c>
      <c r="BC118" s="24">
        <f t="shared" si="19"/>
        <v>49765</v>
      </c>
      <c r="BD118" s="22">
        <f t="shared" si="20"/>
        <v>2.4010411950811037E-4</v>
      </c>
      <c r="BE118" s="22">
        <f t="shared" si="20"/>
        <v>2.0653681327291282E-3</v>
      </c>
    </row>
    <row r="119" spans="1:57" x14ac:dyDescent="0.2">
      <c r="A119" s="24">
        <v>49856</v>
      </c>
      <c r="B119" s="22">
        <v>-2.2506181472814399E-3</v>
      </c>
      <c r="C119" s="22">
        <v>1.3191139902613E-4</v>
      </c>
      <c r="D119" s="22">
        <v>-6.3746933076791398E-2</v>
      </c>
      <c r="E119" s="23">
        <v>-3.7956926490778602E-8</v>
      </c>
      <c r="F119" s="22">
        <v>5.23674179596866E-2</v>
      </c>
      <c r="G119" s="22">
        <v>-9.2785657009986002E-3</v>
      </c>
      <c r="H119" s="23">
        <v>1.6614940534509499E-7</v>
      </c>
      <c r="I119" s="22">
        <v>9.1790994013018993E-3</v>
      </c>
      <c r="J119" s="22">
        <v>-1.47929221111953E-2</v>
      </c>
      <c r="K119" s="22">
        <v>-4.0679991732583902E-2</v>
      </c>
      <c r="L119" s="22">
        <v>-1.6715402421096901E-4</v>
      </c>
      <c r="M119" s="22">
        <v>0</v>
      </c>
      <c r="N119" s="22">
        <v>0</v>
      </c>
      <c r="O119" s="22">
        <v>-2.57726118487733E-3</v>
      </c>
      <c r="P119" s="22">
        <v>0</v>
      </c>
      <c r="Q119" s="23">
        <v>-3.5606860571135699E-5</v>
      </c>
      <c r="R119" s="22">
        <v>0</v>
      </c>
      <c r="S119" s="22">
        <v>0</v>
      </c>
      <c r="T119" s="23">
        <v>3.0671667050618997E-5</v>
      </c>
      <c r="U119" s="22">
        <v>0</v>
      </c>
      <c r="V119" s="22">
        <v>0</v>
      </c>
      <c r="W119" s="22">
        <v>0</v>
      </c>
      <c r="X119" s="22">
        <v>0</v>
      </c>
      <c r="Y119" s="22">
        <v>4.13263574474243E-2</v>
      </c>
      <c r="Z119" s="22">
        <v>-2.2773234257589198E-3</v>
      </c>
      <c r="AA119" s="22">
        <v>1.28586788297191E-3</v>
      </c>
      <c r="AB119" s="22">
        <v>1.53037522026E-3</v>
      </c>
      <c r="AC119" s="22">
        <v>1.4119440785442801E-3</v>
      </c>
      <c r="AD119" s="23">
        <v>9.8885463595266203E-6</v>
      </c>
      <c r="AE119" s="22">
        <v>8.0112243050045606E-3</v>
      </c>
      <c r="AF119" s="22">
        <v>-2.0988196875859601E-2</v>
      </c>
      <c r="AH119" s="22">
        <f t="shared" si="14"/>
        <v>2.3310214036615512E-4</v>
      </c>
      <c r="AI119" s="22">
        <f t="shared" si="21"/>
        <v>4.091718559150921E-5</v>
      </c>
      <c r="AJ119" s="22">
        <f t="shared" si="22"/>
        <v>-2.2773234257589198E-3</v>
      </c>
      <c r="AK119" s="22">
        <f t="shared" si="22"/>
        <v>1.28586788297191E-3</v>
      </c>
      <c r="AL119" s="22">
        <f t="shared" si="22"/>
        <v>1.53037522026E-3</v>
      </c>
      <c r="AM119" s="22">
        <f t="shared" si="22"/>
        <v>1.4119440785442801E-3</v>
      </c>
      <c r="AN119" s="22">
        <f t="shared" si="22"/>
        <v>9.8885463595266203E-6</v>
      </c>
      <c r="AR119" s="24">
        <f t="shared" si="15"/>
        <v>49856</v>
      </c>
      <c r="AS119" s="22">
        <f t="shared" si="17"/>
        <v>1.9160472124965615</v>
      </c>
      <c r="AT119" s="22">
        <f t="shared" si="16"/>
        <v>2.3310214036615512E-4</v>
      </c>
      <c r="AU119" s="22">
        <f t="shared" si="18"/>
        <v>2.0016694879683061E-3</v>
      </c>
      <c r="AV119" s="22">
        <f t="shared" si="23"/>
        <v>4.091718559150921E-5</v>
      </c>
      <c r="AW119" s="22">
        <f t="shared" si="23"/>
        <v>-2.2773234257589198E-3</v>
      </c>
      <c r="AX119" s="22">
        <f t="shared" si="23"/>
        <v>1.28586788297191E-3</v>
      </c>
      <c r="AY119" s="22">
        <f t="shared" si="23"/>
        <v>1.53037522026E-3</v>
      </c>
      <c r="AZ119" s="22">
        <f t="shared" si="23"/>
        <v>1.4119440785442801E-3</v>
      </c>
      <c r="BA119" s="22">
        <f t="shared" si="23"/>
        <v>9.8885463595266203E-6</v>
      </c>
      <c r="BC119" s="24">
        <f t="shared" si="19"/>
        <v>49856</v>
      </c>
      <c r="BD119" s="22">
        <f t="shared" si="20"/>
        <v>2.3310214036615512E-4</v>
      </c>
      <c r="BE119" s="22">
        <f t="shared" si="20"/>
        <v>2.0016694879683061E-3</v>
      </c>
    </row>
    <row r="120" spans="1:57" x14ac:dyDescent="0.2">
      <c r="A120" s="24">
        <v>49948</v>
      </c>
      <c r="B120" s="22">
        <v>-2.22671871200619E-3</v>
      </c>
      <c r="C120" s="22">
        <v>1.27505872038469E-4</v>
      </c>
      <c r="D120" s="22">
        <v>-6.3122637396495401E-2</v>
      </c>
      <c r="E120" s="23">
        <v>-3.64868579794119E-8</v>
      </c>
      <c r="F120" s="22">
        <v>5.1863218288339397E-2</v>
      </c>
      <c r="G120" s="22">
        <v>-9.25805966440762E-3</v>
      </c>
      <c r="H120" s="23">
        <v>1.6226415766595799E-7</v>
      </c>
      <c r="I120" s="22">
        <v>8.7349890603771706E-3</v>
      </c>
      <c r="J120" s="22">
        <v>-1.44935800107326E-2</v>
      </c>
      <c r="K120" s="22">
        <v>-3.94298793687686E-2</v>
      </c>
      <c r="L120" s="22">
        <v>-1.63600426672516E-4</v>
      </c>
      <c r="M120" s="22">
        <v>0</v>
      </c>
      <c r="N120" s="22">
        <v>0</v>
      </c>
      <c r="O120" s="22">
        <v>-2.56988012379277E-3</v>
      </c>
      <c r="P120" s="22">
        <v>0</v>
      </c>
      <c r="Q120" s="23">
        <v>-3.4512275770559597E-5</v>
      </c>
      <c r="R120" s="22">
        <v>0</v>
      </c>
      <c r="S120" s="22">
        <v>0</v>
      </c>
      <c r="T120" s="23">
        <v>2.4746278781684302E-5</v>
      </c>
      <c r="U120" s="22">
        <v>0</v>
      </c>
      <c r="V120" s="22">
        <v>0</v>
      </c>
      <c r="W120" s="22">
        <v>0</v>
      </c>
      <c r="X120" s="22">
        <v>0</v>
      </c>
      <c r="Y120" s="22">
        <v>4.0056803879417999E-2</v>
      </c>
      <c r="Z120" s="22">
        <v>-2.20734465241623E-3</v>
      </c>
      <c r="AA120" s="22">
        <v>1.24642556174059E-3</v>
      </c>
      <c r="AB120" s="22">
        <v>1.4833890756404901E-3</v>
      </c>
      <c r="AC120" s="22">
        <v>1.3685931532725301E-3</v>
      </c>
      <c r="AD120" s="23">
        <v>9.1611546348957501E-6</v>
      </c>
      <c r="AE120" s="22">
        <v>7.9018259649066194E-3</v>
      </c>
      <c r="AF120" s="22">
        <v>-2.1157682430894501E-2</v>
      </c>
      <c r="AH120" s="22">
        <f t="shared" si="14"/>
        <v>2.2635647185521873E-4</v>
      </c>
      <c r="AI120" s="22">
        <f t="shared" si="21"/>
        <v>3.9660201860809897E-5</v>
      </c>
      <c r="AJ120" s="22">
        <f t="shared" si="22"/>
        <v>-2.20734465241623E-3</v>
      </c>
      <c r="AK120" s="22">
        <f t="shared" si="22"/>
        <v>1.24642556174059E-3</v>
      </c>
      <c r="AL120" s="22">
        <f t="shared" si="22"/>
        <v>1.4833890756404901E-3</v>
      </c>
      <c r="AM120" s="22">
        <f t="shared" si="22"/>
        <v>1.3685931532725301E-3</v>
      </c>
      <c r="AN120" s="22">
        <f t="shared" si="22"/>
        <v>9.1611546348957501E-6</v>
      </c>
      <c r="AR120" s="24">
        <f t="shared" si="15"/>
        <v>49948</v>
      </c>
      <c r="AS120" s="22">
        <f t="shared" si="17"/>
        <v>1.915369270276422</v>
      </c>
      <c r="AT120" s="22">
        <f t="shared" si="16"/>
        <v>2.2635647185521873E-4</v>
      </c>
      <c r="AU120" s="22">
        <f t="shared" si="18"/>
        <v>1.9398844947330857E-3</v>
      </c>
      <c r="AV120" s="22">
        <f t="shared" si="23"/>
        <v>3.9660201860809897E-5</v>
      </c>
      <c r="AW120" s="22">
        <f t="shared" si="23"/>
        <v>-2.20734465241623E-3</v>
      </c>
      <c r="AX120" s="22">
        <f t="shared" si="23"/>
        <v>1.24642556174059E-3</v>
      </c>
      <c r="AY120" s="22">
        <f t="shared" si="23"/>
        <v>1.4833890756404901E-3</v>
      </c>
      <c r="AZ120" s="22">
        <f t="shared" si="23"/>
        <v>1.3685931532725301E-3</v>
      </c>
      <c r="BA120" s="22">
        <f t="shared" si="23"/>
        <v>9.1611546348957501E-6</v>
      </c>
      <c r="BC120" s="24">
        <f t="shared" si="19"/>
        <v>49948</v>
      </c>
      <c r="BD120" s="22">
        <f t="shared" si="20"/>
        <v>2.2635647185521873E-4</v>
      </c>
      <c r="BE120" s="22">
        <f t="shared" si="20"/>
        <v>1.9398844947330857E-3</v>
      </c>
    </row>
    <row r="121" spans="1:57" x14ac:dyDescent="0.2">
      <c r="A121" s="24">
        <v>50040</v>
      </c>
      <c r="B121" s="22">
        <v>-2.2030665885353E-3</v>
      </c>
      <c r="C121" s="22">
        <v>1.2333462475755299E-4</v>
      </c>
      <c r="D121" s="22">
        <v>-6.2504228699722303E-2</v>
      </c>
      <c r="E121" s="23">
        <v>-3.5017944099990901E-8</v>
      </c>
      <c r="F121" s="22">
        <v>5.1363539106952197E-2</v>
      </c>
      <c r="G121" s="22">
        <v>-9.2374815540696709E-3</v>
      </c>
      <c r="H121" s="23">
        <v>1.5861241209336101E-7</v>
      </c>
      <c r="I121" s="22">
        <v>8.3122737490448594E-3</v>
      </c>
      <c r="J121" s="22">
        <v>-1.42003853320193E-2</v>
      </c>
      <c r="K121" s="22">
        <v>-3.8218634189268699E-2</v>
      </c>
      <c r="L121" s="22">
        <v>-1.60047501296389E-4</v>
      </c>
      <c r="M121" s="22">
        <v>0</v>
      </c>
      <c r="N121" s="22">
        <v>0</v>
      </c>
      <c r="O121" s="22">
        <v>-2.56201000485845E-3</v>
      </c>
      <c r="P121" s="22">
        <v>0</v>
      </c>
      <c r="Q121" s="23">
        <v>-3.3452638414921403E-5</v>
      </c>
      <c r="R121" s="22">
        <v>0</v>
      </c>
      <c r="S121" s="22">
        <v>0</v>
      </c>
      <c r="T121" s="23">
        <v>1.99656027488615E-5</v>
      </c>
      <c r="U121" s="22">
        <v>0</v>
      </c>
      <c r="V121" s="22">
        <v>0</v>
      </c>
      <c r="W121" s="22">
        <v>0</v>
      </c>
      <c r="X121" s="22">
        <v>0</v>
      </c>
      <c r="Y121" s="22">
        <v>3.8826741194552997E-2</v>
      </c>
      <c r="Z121" s="22">
        <v>-2.1395619043462701E-3</v>
      </c>
      <c r="AA121" s="22">
        <v>1.20819479039191E-3</v>
      </c>
      <c r="AB121" s="22">
        <v>1.4378495574618401E-3</v>
      </c>
      <c r="AC121" s="22">
        <v>1.32657496343391E-3</v>
      </c>
      <c r="AD121" s="23">
        <v>8.4689756540967597E-6</v>
      </c>
      <c r="AE121" s="22">
        <v>7.7936779195431002E-3</v>
      </c>
      <c r="AF121" s="22">
        <v>-2.1307622351929199E-2</v>
      </c>
      <c r="AH121" s="22">
        <f t="shared" si="14"/>
        <v>2.1983959333876743E-4</v>
      </c>
      <c r="AI121" s="22">
        <f t="shared" si="21"/>
        <v>3.844231801440891E-5</v>
      </c>
      <c r="AJ121" s="22">
        <f t="shared" si="22"/>
        <v>-2.1395619043462701E-3</v>
      </c>
      <c r="AK121" s="22">
        <f t="shared" si="22"/>
        <v>1.20819479039191E-3</v>
      </c>
      <c r="AL121" s="22">
        <f t="shared" si="22"/>
        <v>1.4378495574618401E-3</v>
      </c>
      <c r="AM121" s="22">
        <f t="shared" si="22"/>
        <v>1.32657496343391E-3</v>
      </c>
      <c r="AN121" s="22">
        <f t="shared" si="22"/>
        <v>8.4689756540967597E-6</v>
      </c>
      <c r="AR121" s="24">
        <f t="shared" si="15"/>
        <v>50040</v>
      </c>
      <c r="AS121" s="22">
        <f t="shared" si="17"/>
        <v>1.9147695105922833</v>
      </c>
      <c r="AT121" s="22">
        <f t="shared" si="16"/>
        <v>2.1983959333876743E-4</v>
      </c>
      <c r="AU121" s="22">
        <f t="shared" si="18"/>
        <v>1.8799687006098955E-3</v>
      </c>
      <c r="AV121" s="22">
        <f t="shared" si="23"/>
        <v>3.844231801440891E-5</v>
      </c>
      <c r="AW121" s="22">
        <f t="shared" si="23"/>
        <v>-2.1395619043462701E-3</v>
      </c>
      <c r="AX121" s="22">
        <f t="shared" si="23"/>
        <v>1.20819479039191E-3</v>
      </c>
      <c r="AY121" s="22">
        <f t="shared" si="23"/>
        <v>1.4378495574618401E-3</v>
      </c>
      <c r="AZ121" s="22">
        <f t="shared" si="23"/>
        <v>1.32657496343391E-3</v>
      </c>
      <c r="BA121" s="22">
        <f t="shared" si="23"/>
        <v>8.4689756540967597E-6</v>
      </c>
      <c r="BC121" s="24">
        <f t="shared" si="19"/>
        <v>50040</v>
      </c>
      <c r="BD121" s="22">
        <f t="shared" si="20"/>
        <v>2.1983959333876743E-4</v>
      </c>
      <c r="BE121" s="22">
        <f t="shared" si="20"/>
        <v>1.8799687006098955E-3</v>
      </c>
    </row>
    <row r="122" spans="1:57" x14ac:dyDescent="0.2">
      <c r="A122" s="24">
        <v>50130</v>
      </c>
      <c r="B122" s="22">
        <v>-2.1796589389833001E-3</v>
      </c>
      <c r="C122" s="22">
        <v>1.19379417884424E-4</v>
      </c>
      <c r="D122" s="22">
        <v>-6.1891663927016102E-2</v>
      </c>
      <c r="E122" s="23">
        <v>-3.3552893796695498E-8</v>
      </c>
      <c r="F122" s="22">
        <v>5.0868366410372602E-2</v>
      </c>
      <c r="G122" s="22">
        <v>-9.2168316394469693E-3</v>
      </c>
      <c r="H122" s="23">
        <v>1.55185286843106E-7</v>
      </c>
      <c r="I122" s="22">
        <v>7.9099248039504692E-3</v>
      </c>
      <c r="J122" s="22">
        <v>-1.39132078829984E-2</v>
      </c>
      <c r="K122" s="22">
        <v>-3.7045046500649902E-2</v>
      </c>
      <c r="L122" s="22">
        <v>-1.5650137158429401E-4</v>
      </c>
      <c r="M122" s="22">
        <v>0</v>
      </c>
      <c r="N122" s="22">
        <v>0</v>
      </c>
      <c r="O122" s="22">
        <v>-2.5536730808850502E-3</v>
      </c>
      <c r="P122" s="22">
        <v>0</v>
      </c>
      <c r="Q122" s="23">
        <v>-3.2427655904943002E-5</v>
      </c>
      <c r="R122" s="22">
        <v>0</v>
      </c>
      <c r="S122" s="22">
        <v>0</v>
      </c>
      <c r="T122" s="23">
        <v>1.61084944494405E-5</v>
      </c>
      <c r="U122" s="22">
        <v>0</v>
      </c>
      <c r="V122" s="22">
        <v>0</v>
      </c>
      <c r="W122" s="22">
        <v>0</v>
      </c>
      <c r="X122" s="22">
        <v>0</v>
      </c>
      <c r="Y122" s="22">
        <v>3.76349241014928E-2</v>
      </c>
      <c r="Z122" s="22">
        <v>-2.0739018942395001E-3</v>
      </c>
      <c r="AA122" s="22">
        <v>1.17113969801962E-3</v>
      </c>
      <c r="AB122" s="22">
        <v>1.39371355989403E-3</v>
      </c>
      <c r="AC122" s="22">
        <v>1.28585014560478E-3</v>
      </c>
      <c r="AD122" s="23">
        <v>7.8130689917799095E-6</v>
      </c>
      <c r="AE122" s="22">
        <v>7.6867655605994401E-3</v>
      </c>
      <c r="AF122" s="22">
        <v>-2.1439265278133599E-2</v>
      </c>
      <c r="AH122" s="22">
        <f t="shared" si="14"/>
        <v>2.135283598279708E-4</v>
      </c>
      <c r="AI122" s="22">
        <f t="shared" si="21"/>
        <v>3.7262301090586928E-5</v>
      </c>
      <c r="AJ122" s="22">
        <f t="shared" si="22"/>
        <v>-2.0739018942395001E-3</v>
      </c>
      <c r="AK122" s="22">
        <f t="shared" si="22"/>
        <v>1.17113969801962E-3</v>
      </c>
      <c r="AL122" s="22">
        <f t="shared" si="22"/>
        <v>1.39371355989403E-3</v>
      </c>
      <c r="AM122" s="22">
        <f t="shared" si="22"/>
        <v>1.28585014560478E-3</v>
      </c>
      <c r="AN122" s="22">
        <f t="shared" si="22"/>
        <v>7.8130689917799095E-6</v>
      </c>
      <c r="AR122" s="24">
        <f t="shared" si="15"/>
        <v>50130</v>
      </c>
      <c r="AS122" s="22">
        <f t="shared" si="17"/>
        <v>1.9142429388874656</v>
      </c>
      <c r="AT122" s="22">
        <f t="shared" si="16"/>
        <v>2.135283598279708E-4</v>
      </c>
      <c r="AU122" s="22">
        <f t="shared" si="18"/>
        <v>1.8218768793612969E-3</v>
      </c>
      <c r="AV122" s="22">
        <f t="shared" si="23"/>
        <v>3.7262301090586928E-5</v>
      </c>
      <c r="AW122" s="22">
        <f t="shared" si="23"/>
        <v>-2.0739018942395001E-3</v>
      </c>
      <c r="AX122" s="22">
        <f t="shared" si="23"/>
        <v>1.17113969801962E-3</v>
      </c>
      <c r="AY122" s="22">
        <f t="shared" si="23"/>
        <v>1.39371355989403E-3</v>
      </c>
      <c r="AZ122" s="22">
        <f t="shared" si="23"/>
        <v>1.28585014560478E-3</v>
      </c>
      <c r="BA122" s="22">
        <f t="shared" si="23"/>
        <v>7.8130689917799095E-6</v>
      </c>
      <c r="BC122" s="24">
        <f t="shared" si="19"/>
        <v>50130</v>
      </c>
      <c r="BD122" s="22">
        <f t="shared" si="20"/>
        <v>2.135283598279708E-4</v>
      </c>
      <c r="BE122" s="22">
        <f t="shared" si="20"/>
        <v>1.8218768793612969E-3</v>
      </c>
    </row>
    <row r="123" spans="1:57" x14ac:dyDescent="0.2">
      <c r="A123" s="24">
        <v>50221</v>
      </c>
      <c r="B123" s="22">
        <v>-2.1564930160034002E-3</v>
      </c>
      <c r="C123" s="22">
        <v>1.15623207674886E-4</v>
      </c>
      <c r="D123" s="22">
        <v>-6.1284898352331703E-2</v>
      </c>
      <c r="E123" s="23">
        <v>-3.2094815693994801E-8</v>
      </c>
      <c r="F123" s="22">
        <v>5.0377681292257302E-2</v>
      </c>
      <c r="G123" s="22">
        <v>-9.1961104731752494E-3</v>
      </c>
      <c r="H123" s="23">
        <v>1.5197203495631499E-7</v>
      </c>
      <c r="I123" s="22">
        <v>7.5269629538965398E-3</v>
      </c>
      <c r="J123" s="22">
        <v>-1.3631920137824299E-2</v>
      </c>
      <c r="K123" s="22">
        <v>-3.5907938335755202E-2</v>
      </c>
      <c r="L123" s="22">
        <v>-1.5296847672985301E-4</v>
      </c>
      <c r="M123" s="22">
        <v>0</v>
      </c>
      <c r="N123" s="22">
        <v>0</v>
      </c>
      <c r="O123" s="22">
        <v>-2.5448908315683898E-3</v>
      </c>
      <c r="P123" s="22">
        <v>0</v>
      </c>
      <c r="Q123" s="23">
        <v>-3.1436836844811399E-5</v>
      </c>
      <c r="R123" s="22">
        <v>0</v>
      </c>
      <c r="S123" s="22">
        <v>0</v>
      </c>
      <c r="T123" s="23">
        <v>1.2996531961739701E-5</v>
      </c>
      <c r="U123" s="22">
        <v>0</v>
      </c>
      <c r="V123" s="22">
        <v>0</v>
      </c>
      <c r="W123" s="22">
        <v>0</v>
      </c>
      <c r="X123" s="22">
        <v>0</v>
      </c>
      <c r="Y123" s="22">
        <v>3.64801432346517E-2</v>
      </c>
      <c r="Z123" s="22">
        <v>-2.01029396991181E-3</v>
      </c>
      <c r="AA123" s="22">
        <v>1.13522521327791E-3</v>
      </c>
      <c r="AB123" s="22">
        <v>1.35093895223814E-3</v>
      </c>
      <c r="AC123" s="22">
        <v>1.24638018819123E-3</v>
      </c>
      <c r="AD123" s="23">
        <v>7.1939088686079302E-6</v>
      </c>
      <c r="AE123" s="22">
        <v>7.5810744729176696E-3</v>
      </c>
      <c r="AF123" s="22">
        <v>-2.1553766786563899E-2</v>
      </c>
      <c r="AH123" s="22">
        <f t="shared" si="14"/>
        <v>2.0740346654998169E-4</v>
      </c>
      <c r="AI123" s="22">
        <f t="shared" si="21"/>
        <v>3.6118953697674952E-5</v>
      </c>
      <c r="AJ123" s="22">
        <f t="shared" si="22"/>
        <v>-2.01029396991181E-3</v>
      </c>
      <c r="AK123" s="22">
        <f t="shared" si="22"/>
        <v>1.13522521327791E-3</v>
      </c>
      <c r="AL123" s="22">
        <f t="shared" si="22"/>
        <v>1.35093895223814E-3</v>
      </c>
      <c r="AM123" s="22">
        <f t="shared" si="22"/>
        <v>1.24638018819123E-3</v>
      </c>
      <c r="AN123" s="22">
        <f t="shared" si="22"/>
        <v>7.1939088686079302E-6</v>
      </c>
      <c r="AR123" s="24">
        <f t="shared" si="15"/>
        <v>50221</v>
      </c>
      <c r="AS123" s="22">
        <f t="shared" si="17"/>
        <v>1.9137849328537444</v>
      </c>
      <c r="AT123" s="22">
        <f t="shared" si="16"/>
        <v>2.0740346654998169E-4</v>
      </c>
      <c r="AU123" s="22">
        <f t="shared" si="18"/>
        <v>1.765563246361753E-3</v>
      </c>
      <c r="AV123" s="22">
        <f t="shared" si="23"/>
        <v>3.6118953697674952E-5</v>
      </c>
      <c r="AW123" s="22">
        <f t="shared" si="23"/>
        <v>-2.01029396991181E-3</v>
      </c>
      <c r="AX123" s="22">
        <f t="shared" si="23"/>
        <v>1.13522521327791E-3</v>
      </c>
      <c r="AY123" s="22">
        <f t="shared" si="23"/>
        <v>1.35093895223814E-3</v>
      </c>
      <c r="AZ123" s="22">
        <f t="shared" si="23"/>
        <v>1.24638018819123E-3</v>
      </c>
      <c r="BA123" s="22">
        <f t="shared" si="23"/>
        <v>7.1939088686079302E-6</v>
      </c>
      <c r="BC123" s="24">
        <f t="shared" si="19"/>
        <v>50221</v>
      </c>
      <c r="BD123" s="22">
        <f t="shared" si="20"/>
        <v>2.0740346654998169E-4</v>
      </c>
      <c r="BE123" s="22">
        <f t="shared" si="20"/>
        <v>1.765563246361753E-3</v>
      </c>
    </row>
    <row r="124" spans="1:57" x14ac:dyDescent="0.2">
      <c r="A124" s="24">
        <v>50313</v>
      </c>
      <c r="B124" s="22">
        <v>-2.1335661571808499E-3</v>
      </c>
      <c r="C124" s="22">
        <v>1.1205013885629E-4</v>
      </c>
      <c r="D124" s="22">
        <v>-6.0683885900858402E-2</v>
      </c>
      <c r="E124" s="23">
        <v>-3.0647262505567497E-8</v>
      </c>
      <c r="F124" s="22">
        <v>4.989146070975E-2</v>
      </c>
      <c r="G124" s="22">
        <v>-9.1753188873999695E-3</v>
      </c>
      <c r="H124" s="23">
        <v>1.4896039957079599E-7</v>
      </c>
      <c r="I124" s="22">
        <v>7.1624559620397897E-3</v>
      </c>
      <c r="J124" s="22">
        <v>-1.33563972442574E-2</v>
      </c>
      <c r="K124" s="22">
        <v>-3.4806163804057502E-2</v>
      </c>
      <c r="L124" s="22">
        <v>-1.49455365583417E-4</v>
      </c>
      <c r="M124" s="22">
        <v>0</v>
      </c>
      <c r="N124" s="22">
        <v>0</v>
      </c>
      <c r="O124" s="22">
        <v>-2.5356839899681699E-3</v>
      </c>
      <c r="P124" s="22">
        <v>0</v>
      </c>
      <c r="Q124" s="23">
        <v>-3.0479527057813901E-5</v>
      </c>
      <c r="R124" s="22">
        <v>0</v>
      </c>
      <c r="S124" s="22">
        <v>0</v>
      </c>
      <c r="T124" s="23">
        <v>1.0485762280687499E-5</v>
      </c>
      <c r="U124" s="22">
        <v>0</v>
      </c>
      <c r="V124" s="22">
        <v>0</v>
      </c>
      <c r="W124" s="22">
        <v>0</v>
      </c>
      <c r="X124" s="22">
        <v>0</v>
      </c>
      <c r="Y124" s="22">
        <v>3.5361225007313202E-2</v>
      </c>
      <c r="Z124" s="22">
        <v>-1.94867004854604E-3</v>
      </c>
      <c r="AA124" s="22">
        <v>1.1004170775708001E-3</v>
      </c>
      <c r="AB124" s="22">
        <v>1.30948459606816E-3</v>
      </c>
      <c r="AC124" s="22">
        <v>1.20812745039167E-3</v>
      </c>
      <c r="AD124" s="23">
        <v>6.6114746344325596E-6</v>
      </c>
      <c r="AE124" s="22">
        <v>7.4765904315210402E-3</v>
      </c>
      <c r="AF124" s="22">
        <v>-2.1652199904731401E-2</v>
      </c>
      <c r="AH124" s="22">
        <f t="shared" si="14"/>
        <v>2.014489531825675E-4</v>
      </c>
      <c r="AI124" s="22">
        <f t="shared" si="21"/>
        <v>3.5011113868626931E-5</v>
      </c>
      <c r="AJ124" s="22">
        <f t="shared" ref="AJ124:AN134" si="24">Z124</f>
        <v>-1.94867004854604E-3</v>
      </c>
      <c r="AK124" s="22">
        <f t="shared" si="24"/>
        <v>1.1004170775708001E-3</v>
      </c>
      <c r="AL124" s="22">
        <f t="shared" si="24"/>
        <v>1.30948459606816E-3</v>
      </c>
      <c r="AM124" s="22">
        <f t="shared" si="24"/>
        <v>1.20812745039167E-3</v>
      </c>
      <c r="AN124" s="22">
        <f t="shared" si="24"/>
        <v>6.6114746344325596E-6</v>
      </c>
      <c r="AR124" s="24">
        <f t="shared" si="15"/>
        <v>50313</v>
      </c>
      <c r="AS124" s="22">
        <f t="shared" si="17"/>
        <v>1.9133912003810745</v>
      </c>
      <c r="AT124" s="22">
        <f t="shared" si="16"/>
        <v>2.014489531825675E-4</v>
      </c>
      <c r="AU124" s="22">
        <f t="shared" si="18"/>
        <v>1.7109816639876495E-3</v>
      </c>
      <c r="AV124" s="22">
        <f t="shared" si="23"/>
        <v>3.5011113868626931E-5</v>
      </c>
      <c r="AW124" s="22">
        <f t="shared" si="23"/>
        <v>-1.94867004854604E-3</v>
      </c>
      <c r="AX124" s="22">
        <f t="shared" si="23"/>
        <v>1.1004170775708001E-3</v>
      </c>
      <c r="AY124" s="22">
        <f t="shared" si="23"/>
        <v>1.30948459606816E-3</v>
      </c>
      <c r="AZ124" s="22">
        <f t="shared" si="23"/>
        <v>1.20812745039167E-3</v>
      </c>
      <c r="BA124" s="22">
        <f t="shared" si="23"/>
        <v>6.6114746344325596E-6</v>
      </c>
      <c r="BC124" s="24">
        <f t="shared" si="19"/>
        <v>50313</v>
      </c>
      <c r="BD124" s="22">
        <f t="shared" si="20"/>
        <v>2.014489531825675E-4</v>
      </c>
      <c r="BE124" s="22">
        <f t="shared" si="20"/>
        <v>1.7109816639876495E-3</v>
      </c>
    </row>
    <row r="125" spans="1:57" x14ac:dyDescent="0.2">
      <c r="A125" s="24">
        <v>50405</v>
      </c>
      <c r="B125" s="22">
        <v>-2.1108757795818001E-3</v>
      </c>
      <c r="C125" s="22">
        <v>1.0864552530964701E-4</v>
      </c>
      <c r="D125" s="22">
        <v>-6.0088579433992199E-2</v>
      </c>
      <c r="E125" s="23">
        <v>-2.9213831354013501E-8</v>
      </c>
      <c r="F125" s="22">
        <v>4.9409678172329601E-2</v>
      </c>
      <c r="G125" s="22">
        <v>-9.1544579844060597E-3</v>
      </c>
      <c r="H125" s="23">
        <v>1.4613732446377901E-7</v>
      </c>
      <c r="I125" s="22">
        <v>6.8155163785776898E-3</v>
      </c>
      <c r="J125" s="22">
        <v>-1.3086517019322799E-2</v>
      </c>
      <c r="K125" s="22">
        <v>-3.3738609257261097E-2</v>
      </c>
      <c r="L125" s="22">
        <v>-1.45968526765738E-4</v>
      </c>
      <c r="M125" s="22">
        <v>0</v>
      </c>
      <c r="N125" s="22">
        <v>0</v>
      </c>
      <c r="O125" s="22">
        <v>-2.5260725680542602E-3</v>
      </c>
      <c r="P125" s="22">
        <v>0</v>
      </c>
      <c r="Q125" s="23">
        <v>-2.9554941438636401E-5</v>
      </c>
      <c r="R125" s="22">
        <v>0</v>
      </c>
      <c r="S125" s="22">
        <v>0</v>
      </c>
      <c r="T125" s="23">
        <v>8.4600423555514192E-6</v>
      </c>
      <c r="U125" s="22">
        <v>0</v>
      </c>
      <c r="V125" s="22">
        <v>0</v>
      </c>
      <c r="W125" s="22">
        <v>0</v>
      </c>
      <c r="X125" s="22">
        <v>0</v>
      </c>
      <c r="Y125" s="22">
        <v>3.4277031319285202E-2</v>
      </c>
      <c r="Z125" s="22">
        <v>-1.8889645445607701E-3</v>
      </c>
      <c r="AA125" s="22">
        <v>1.0666818563098699E-3</v>
      </c>
      <c r="AB125" s="22">
        <v>1.2693103587091399E-3</v>
      </c>
      <c r="AC125" s="22">
        <v>1.17105517749571E-3</v>
      </c>
      <c r="AD125" s="23">
        <v>6.0653331690474403E-6</v>
      </c>
      <c r="AE125" s="22">
        <v>7.3732993981723196E-3</v>
      </c>
      <c r="AF125" s="22">
        <v>-2.1735563927860399E-2</v>
      </c>
      <c r="AH125" s="22">
        <f t="shared" si="14"/>
        <v>1.9565174883125278E-4</v>
      </c>
      <c r="AI125" s="22">
        <f t="shared" si="21"/>
        <v>3.3937654771569508E-5</v>
      </c>
      <c r="AJ125" s="22">
        <f t="shared" si="24"/>
        <v>-1.8889645445607701E-3</v>
      </c>
      <c r="AK125" s="22">
        <f t="shared" si="24"/>
        <v>1.0666818563098699E-3</v>
      </c>
      <c r="AL125" s="22">
        <f t="shared" si="24"/>
        <v>1.2693103587091399E-3</v>
      </c>
      <c r="AM125" s="22">
        <f t="shared" si="24"/>
        <v>1.17105517749571E-3</v>
      </c>
      <c r="AN125" s="22">
        <f t="shared" si="24"/>
        <v>6.0653331690474403E-6</v>
      </c>
      <c r="AR125" s="24">
        <f t="shared" si="15"/>
        <v>50405</v>
      </c>
      <c r="AS125" s="22">
        <f t="shared" si="17"/>
        <v>1.9130577442885583</v>
      </c>
      <c r="AT125" s="22">
        <f t="shared" si="16"/>
        <v>1.9565174883125278E-4</v>
      </c>
      <c r="AU125" s="22">
        <f t="shared" si="18"/>
        <v>1.6580858358945668E-3</v>
      </c>
      <c r="AV125" s="22">
        <f t="shared" si="23"/>
        <v>3.3937654771569508E-5</v>
      </c>
      <c r="AW125" s="22">
        <f t="shared" si="23"/>
        <v>-1.8889645445607701E-3</v>
      </c>
      <c r="AX125" s="22">
        <f t="shared" si="23"/>
        <v>1.0666818563098699E-3</v>
      </c>
      <c r="AY125" s="22">
        <f t="shared" si="23"/>
        <v>1.2693103587091399E-3</v>
      </c>
      <c r="AZ125" s="22">
        <f t="shared" si="23"/>
        <v>1.17105517749571E-3</v>
      </c>
      <c r="BA125" s="22">
        <f t="shared" si="23"/>
        <v>6.0653331690474403E-6</v>
      </c>
      <c r="BC125" s="24">
        <f t="shared" si="19"/>
        <v>50405</v>
      </c>
      <c r="BD125" s="22">
        <f t="shared" si="20"/>
        <v>1.9565174883125278E-4</v>
      </c>
      <c r="BE125" s="22">
        <f t="shared" si="20"/>
        <v>1.6580858358945668E-3</v>
      </c>
    </row>
    <row r="126" spans="1:57" x14ac:dyDescent="0.2">
      <c r="A126" s="24">
        <v>50495</v>
      </c>
      <c r="B126" s="22">
        <v>-2.0884193740133799E-3</v>
      </c>
      <c r="C126" s="22">
        <v>1.05395820693132E-4</v>
      </c>
      <c r="D126" s="22">
        <v>-5.9498931002122099E-2</v>
      </c>
      <c r="E126" s="23">
        <v>-2.7798074953011502E-8</v>
      </c>
      <c r="F126" s="22">
        <v>4.8932304358739701E-2</v>
      </c>
      <c r="G126" s="22">
        <v>-9.1335291228178406E-3</v>
      </c>
      <c r="H126" s="23">
        <v>1.4348913168760101E-7</v>
      </c>
      <c r="I126" s="22">
        <v>6.48529939810682E-3</v>
      </c>
      <c r="J126" s="22">
        <v>-1.2822159935110799E-2</v>
      </c>
      <c r="K126" s="22">
        <v>-3.2704193288934903E-2</v>
      </c>
      <c r="L126" s="22">
        <v>-1.4251425159983401E-4</v>
      </c>
      <c r="M126" s="22">
        <v>0</v>
      </c>
      <c r="N126" s="22">
        <v>0</v>
      </c>
      <c r="O126" s="22">
        <v>-2.51607588120927E-3</v>
      </c>
      <c r="P126" s="22">
        <v>0</v>
      </c>
      <c r="Q126" s="23">
        <v>-2.8662192297357299E-5</v>
      </c>
      <c r="R126" s="22">
        <v>0</v>
      </c>
      <c r="S126" s="22">
        <v>0</v>
      </c>
      <c r="T126" s="23">
        <v>6.8256665208821198E-6</v>
      </c>
      <c r="U126" s="22">
        <v>0</v>
      </c>
      <c r="V126" s="22">
        <v>0</v>
      </c>
      <c r="W126" s="22">
        <v>0</v>
      </c>
      <c r="X126" s="22">
        <v>0</v>
      </c>
      <c r="Y126" s="22">
        <v>3.3226459138457898E-2</v>
      </c>
      <c r="Z126" s="22">
        <v>-1.8311142920168699E-3</v>
      </c>
      <c r="AA126" s="22">
        <v>1.0339869460862499E-3</v>
      </c>
      <c r="AB126" s="22">
        <v>1.2303771220745199E-3</v>
      </c>
      <c r="AC126" s="22">
        <v>1.1351275120086101E-3</v>
      </c>
      <c r="AD126" s="23">
        <v>5.5547125343835504E-6</v>
      </c>
      <c r="AE126" s="22">
        <v>7.2711875183761798E-3</v>
      </c>
      <c r="AF126" s="22">
        <v>-2.18047918558061E-2</v>
      </c>
      <c r="AH126" s="22">
        <f t="shared" si="14"/>
        <v>1.9000125813841556E-4</v>
      </c>
      <c r="AI126" s="22">
        <f t="shared" si="21"/>
        <v>3.2897484295502871E-5</v>
      </c>
      <c r="AJ126" s="22">
        <f t="shared" si="24"/>
        <v>-1.8311142920168699E-3</v>
      </c>
      <c r="AK126" s="22">
        <f t="shared" si="24"/>
        <v>1.0339869460862499E-3</v>
      </c>
      <c r="AL126" s="22">
        <f t="shared" si="24"/>
        <v>1.2303771220745199E-3</v>
      </c>
      <c r="AM126" s="22">
        <f t="shared" si="24"/>
        <v>1.1351275120086101E-3</v>
      </c>
      <c r="AN126" s="22">
        <f t="shared" si="24"/>
        <v>5.5547125343835504E-6</v>
      </c>
      <c r="AR126" s="24">
        <f t="shared" si="15"/>
        <v>50495</v>
      </c>
      <c r="AS126" s="22">
        <f t="shared" si="17"/>
        <v>1.9127808325767757</v>
      </c>
      <c r="AT126" s="22">
        <f t="shared" si="16"/>
        <v>1.9000125813841556E-4</v>
      </c>
      <c r="AU126" s="22">
        <f t="shared" si="18"/>
        <v>1.6068294849823964E-3</v>
      </c>
      <c r="AV126" s="22">
        <f t="shared" si="23"/>
        <v>3.2897484295502871E-5</v>
      </c>
      <c r="AW126" s="22">
        <f t="shared" si="23"/>
        <v>-1.8311142920168699E-3</v>
      </c>
      <c r="AX126" s="22">
        <f t="shared" si="23"/>
        <v>1.0339869460862499E-3</v>
      </c>
      <c r="AY126" s="22">
        <f t="shared" si="23"/>
        <v>1.2303771220745199E-3</v>
      </c>
      <c r="AZ126" s="22">
        <f t="shared" si="23"/>
        <v>1.1351275120086101E-3</v>
      </c>
      <c r="BA126" s="22">
        <f t="shared" si="23"/>
        <v>5.5547125343835504E-6</v>
      </c>
      <c r="BC126" s="24">
        <f t="shared" si="19"/>
        <v>50495</v>
      </c>
      <c r="BD126" s="22">
        <f t="shared" si="20"/>
        <v>1.9000125813841556E-4</v>
      </c>
      <c r="BE126" s="22">
        <f t="shared" si="20"/>
        <v>1.6068294849823964E-3</v>
      </c>
    </row>
    <row r="127" spans="1:57" x14ac:dyDescent="0.2">
      <c r="A127" s="24">
        <v>50586</v>
      </c>
      <c r="B127" s="22">
        <v>-2.0661944992839102E-3</v>
      </c>
      <c r="C127" s="22">
        <v>1.02288580161591E-4</v>
      </c>
      <c r="D127" s="22">
        <v>-5.89148920672522E-2</v>
      </c>
      <c r="E127" s="23">
        <v>-2.6403546016240299E-8</v>
      </c>
      <c r="F127" s="22">
        <v>4.8459307664772099E-2</v>
      </c>
      <c r="G127" s="22">
        <v>-9.1125339010234008E-3</v>
      </c>
      <c r="H127" s="23">
        <v>1.41001788023231E-7</v>
      </c>
      <c r="I127" s="22">
        <v>6.1710008175452904E-3</v>
      </c>
      <c r="J127" s="22">
        <v>-1.2563209095306499E-2</v>
      </c>
      <c r="K127" s="22">
        <v>-3.1701866586231198E-2</v>
      </c>
      <c r="L127" s="22">
        <v>-1.3909852639715201E-4</v>
      </c>
      <c r="M127" s="22">
        <v>0</v>
      </c>
      <c r="N127" s="22">
        <v>0</v>
      </c>
      <c r="O127" s="22">
        <v>-2.5057125721872301E-3</v>
      </c>
      <c r="P127" s="22">
        <v>0</v>
      </c>
      <c r="Q127" s="23">
        <v>-2.7800314483794601E-5</v>
      </c>
      <c r="R127" s="22">
        <v>0</v>
      </c>
      <c r="S127" s="22">
        <v>0</v>
      </c>
      <c r="T127" s="23">
        <v>5.5070320081895804E-6</v>
      </c>
      <c r="U127" s="22">
        <v>0</v>
      </c>
      <c r="V127" s="22">
        <v>0</v>
      </c>
      <c r="W127" s="22">
        <v>0</v>
      </c>
      <c r="X127" s="22">
        <v>0</v>
      </c>
      <c r="Y127" s="22">
        <v>3.2208439972825E-2</v>
      </c>
      <c r="Z127" s="22">
        <v>-1.7750584628384301E-3</v>
      </c>
      <c r="AA127" s="22">
        <v>1.002300579378E-3</v>
      </c>
      <c r="AB127" s="22">
        <v>1.19264678757335E-3</v>
      </c>
      <c r="AC127" s="22">
        <v>1.10030950202233E-3</v>
      </c>
      <c r="AD127" s="23">
        <v>5.07856876552637E-6</v>
      </c>
      <c r="AE127" s="22">
        <v>7.1702411181817603E-3</v>
      </c>
      <c r="AF127" s="22">
        <v>-2.1860756707914299E-2</v>
      </c>
      <c r="AH127" s="22">
        <f t="shared" si="14"/>
        <v>1.8448898686555186E-4</v>
      </c>
      <c r="AI127" s="22">
        <f t="shared" si="21"/>
        <v>3.1889544527549501E-5</v>
      </c>
      <c r="AJ127" s="22">
        <f t="shared" si="24"/>
        <v>-1.7750584628384301E-3</v>
      </c>
      <c r="AK127" s="22">
        <f t="shared" si="24"/>
        <v>1.002300579378E-3</v>
      </c>
      <c r="AL127" s="22">
        <f t="shared" si="24"/>
        <v>1.19264678757335E-3</v>
      </c>
      <c r="AM127" s="22">
        <f t="shared" si="24"/>
        <v>1.10030950202233E-3</v>
      </c>
      <c r="AN127" s="22">
        <f t="shared" si="24"/>
        <v>5.07856876552637E-6</v>
      </c>
      <c r="AR127" s="24">
        <f t="shared" si="15"/>
        <v>50586</v>
      </c>
      <c r="AS127" s="22">
        <f t="shared" si="17"/>
        <v>1.9125569731683427</v>
      </c>
      <c r="AT127" s="22">
        <f t="shared" si="16"/>
        <v>1.8448898686555186E-4</v>
      </c>
      <c r="AU127" s="22">
        <f t="shared" si="18"/>
        <v>1.5571665194283259E-3</v>
      </c>
      <c r="AV127" s="22">
        <f t="shared" si="23"/>
        <v>3.1889544527549501E-5</v>
      </c>
      <c r="AW127" s="22">
        <f t="shared" si="23"/>
        <v>-1.7750584628384301E-3</v>
      </c>
      <c r="AX127" s="22">
        <f t="shared" si="23"/>
        <v>1.002300579378E-3</v>
      </c>
      <c r="AY127" s="22">
        <f t="shared" si="23"/>
        <v>1.19264678757335E-3</v>
      </c>
      <c r="AZ127" s="22">
        <f t="shared" si="23"/>
        <v>1.10030950202233E-3</v>
      </c>
      <c r="BA127" s="22">
        <f t="shared" si="23"/>
        <v>5.07856876552637E-6</v>
      </c>
      <c r="BC127" s="24">
        <f t="shared" si="19"/>
        <v>50586</v>
      </c>
      <c r="BD127" s="22">
        <f t="shared" si="20"/>
        <v>1.8448898686555186E-4</v>
      </c>
      <c r="BE127" s="22">
        <f t="shared" si="20"/>
        <v>1.5571665194283259E-3</v>
      </c>
    </row>
    <row r="128" spans="1:57" x14ac:dyDescent="0.2">
      <c r="A128" s="24">
        <v>50678</v>
      </c>
      <c r="B128" s="22">
        <v>-2.0441987770403098E-3</v>
      </c>
      <c r="C128" s="23">
        <v>9.9312415580143907E-5</v>
      </c>
      <c r="D128" s="22">
        <v>-5.8336413697945802E-2</v>
      </c>
      <c r="E128" s="23">
        <v>-2.5033619621694902E-8</v>
      </c>
      <c r="F128" s="22">
        <v>4.7990654686635902E-2</v>
      </c>
      <c r="G128" s="22">
        <v>-9.09147413751254E-3</v>
      </c>
      <c r="H128" s="23">
        <v>1.38661615523005E-7</v>
      </c>
      <c r="I128" s="22">
        <v>5.8718550897118799E-3</v>
      </c>
      <c r="J128" s="22">
        <v>-1.23095502046255E-2</v>
      </c>
      <c r="K128" s="22">
        <v>-3.07306116526628E-2</v>
      </c>
      <c r="L128" s="22">
        <v>-1.3572694979035999E-4</v>
      </c>
      <c r="M128" s="22">
        <v>0</v>
      </c>
      <c r="N128" s="22">
        <v>0</v>
      </c>
      <c r="O128" s="22">
        <v>-2.49500063367325E-3</v>
      </c>
      <c r="P128" s="22">
        <v>0</v>
      </c>
      <c r="Q128" s="23">
        <v>-2.69682874476373E-5</v>
      </c>
      <c r="R128" s="22">
        <v>0</v>
      </c>
      <c r="S128" s="22">
        <v>0</v>
      </c>
      <c r="T128" s="23">
        <v>4.4431413881440503E-6</v>
      </c>
      <c r="U128" s="22">
        <v>0</v>
      </c>
      <c r="V128" s="22">
        <v>0</v>
      </c>
      <c r="W128" s="22">
        <v>0</v>
      </c>
      <c r="X128" s="22">
        <v>0</v>
      </c>
      <c r="Y128" s="22">
        <v>3.1221939250380901E-2</v>
      </c>
      <c r="Z128" s="22">
        <v>-1.7207384834017E-3</v>
      </c>
      <c r="AA128" s="22">
        <v>9.7159182603778695E-4</v>
      </c>
      <c r="AB128" s="22">
        <v>1.1560822776868201E-3</v>
      </c>
      <c r="AC128" s="22">
        <v>1.06656710479047E-3</v>
      </c>
      <c r="AD128" s="23">
        <v>4.6356448457629498E-6</v>
      </c>
      <c r="AE128" s="22">
        <v>7.0704467015847402E-3</v>
      </c>
      <c r="AF128" s="22">
        <v>-2.1904276918860401E-2</v>
      </c>
      <c r="AH128" s="22">
        <f t="shared" si="14"/>
        <v>1.7910820521429145E-4</v>
      </c>
      <c r="AI128" s="22">
        <f t="shared" si="21"/>
        <v>3.0912811138990988E-5</v>
      </c>
      <c r="AJ128" s="22">
        <f t="shared" si="24"/>
        <v>-1.7207384834017E-3</v>
      </c>
      <c r="AK128" s="22">
        <f t="shared" si="24"/>
        <v>9.7159182603778695E-4</v>
      </c>
      <c r="AL128" s="22">
        <f t="shared" si="24"/>
        <v>1.1560822776868201E-3</v>
      </c>
      <c r="AM128" s="22">
        <f t="shared" si="24"/>
        <v>1.06656710479047E-3</v>
      </c>
      <c r="AN128" s="22">
        <f t="shared" si="24"/>
        <v>4.6356448457629498E-6</v>
      </c>
      <c r="AR128" s="24">
        <f t="shared" si="15"/>
        <v>50678</v>
      </c>
      <c r="AS128" s="22">
        <f t="shared" si="17"/>
        <v>1.9123828923245585</v>
      </c>
      <c r="AT128" s="22">
        <f t="shared" si="16"/>
        <v>1.7910820521429145E-4</v>
      </c>
      <c r="AU128" s="22">
        <f t="shared" si="18"/>
        <v>1.5090511810981308E-3</v>
      </c>
      <c r="AV128" s="22">
        <f t="shared" si="23"/>
        <v>3.0912811138990988E-5</v>
      </c>
      <c r="AW128" s="22">
        <f t="shared" si="23"/>
        <v>-1.7207384834017E-3</v>
      </c>
      <c r="AX128" s="22">
        <f t="shared" si="23"/>
        <v>9.7159182603778695E-4</v>
      </c>
      <c r="AY128" s="22">
        <f t="shared" si="23"/>
        <v>1.1560822776868201E-3</v>
      </c>
      <c r="AZ128" s="22">
        <f t="shared" si="23"/>
        <v>1.06656710479047E-3</v>
      </c>
      <c r="BA128" s="22">
        <f t="shared" si="23"/>
        <v>4.6356448457629498E-6</v>
      </c>
      <c r="BC128" s="24">
        <f t="shared" si="19"/>
        <v>50678</v>
      </c>
      <c r="BD128" s="22">
        <f t="shared" si="20"/>
        <v>1.7910820521429145E-4</v>
      </c>
      <c r="BE128" s="22">
        <f t="shared" si="20"/>
        <v>1.5090511810981308E-3</v>
      </c>
    </row>
    <row r="129" spans="1:57" x14ac:dyDescent="0.2">
      <c r="A129" s="24">
        <v>50770</v>
      </c>
      <c r="B129" s="22">
        <v>-2.0224298861948298E-3</v>
      </c>
      <c r="C129" s="23">
        <v>9.6456945075651295E-5</v>
      </c>
      <c r="D129" s="22">
        <v>-5.7763446738079399E-2</v>
      </c>
      <c r="E129" s="23">
        <v>-2.3691404393844E-8</v>
      </c>
      <c r="F129" s="22">
        <v>4.7526310643464201E-2</v>
      </c>
      <c r="G129" s="22">
        <v>-9.0703518502821493E-3</v>
      </c>
      <c r="H129" s="23">
        <v>1.3645502505710201E-7</v>
      </c>
      <c r="I129" s="22">
        <v>5.5871334688539697E-3</v>
      </c>
      <c r="J129" s="22">
        <v>-1.2061071531821401E-2</v>
      </c>
      <c r="K129" s="22">
        <v>-2.9789442417527099E-2</v>
      </c>
      <c r="L129" s="22">
        <v>-1.3240467245934E-4</v>
      </c>
      <c r="M129" s="22">
        <v>0</v>
      </c>
      <c r="N129" s="22">
        <v>0</v>
      </c>
      <c r="O129" s="22">
        <v>-2.4839574305213202E-3</v>
      </c>
      <c r="P129" s="22">
        <v>0</v>
      </c>
      <c r="Q129" s="23">
        <v>-2.6165053956805899E-5</v>
      </c>
      <c r="R129" s="22">
        <v>0</v>
      </c>
      <c r="S129" s="22">
        <v>0</v>
      </c>
      <c r="T129" s="23">
        <v>3.58478131623485E-6</v>
      </c>
      <c r="U129" s="22">
        <v>0</v>
      </c>
      <c r="V129" s="22">
        <v>0</v>
      </c>
      <c r="W129" s="22">
        <v>0</v>
      </c>
      <c r="X129" s="22">
        <v>0</v>
      </c>
      <c r="Y129" s="22">
        <v>3.0265955622255002E-2</v>
      </c>
      <c r="Z129" s="22">
        <v>-1.6680979489813699E-3</v>
      </c>
      <c r="AA129" s="22">
        <v>9.4183059209385002E-4</v>
      </c>
      <c r="AB129" s="22">
        <v>1.12064753310381E-3</v>
      </c>
      <c r="AC129" s="22">
        <v>1.03386718832698E-3</v>
      </c>
      <c r="AD129" s="23">
        <v>4.2245224873837998E-6</v>
      </c>
      <c r="AE129" s="22">
        <v>6.9717909472188904E-3</v>
      </c>
      <c r="AF129" s="22">
        <v>-2.1936120984467001E-2</v>
      </c>
      <c r="AH129" s="22">
        <f t="shared" si="14"/>
        <v>1.7385364850535263E-4</v>
      </c>
      <c r="AI129" s="22">
        <f t="shared" si="21"/>
        <v>2.9966292695301983E-5</v>
      </c>
      <c r="AJ129" s="22">
        <f t="shared" si="24"/>
        <v>-1.6680979489813699E-3</v>
      </c>
      <c r="AK129" s="22">
        <f t="shared" si="24"/>
        <v>9.4183059209385002E-4</v>
      </c>
      <c r="AL129" s="22">
        <f t="shared" si="24"/>
        <v>1.12064753310381E-3</v>
      </c>
      <c r="AM129" s="22">
        <f t="shared" si="24"/>
        <v>1.03386718832698E-3</v>
      </c>
      <c r="AN129" s="22">
        <f t="shared" si="24"/>
        <v>4.2245224873837998E-6</v>
      </c>
      <c r="AR129" s="24">
        <f t="shared" si="15"/>
        <v>50770</v>
      </c>
      <c r="AS129" s="22">
        <f t="shared" si="17"/>
        <v>1.912255516062132</v>
      </c>
      <c r="AT129" s="22">
        <f t="shared" si="16"/>
        <v>1.7385364850535263E-4</v>
      </c>
      <c r="AU129" s="22">
        <f t="shared" si="18"/>
        <v>1.4624381797259558E-3</v>
      </c>
      <c r="AV129" s="22">
        <f t="shared" si="23"/>
        <v>2.9966292695301983E-5</v>
      </c>
      <c r="AW129" s="22">
        <f t="shared" si="23"/>
        <v>-1.6680979489813699E-3</v>
      </c>
      <c r="AX129" s="22">
        <f t="shared" si="23"/>
        <v>9.4183059209385002E-4</v>
      </c>
      <c r="AY129" s="22">
        <f t="shared" si="23"/>
        <v>1.12064753310381E-3</v>
      </c>
      <c r="AZ129" s="22">
        <f t="shared" si="23"/>
        <v>1.03386718832698E-3</v>
      </c>
      <c r="BA129" s="22">
        <f t="shared" si="23"/>
        <v>4.2245224873837998E-6</v>
      </c>
      <c r="BC129" s="24">
        <f t="shared" si="19"/>
        <v>50770</v>
      </c>
      <c r="BD129" s="22">
        <f t="shared" si="20"/>
        <v>1.7385364850535263E-4</v>
      </c>
      <c r="BE129" s="22">
        <f t="shared" si="20"/>
        <v>1.4624381797259558E-3</v>
      </c>
    </row>
    <row r="130" spans="1:57" x14ac:dyDescent="0.2">
      <c r="A130" s="24">
        <v>50860</v>
      </c>
      <c r="B130" s="22">
        <v>-2.0008855582176401E-3</v>
      </c>
      <c r="C130" s="23">
        <v>9.3712738080675706E-5</v>
      </c>
      <c r="D130" s="22">
        <v>-5.7195941951793103E-2</v>
      </c>
      <c r="E130" s="23">
        <v>-2.2379786912551899E-8</v>
      </c>
      <c r="F130" s="22">
        <v>4.7066239744020202E-2</v>
      </c>
      <c r="G130" s="22">
        <v>-9.0491692347094404E-3</v>
      </c>
      <c r="H130" s="23">
        <v>1.3436896040275299E-7</v>
      </c>
      <c r="I130" s="22">
        <v>5.3161422443936896E-3</v>
      </c>
      <c r="J130" s="22">
        <v>-1.18176638674638E-2</v>
      </c>
      <c r="K130" s="22">
        <v>-2.8877403749449901E-2</v>
      </c>
      <c r="L130" s="22">
        <v>-1.2913635626388099E-4</v>
      </c>
      <c r="M130" s="22">
        <v>0</v>
      </c>
      <c r="N130" s="22">
        <v>0</v>
      </c>
      <c r="O130" s="22">
        <v>-2.4725997208929701E-3</v>
      </c>
      <c r="P130" s="22">
        <v>0</v>
      </c>
      <c r="Q130" s="23">
        <v>-2.53895367618994E-5</v>
      </c>
      <c r="R130" s="22">
        <v>0</v>
      </c>
      <c r="S130" s="22">
        <v>0</v>
      </c>
      <c r="T130" s="23">
        <v>2.8922457540048101E-6</v>
      </c>
      <c r="U130" s="22">
        <v>0</v>
      </c>
      <c r="V130" s="22">
        <v>0</v>
      </c>
      <c r="W130" s="22">
        <v>0</v>
      </c>
      <c r="X130" s="22">
        <v>0</v>
      </c>
      <c r="Y130" s="22">
        <v>2.9339520202631399E-2</v>
      </c>
      <c r="Z130" s="22">
        <v>-1.6170825385186599E-3</v>
      </c>
      <c r="AA130" s="22">
        <v>9.1298761610847303E-4</v>
      </c>
      <c r="AB130" s="22">
        <v>1.08630750763616E-3</v>
      </c>
      <c r="AC130" s="22">
        <v>1.0021775292301501E-3</v>
      </c>
      <c r="AD130" s="23">
        <v>3.8436673843733598E-6</v>
      </c>
      <c r="AE130" s="22">
        <v>6.8742607057803396E-3</v>
      </c>
      <c r="AF130" s="22">
        <v>-2.1957011490036898E-2</v>
      </c>
      <c r="AH130" s="22">
        <f t="shared" ref="AH130:AH132" si="25">K130+Y130-Y130/100</f>
        <v>1.6872125115518382E-4</v>
      </c>
      <c r="AI130" s="22">
        <f t="shared" si="21"/>
        <v>2.9049029903595444E-5</v>
      </c>
      <c r="AJ130" s="22">
        <f t="shared" si="24"/>
        <v>-1.6170825385186599E-3</v>
      </c>
      <c r="AK130" s="22">
        <f t="shared" si="24"/>
        <v>9.1298761610847303E-4</v>
      </c>
      <c r="AL130" s="22">
        <f t="shared" si="24"/>
        <v>1.08630750763616E-3</v>
      </c>
      <c r="AM130" s="22">
        <f t="shared" si="24"/>
        <v>1.0021775292301501E-3</v>
      </c>
      <c r="AN130" s="22">
        <f t="shared" si="24"/>
        <v>3.8436673843733598E-6</v>
      </c>
      <c r="AR130" s="24">
        <f t="shared" ref="AR130:AR132" si="26">A130</f>
        <v>50860</v>
      </c>
      <c r="AS130" s="22">
        <f t="shared" si="17"/>
        <v>1.9121719540398523</v>
      </c>
      <c r="AT130" s="22">
        <f t="shared" ref="AT130:AT132" si="27">AH130</f>
        <v>1.6872125115518382E-4</v>
      </c>
      <c r="AU130" s="22">
        <f t="shared" si="18"/>
        <v>1.4172828117440918E-3</v>
      </c>
      <c r="AV130" s="22">
        <f t="shared" si="23"/>
        <v>2.9049029903595444E-5</v>
      </c>
      <c r="AW130" s="22">
        <f t="shared" si="23"/>
        <v>-1.6170825385186599E-3</v>
      </c>
      <c r="AX130" s="22">
        <f t="shared" si="23"/>
        <v>9.1298761610847303E-4</v>
      </c>
      <c r="AY130" s="22">
        <f t="shared" si="23"/>
        <v>1.08630750763616E-3</v>
      </c>
      <c r="AZ130" s="22">
        <f t="shared" si="23"/>
        <v>1.0021775292301501E-3</v>
      </c>
      <c r="BA130" s="22">
        <f t="shared" si="23"/>
        <v>3.8436673843733598E-6</v>
      </c>
      <c r="BC130" s="24">
        <f t="shared" si="19"/>
        <v>50860</v>
      </c>
      <c r="BD130" s="22">
        <f t="shared" si="20"/>
        <v>1.6872125115518382E-4</v>
      </c>
      <c r="BE130" s="22">
        <f t="shared" si="20"/>
        <v>1.4172828117440918E-3</v>
      </c>
    </row>
    <row r="131" spans="1:57" x14ac:dyDescent="0.2">
      <c r="A131" s="24">
        <v>50951</v>
      </c>
      <c r="B131" s="22">
        <v>-1.9795635722075198E-3</v>
      </c>
      <c r="C131" s="23">
        <v>9.1071258556674195E-5</v>
      </c>
      <c r="D131" s="22">
        <v>-5.6633850146636799E-2</v>
      </c>
      <c r="E131" s="23">
        <v>-2.1101298486314501E-8</v>
      </c>
      <c r="F131" s="22">
        <v>4.6610405501690197E-2</v>
      </c>
      <c r="G131" s="22">
        <v>-9.0279286414252004E-3</v>
      </c>
      <c r="H131" s="23">
        <v>1.32390898244239E-7</v>
      </c>
      <c r="I131" s="22">
        <v>5.0582210571192797E-3</v>
      </c>
      <c r="J131" s="22">
        <v>-1.1579220477486701E-2</v>
      </c>
      <c r="K131" s="22">
        <v>-2.79935708878742E-2</v>
      </c>
      <c r="L131" s="22">
        <v>-1.2592614915263301E-4</v>
      </c>
      <c r="M131" s="22">
        <v>0</v>
      </c>
      <c r="N131" s="22">
        <v>0</v>
      </c>
      <c r="O131" s="22">
        <v>-2.4609436768519002E-3</v>
      </c>
      <c r="P131" s="22">
        <v>0</v>
      </c>
      <c r="Q131" s="23">
        <v>-2.46406523074504E-5</v>
      </c>
      <c r="R131" s="22">
        <v>0</v>
      </c>
      <c r="S131" s="22">
        <v>0</v>
      </c>
      <c r="T131" s="23">
        <v>2.3334995491453002E-6</v>
      </c>
      <c r="U131" s="22">
        <v>0</v>
      </c>
      <c r="V131" s="22">
        <v>0</v>
      </c>
      <c r="W131" s="22">
        <v>0</v>
      </c>
      <c r="X131" s="22">
        <v>0</v>
      </c>
      <c r="Y131" s="22">
        <v>2.8441695759706599E-2</v>
      </c>
      <c r="Z131" s="22">
        <v>-1.5676399297337401E-3</v>
      </c>
      <c r="AA131" s="22">
        <v>8.8503446280529998E-4</v>
      </c>
      <c r="AB131" s="22">
        <v>1.0530281596476899E-3</v>
      </c>
      <c r="AC131" s="22">
        <v>9.7146680735349302E-4</v>
      </c>
      <c r="AD131" s="23">
        <v>3.4914689361897899E-6</v>
      </c>
      <c r="AE131" s="22">
        <v>6.7778429971410096E-3</v>
      </c>
      <c r="AF131" s="22">
        <v>-2.1967628630181701E-2</v>
      </c>
      <c r="AH131" s="22">
        <f t="shared" si="25"/>
        <v>1.6370791423533308E-4</v>
      </c>
      <c r="AI131" s="22">
        <f t="shared" si="21"/>
        <v>2.8160094811590692E-5</v>
      </c>
      <c r="AJ131" s="22">
        <f t="shared" si="24"/>
        <v>-1.5676399297337401E-3</v>
      </c>
      <c r="AK131" s="22">
        <f t="shared" si="24"/>
        <v>8.8503446280529998E-4</v>
      </c>
      <c r="AL131" s="22">
        <f t="shared" si="24"/>
        <v>1.0530281596476899E-3</v>
      </c>
      <c r="AM131" s="22">
        <f t="shared" si="24"/>
        <v>9.7146680735349302E-4</v>
      </c>
      <c r="AN131" s="22">
        <f t="shared" si="24"/>
        <v>3.4914689361897899E-6</v>
      </c>
      <c r="AR131" s="24">
        <f t="shared" si="26"/>
        <v>50951</v>
      </c>
      <c r="AS131" s="22">
        <f t="shared" ref="AS131:AS132" si="28">AF131*4+2</f>
        <v>1.9121294854792732</v>
      </c>
      <c r="AT131" s="22">
        <f t="shared" si="27"/>
        <v>1.6370791423533308E-4</v>
      </c>
      <c r="AU131" s="22">
        <f t="shared" ref="AU131:AU132" si="29">SUM(AV131:BA131)</f>
        <v>1.3735410638205233E-3</v>
      </c>
      <c r="AV131" s="22">
        <f t="shared" si="23"/>
        <v>2.8160094811590692E-5</v>
      </c>
      <c r="AW131" s="22">
        <f t="shared" si="23"/>
        <v>-1.5676399297337401E-3</v>
      </c>
      <c r="AX131" s="22">
        <f t="shared" si="23"/>
        <v>8.8503446280529998E-4</v>
      </c>
      <c r="AY131" s="22">
        <f t="shared" si="23"/>
        <v>1.0530281596476899E-3</v>
      </c>
      <c r="AZ131" s="22">
        <f t="shared" si="23"/>
        <v>9.7146680735349302E-4</v>
      </c>
      <c r="BA131" s="22">
        <f t="shared" si="23"/>
        <v>3.4914689361897899E-6</v>
      </c>
      <c r="BC131" s="24">
        <f t="shared" ref="BC131:BC132" si="30">AR131</f>
        <v>50951</v>
      </c>
      <c r="BD131" s="22">
        <f t="shared" ref="BD131:BE132" si="31">AT131</f>
        <v>1.6370791423533308E-4</v>
      </c>
      <c r="BE131" s="22">
        <f t="shared" si="31"/>
        <v>1.3735410638205233E-3</v>
      </c>
    </row>
    <row r="132" spans="1:57" x14ac:dyDescent="0.2">
      <c r="A132" s="24">
        <v>51043</v>
      </c>
      <c r="B132" s="22">
        <v>-4.3141872875018798E-2</v>
      </c>
      <c r="C132" s="22">
        <v>-1.4191674956309699E-4</v>
      </c>
      <c r="D132" s="22">
        <v>-6.01500450356229E-2</v>
      </c>
      <c r="E132" s="22">
        <v>1.6375639255716799E-4</v>
      </c>
      <c r="F132" s="22">
        <v>7.7003819154031206E-2</v>
      </c>
      <c r="G132" s="22">
        <v>-1.77614092271682E-2</v>
      </c>
      <c r="H132" s="22">
        <v>0.106578986558303</v>
      </c>
      <c r="I132" s="22">
        <v>-0.12938708602992999</v>
      </c>
      <c r="J132" s="22">
        <v>-0.23383061953571299</v>
      </c>
      <c r="K132" s="22">
        <v>-1.3647493629531601E-3</v>
      </c>
      <c r="L132" s="22">
        <v>2.8622521763610399E-2</v>
      </c>
      <c r="M132" s="22">
        <v>0</v>
      </c>
      <c r="N132" s="22">
        <v>0</v>
      </c>
      <c r="O132" s="22">
        <v>0.44750604538663602</v>
      </c>
      <c r="P132" s="22">
        <v>0</v>
      </c>
      <c r="Q132" s="22">
        <v>0.30446726087409698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1.41712035388597E-3</v>
      </c>
      <c r="Z132" s="22">
        <v>-1.44701836759519E-3</v>
      </c>
      <c r="AA132" s="22">
        <v>5.4189821816485995E-4</v>
      </c>
      <c r="AB132" s="22">
        <v>-2.9329793527210697E-4</v>
      </c>
      <c r="AC132" s="22">
        <v>1.37178050825248E-3</v>
      </c>
      <c r="AD132" s="22">
        <v>3.7302372362546499E-3</v>
      </c>
      <c r="AE132" s="22">
        <v>-7.2867891711869595E-2</v>
      </c>
      <c r="AF132" s="22">
        <v>0.41817100205854202</v>
      </c>
      <c r="AH132" s="22">
        <f t="shared" si="25"/>
        <v>3.8199787393950217E-5</v>
      </c>
      <c r="AI132" s="22">
        <f t="shared" si="21"/>
        <v>1.4030894592930397E-6</v>
      </c>
      <c r="AJ132" s="22">
        <f t="shared" si="24"/>
        <v>-1.44701836759519E-3</v>
      </c>
      <c r="AK132" s="22">
        <f t="shared" si="24"/>
        <v>5.4189821816485995E-4</v>
      </c>
      <c r="AL132" s="22">
        <f t="shared" si="24"/>
        <v>-2.9329793527210697E-4</v>
      </c>
      <c r="AM132" s="22">
        <f t="shared" si="24"/>
        <v>1.37178050825248E-3</v>
      </c>
      <c r="AN132" s="22">
        <f t="shared" si="24"/>
        <v>3.7302372362546499E-3</v>
      </c>
      <c r="AR132" s="24">
        <f t="shared" si="26"/>
        <v>51043</v>
      </c>
      <c r="AS132" s="22">
        <f t="shared" si="28"/>
        <v>3.6726840082341683</v>
      </c>
      <c r="AT132" s="22">
        <f t="shared" si="27"/>
        <v>3.8199787393950217E-5</v>
      </c>
      <c r="AU132" s="22">
        <f t="shared" si="29"/>
        <v>3.9050027492639862E-3</v>
      </c>
      <c r="AV132" s="22">
        <f t="shared" si="23"/>
        <v>1.4030894592930397E-6</v>
      </c>
      <c r="AW132" s="22">
        <f t="shared" si="23"/>
        <v>-1.44701836759519E-3</v>
      </c>
      <c r="AX132" s="22">
        <f t="shared" si="23"/>
        <v>5.4189821816485995E-4</v>
      </c>
      <c r="AY132" s="22">
        <f t="shared" si="23"/>
        <v>-2.9329793527210697E-4</v>
      </c>
      <c r="AZ132" s="22">
        <f t="shared" si="23"/>
        <v>1.37178050825248E-3</v>
      </c>
      <c r="BA132" s="22">
        <f t="shared" si="23"/>
        <v>3.7302372362546499E-3</v>
      </c>
      <c r="BC132" s="24">
        <f t="shared" si="30"/>
        <v>51043</v>
      </c>
      <c r="BD132" s="22">
        <f t="shared" si="31"/>
        <v>3.8199787393950217E-5</v>
      </c>
      <c r="BE132" s="22">
        <f t="shared" si="31"/>
        <v>3.9050027492639862E-3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G266"/>
  <sheetViews>
    <sheetView topLeftCell="A101" workbookViewId="0">
      <selection activeCell="G158" sqref="G158"/>
    </sheetView>
  </sheetViews>
  <sheetFormatPr defaultRowHeight="15" x14ac:dyDescent="0.25"/>
  <cols>
    <col min="1" max="1" width="10.7109375" bestFit="1" customWidth="1"/>
  </cols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F2" t="s">
        <v>4</v>
      </c>
      <c r="G2" t="s">
        <v>5</v>
      </c>
    </row>
    <row r="3" spans="1:7" x14ac:dyDescent="0.25">
      <c r="A3" s="1">
        <v>21823</v>
      </c>
      <c r="B3">
        <v>-0.30408411400000002</v>
      </c>
      <c r="C3">
        <v>0.38618932</v>
      </c>
      <c r="D3">
        <v>0.89249999999999996</v>
      </c>
    </row>
    <row r="4" spans="1:7" x14ac:dyDescent="0.25">
      <c r="A4" s="1">
        <v>21915</v>
      </c>
      <c r="B4">
        <v>-8.5396238999999999E-2</v>
      </c>
      <c r="C4">
        <v>0.39121129599999999</v>
      </c>
      <c r="D4">
        <v>0.99750000000000005</v>
      </c>
    </row>
    <row r="5" spans="1:7" x14ac:dyDescent="0.25">
      <c r="A5" s="1">
        <v>22006</v>
      </c>
      <c r="B5">
        <v>1.8569299239999999</v>
      </c>
      <c r="C5">
        <v>0.396168727</v>
      </c>
      <c r="D5">
        <v>0.98250000000000004</v>
      </c>
    </row>
    <row r="6" spans="1:7" x14ac:dyDescent="0.25">
      <c r="A6" s="1">
        <v>22097</v>
      </c>
      <c r="B6">
        <v>-0.91034250900000002</v>
      </c>
      <c r="C6">
        <v>0.25246817100000002</v>
      </c>
      <c r="D6">
        <v>0.92500000000000004</v>
      </c>
    </row>
    <row r="7" spans="1:7" x14ac:dyDescent="0.25">
      <c r="A7" s="1">
        <v>22189</v>
      </c>
      <c r="B7">
        <v>0.12315845</v>
      </c>
      <c r="C7">
        <v>0.34207926999999999</v>
      </c>
      <c r="D7">
        <v>0.73499999999999999</v>
      </c>
    </row>
    <row r="8" spans="1:7" x14ac:dyDescent="0.25">
      <c r="A8" s="1">
        <v>22281</v>
      </c>
      <c r="B8">
        <v>-1.6584688110000001</v>
      </c>
      <c r="C8">
        <v>0.29595337799999999</v>
      </c>
      <c r="D8">
        <v>0.57499999999999996</v>
      </c>
    </row>
    <row r="9" spans="1:7" x14ac:dyDescent="0.25">
      <c r="A9" s="1">
        <v>22371</v>
      </c>
      <c r="B9">
        <v>0.30422426600000002</v>
      </c>
      <c r="C9">
        <v>0.218186572</v>
      </c>
      <c r="D9">
        <v>0.4975</v>
      </c>
    </row>
    <row r="10" spans="1:7" x14ac:dyDescent="0.25">
      <c r="A10" s="1">
        <v>22462</v>
      </c>
      <c r="B10">
        <v>1.316554185</v>
      </c>
      <c r="C10">
        <v>0.23050336799999999</v>
      </c>
      <c r="D10">
        <v>0.4325</v>
      </c>
    </row>
    <row r="11" spans="1:7" x14ac:dyDescent="0.25">
      <c r="A11" s="1">
        <v>22554</v>
      </c>
      <c r="B11">
        <v>1.536075555</v>
      </c>
      <c r="C11">
        <v>0.25549324099999998</v>
      </c>
      <c r="D11">
        <v>0.42</v>
      </c>
    </row>
    <row r="12" spans="1:7" x14ac:dyDescent="0.25">
      <c r="A12" s="1">
        <v>22646</v>
      </c>
      <c r="B12">
        <v>1.575841549</v>
      </c>
      <c r="C12">
        <v>0.312092225</v>
      </c>
      <c r="D12">
        <v>0.6</v>
      </c>
    </row>
    <row r="13" spans="1:7" x14ac:dyDescent="0.25">
      <c r="A13" s="1">
        <v>22736</v>
      </c>
      <c r="B13">
        <v>1.399260977</v>
      </c>
      <c r="C13">
        <v>0.51378122000000004</v>
      </c>
      <c r="D13">
        <v>0.61499999999999999</v>
      </c>
    </row>
    <row r="14" spans="1:7" x14ac:dyDescent="0.25">
      <c r="A14" s="1">
        <v>22827</v>
      </c>
      <c r="B14">
        <v>0.52884844200000003</v>
      </c>
      <c r="C14">
        <v>0.16435935199999999</v>
      </c>
      <c r="D14">
        <v>0.65249999999999997</v>
      </c>
    </row>
    <row r="15" spans="1:7" x14ac:dyDescent="0.25">
      <c r="A15" s="1">
        <v>22919</v>
      </c>
      <c r="B15">
        <v>0.85154721300000003</v>
      </c>
      <c r="C15">
        <v>0.208221673</v>
      </c>
      <c r="D15">
        <v>0.71250000000000002</v>
      </c>
    </row>
    <row r="16" spans="1:7" x14ac:dyDescent="0.25">
      <c r="A16" s="1">
        <v>23011</v>
      </c>
      <c r="B16">
        <v>-4.9403795E-2</v>
      </c>
      <c r="C16">
        <v>0.207789012</v>
      </c>
      <c r="D16">
        <v>0.73</v>
      </c>
    </row>
    <row r="17" spans="1:4" x14ac:dyDescent="0.25">
      <c r="A17" s="1">
        <v>23101</v>
      </c>
      <c r="B17">
        <v>0.7134606</v>
      </c>
      <c r="C17">
        <v>0.43307772100000003</v>
      </c>
      <c r="D17">
        <v>0.74250000000000005</v>
      </c>
    </row>
    <row r="18" spans="1:4" x14ac:dyDescent="0.25">
      <c r="A18" s="1">
        <v>23192</v>
      </c>
      <c r="B18">
        <v>0.73938713499999997</v>
      </c>
      <c r="C18">
        <v>0.175208104</v>
      </c>
      <c r="D18">
        <v>0.74</v>
      </c>
    </row>
    <row r="19" spans="1:4" x14ac:dyDescent="0.25">
      <c r="A19" s="1">
        <v>23284</v>
      </c>
      <c r="B19">
        <v>1.797675822</v>
      </c>
      <c r="C19">
        <v>0.131204917</v>
      </c>
      <c r="D19">
        <v>0.83250000000000002</v>
      </c>
    </row>
    <row r="20" spans="1:4" x14ac:dyDescent="0.25">
      <c r="A20" s="1">
        <v>23376</v>
      </c>
      <c r="B20">
        <v>0.27661839999999999</v>
      </c>
      <c r="C20">
        <v>0.80841183999999999</v>
      </c>
      <c r="D20">
        <v>0.86250000000000004</v>
      </c>
    </row>
    <row r="21" spans="1:4" x14ac:dyDescent="0.25">
      <c r="A21" s="1">
        <v>23467</v>
      </c>
      <c r="B21">
        <v>1.707396651</v>
      </c>
      <c r="C21">
        <v>0.31536989300000001</v>
      </c>
      <c r="D21">
        <v>0.86499999999999999</v>
      </c>
    </row>
    <row r="22" spans="1:4" x14ac:dyDescent="0.25">
      <c r="A22" s="1">
        <v>23558</v>
      </c>
      <c r="B22">
        <v>0.70809465199999999</v>
      </c>
      <c r="C22">
        <v>0.22817684299999999</v>
      </c>
      <c r="D22">
        <v>0.87250000000000005</v>
      </c>
    </row>
    <row r="23" spans="1:4" x14ac:dyDescent="0.25">
      <c r="A23" s="1">
        <v>23650</v>
      </c>
      <c r="B23">
        <v>1.1735497050000001</v>
      </c>
      <c r="C23">
        <v>0.39959478999999998</v>
      </c>
      <c r="D23">
        <v>0.86499999999999999</v>
      </c>
    </row>
    <row r="24" spans="1:4" x14ac:dyDescent="0.25">
      <c r="A24" s="1">
        <v>23742</v>
      </c>
      <c r="B24">
        <v>-6.6724842000000006E-2</v>
      </c>
      <c r="C24">
        <v>0.45298804199999998</v>
      </c>
      <c r="D24">
        <v>0.89500000000000002</v>
      </c>
    </row>
    <row r="25" spans="1:4" x14ac:dyDescent="0.25">
      <c r="A25" s="1">
        <v>23832</v>
      </c>
      <c r="B25">
        <v>2.0197180819999998</v>
      </c>
      <c r="C25">
        <v>0.49957457399999999</v>
      </c>
      <c r="D25">
        <v>0.995</v>
      </c>
    </row>
    <row r="26" spans="1:4" x14ac:dyDescent="0.25">
      <c r="A26" s="1">
        <v>23923</v>
      </c>
      <c r="B26">
        <v>0.87862420500000005</v>
      </c>
      <c r="C26">
        <v>0.46080236800000002</v>
      </c>
      <c r="D26">
        <v>1.02</v>
      </c>
    </row>
    <row r="27" spans="1:4" x14ac:dyDescent="0.25">
      <c r="A27" s="1">
        <v>24015</v>
      </c>
      <c r="B27">
        <v>1.8267234080000001</v>
      </c>
      <c r="C27">
        <v>0.38640391000000002</v>
      </c>
      <c r="D27">
        <v>1.02</v>
      </c>
    </row>
    <row r="28" spans="1:4" x14ac:dyDescent="0.25">
      <c r="A28" s="1">
        <v>24107</v>
      </c>
      <c r="B28">
        <v>1.9046114949999999</v>
      </c>
      <c r="C28">
        <v>0.68460512399999995</v>
      </c>
      <c r="D28">
        <v>1.0425</v>
      </c>
    </row>
    <row r="29" spans="1:4" x14ac:dyDescent="0.25">
      <c r="A29" s="1">
        <v>24197</v>
      </c>
      <c r="B29">
        <v>2.0332734260000001</v>
      </c>
      <c r="C29">
        <v>0.63833177200000002</v>
      </c>
      <c r="D29">
        <v>1.1399999999999999</v>
      </c>
    </row>
    <row r="30" spans="1:4" x14ac:dyDescent="0.25">
      <c r="A30" s="1">
        <v>24288</v>
      </c>
      <c r="B30">
        <v>-3.9143962999999997E-2</v>
      </c>
      <c r="C30">
        <v>0.81729800500000005</v>
      </c>
      <c r="D30">
        <v>1.2275</v>
      </c>
    </row>
    <row r="31" spans="1:4" x14ac:dyDescent="0.25">
      <c r="A31" s="1">
        <v>24380</v>
      </c>
      <c r="B31">
        <v>0.461170038</v>
      </c>
      <c r="C31">
        <v>0.96267472700000001</v>
      </c>
      <c r="D31">
        <v>1.3525</v>
      </c>
    </row>
    <row r="32" spans="1:4" x14ac:dyDescent="0.25">
      <c r="A32" s="1">
        <v>24472</v>
      </c>
      <c r="B32">
        <v>0.43638758</v>
      </c>
      <c r="C32">
        <v>0.83190799500000001</v>
      </c>
      <c r="D32">
        <v>1.39</v>
      </c>
    </row>
    <row r="33" spans="1:4" x14ac:dyDescent="0.25">
      <c r="A33" s="1">
        <v>24562</v>
      </c>
      <c r="B33">
        <v>0.48891041299999999</v>
      </c>
      <c r="C33">
        <v>0.41625775500000001</v>
      </c>
      <c r="D33">
        <v>1.2050000000000001</v>
      </c>
    </row>
    <row r="34" spans="1:4" x14ac:dyDescent="0.25">
      <c r="A34" s="1">
        <v>24653</v>
      </c>
      <c r="B34">
        <v>-0.33508759999999999</v>
      </c>
      <c r="C34">
        <v>0.50641760999999996</v>
      </c>
      <c r="D34">
        <v>0.99750000000000005</v>
      </c>
    </row>
    <row r="35" spans="1:4" x14ac:dyDescent="0.25">
      <c r="A35" s="1">
        <v>24745</v>
      </c>
      <c r="B35">
        <v>0.537236096</v>
      </c>
      <c r="C35">
        <v>0.95404762600000004</v>
      </c>
      <c r="D35">
        <v>0.97250000000000003</v>
      </c>
    </row>
    <row r="36" spans="1:4" x14ac:dyDescent="0.25">
      <c r="A36" s="1">
        <v>24837</v>
      </c>
      <c r="B36">
        <v>0.33452463900000001</v>
      </c>
      <c r="C36">
        <v>1.1082325340000001</v>
      </c>
      <c r="D36">
        <v>1.0425</v>
      </c>
    </row>
    <row r="37" spans="1:4" x14ac:dyDescent="0.25">
      <c r="A37" s="1">
        <v>24928</v>
      </c>
      <c r="B37">
        <v>1.5979590859999999</v>
      </c>
      <c r="C37">
        <v>1.1016468189999999</v>
      </c>
      <c r="D37">
        <v>1.1975</v>
      </c>
    </row>
    <row r="38" spans="1:4" x14ac:dyDescent="0.25">
      <c r="A38" s="1">
        <v>25019</v>
      </c>
      <c r="B38">
        <v>1.224783792</v>
      </c>
      <c r="C38">
        <v>1.0511271820000001</v>
      </c>
      <c r="D38">
        <v>1.4950000000000001</v>
      </c>
    </row>
    <row r="39" spans="1:4" x14ac:dyDescent="0.25">
      <c r="A39" s="1">
        <v>25111</v>
      </c>
      <c r="B39">
        <v>0.33206904100000001</v>
      </c>
      <c r="C39">
        <v>0.97481604399999999</v>
      </c>
      <c r="D39">
        <v>1.4875</v>
      </c>
    </row>
    <row r="40" spans="1:4" x14ac:dyDescent="0.25">
      <c r="A40" s="1">
        <v>25203</v>
      </c>
      <c r="B40">
        <v>-6.0611678000000002E-2</v>
      </c>
      <c r="C40">
        <v>1.401651867</v>
      </c>
      <c r="D40">
        <v>1.48</v>
      </c>
    </row>
    <row r="41" spans="1:4" x14ac:dyDescent="0.25">
      <c r="A41" s="1">
        <v>25293</v>
      </c>
      <c r="B41">
        <v>1.090982321</v>
      </c>
      <c r="C41">
        <v>1.026527406</v>
      </c>
      <c r="D41">
        <v>1.6425000000000001</v>
      </c>
    </row>
    <row r="42" spans="1:4" x14ac:dyDescent="0.25">
      <c r="A42" s="1">
        <v>25384</v>
      </c>
      <c r="B42">
        <v>-0.17104533199999999</v>
      </c>
      <c r="C42">
        <v>1.263263714</v>
      </c>
      <c r="D42">
        <v>2.0825</v>
      </c>
    </row>
    <row r="43" spans="1:4" x14ac:dyDescent="0.25">
      <c r="A43" s="1">
        <v>25476</v>
      </c>
      <c r="B43">
        <v>0.17044204700000001</v>
      </c>
      <c r="C43">
        <v>1.3978217479999999</v>
      </c>
      <c r="D43">
        <v>2.2450000000000001</v>
      </c>
    </row>
    <row r="44" spans="1:4" x14ac:dyDescent="0.25">
      <c r="A44" s="1">
        <v>25568</v>
      </c>
      <c r="B44">
        <v>-0.98567685400000005</v>
      </c>
      <c r="C44">
        <v>1.2814420259999999</v>
      </c>
      <c r="D44">
        <v>2.2349999999999999</v>
      </c>
    </row>
    <row r="45" spans="1:4" x14ac:dyDescent="0.25">
      <c r="A45" s="1">
        <v>25658</v>
      </c>
      <c r="B45">
        <v>-0.65895948100000001</v>
      </c>
      <c r="C45">
        <v>1.4014650019999999</v>
      </c>
      <c r="D45">
        <v>2.14</v>
      </c>
    </row>
    <row r="46" spans="1:4" x14ac:dyDescent="0.25">
      <c r="A46" s="1">
        <v>25749</v>
      </c>
      <c r="B46">
        <v>-0.37215026000000001</v>
      </c>
      <c r="C46">
        <v>1.3820951100000001</v>
      </c>
      <c r="D46">
        <v>1.97</v>
      </c>
    </row>
    <row r="47" spans="1:4" x14ac:dyDescent="0.25">
      <c r="A47" s="1">
        <v>25841</v>
      </c>
      <c r="B47">
        <v>0.39174455600000002</v>
      </c>
      <c r="C47">
        <v>0.81722056600000004</v>
      </c>
      <c r="D47">
        <v>1.6775</v>
      </c>
    </row>
    <row r="48" spans="1:4" x14ac:dyDescent="0.25">
      <c r="A48" s="1">
        <v>25933</v>
      </c>
      <c r="B48">
        <v>-1.6135698629999999</v>
      </c>
      <c r="C48">
        <v>1.313293732</v>
      </c>
      <c r="D48">
        <v>1.3925000000000001</v>
      </c>
    </row>
    <row r="49" spans="1:7" x14ac:dyDescent="0.25">
      <c r="A49" s="1">
        <v>26023</v>
      </c>
      <c r="B49">
        <v>2.1375849140000001</v>
      </c>
      <c r="C49">
        <v>1.507493398</v>
      </c>
      <c r="D49">
        <v>0.96499999999999997</v>
      </c>
    </row>
    <row r="50" spans="1:7" x14ac:dyDescent="0.25">
      <c r="A50" s="1">
        <v>26114</v>
      </c>
      <c r="B50">
        <v>-1.0363799E-2</v>
      </c>
      <c r="C50">
        <v>1.3054020529999999</v>
      </c>
      <c r="D50">
        <v>1.1425000000000001</v>
      </c>
    </row>
    <row r="51" spans="1:7" x14ac:dyDescent="0.25">
      <c r="A51" s="1">
        <v>26206</v>
      </c>
      <c r="B51">
        <v>0.26902579799999998</v>
      </c>
      <c r="C51">
        <v>1.0125118879999999</v>
      </c>
      <c r="D51">
        <v>1.37</v>
      </c>
      <c r="G51">
        <v>1.5257000000000001</v>
      </c>
    </row>
    <row r="52" spans="1:7" x14ac:dyDescent="0.25">
      <c r="A52" s="1">
        <v>26298</v>
      </c>
      <c r="B52">
        <v>-0.32043651299999998</v>
      </c>
      <c r="C52">
        <v>0.83057731000000001</v>
      </c>
      <c r="D52">
        <v>1.1875</v>
      </c>
      <c r="G52">
        <v>1.4919249999999999</v>
      </c>
    </row>
    <row r="53" spans="1:7" x14ac:dyDescent="0.25">
      <c r="A53" s="1">
        <v>26389</v>
      </c>
      <c r="B53">
        <v>1.2602782079999999</v>
      </c>
      <c r="C53">
        <v>1.512664888</v>
      </c>
      <c r="D53">
        <v>0.88749999999999996</v>
      </c>
      <c r="G53">
        <v>1.5448</v>
      </c>
    </row>
    <row r="54" spans="1:7" x14ac:dyDescent="0.25">
      <c r="A54" s="1">
        <v>26480</v>
      </c>
      <c r="B54">
        <v>1.686045633</v>
      </c>
      <c r="C54">
        <v>0.62055318699999995</v>
      </c>
      <c r="D54">
        <v>1.075</v>
      </c>
      <c r="G54">
        <v>1.53105</v>
      </c>
    </row>
    <row r="55" spans="1:7" x14ac:dyDescent="0.25">
      <c r="A55" s="1">
        <v>26572</v>
      </c>
      <c r="B55">
        <v>0.38528770200000001</v>
      </c>
      <c r="C55">
        <v>0.95070660399999996</v>
      </c>
      <c r="D55">
        <v>1.1850000000000001</v>
      </c>
      <c r="G55">
        <v>1.5852999999999999</v>
      </c>
    </row>
    <row r="56" spans="1:7" x14ac:dyDescent="0.25">
      <c r="A56" s="1">
        <v>26664</v>
      </c>
      <c r="B56">
        <v>1.1057907119999999</v>
      </c>
      <c r="C56">
        <v>1.2670582079999999</v>
      </c>
      <c r="D56">
        <v>1.2875000000000001</v>
      </c>
      <c r="G56">
        <v>1.569</v>
      </c>
    </row>
    <row r="57" spans="1:7" x14ac:dyDescent="0.25">
      <c r="A57" s="1">
        <v>26754</v>
      </c>
      <c r="B57">
        <v>1.8936626270000001</v>
      </c>
      <c r="C57">
        <v>1.1457007189999999</v>
      </c>
      <c r="D57">
        <v>1.635</v>
      </c>
      <c r="G57">
        <v>1.645375</v>
      </c>
    </row>
    <row r="58" spans="1:7" x14ac:dyDescent="0.25">
      <c r="A58" s="1">
        <v>26845</v>
      </c>
      <c r="B58">
        <v>0.53249332299999996</v>
      </c>
      <c r="C58">
        <v>1.5276801840000001</v>
      </c>
      <c r="D58">
        <v>1.9550000000000001</v>
      </c>
      <c r="G58">
        <v>1.6672499999999999</v>
      </c>
    </row>
    <row r="59" spans="1:7" x14ac:dyDescent="0.25">
      <c r="A59" s="1">
        <v>26937</v>
      </c>
      <c r="B59">
        <v>-1.068610021</v>
      </c>
      <c r="C59">
        <v>1.9262301660000001</v>
      </c>
      <c r="D59">
        <v>2.64</v>
      </c>
      <c r="G59">
        <v>1.690725</v>
      </c>
    </row>
    <row r="60" spans="1:7" x14ac:dyDescent="0.25">
      <c r="A60" s="1">
        <v>27029</v>
      </c>
      <c r="B60">
        <v>0.405483592</v>
      </c>
      <c r="C60">
        <v>1.973180827</v>
      </c>
      <c r="D60">
        <v>2.5</v>
      </c>
      <c r="G60">
        <v>1.6844250000000001</v>
      </c>
    </row>
    <row r="61" spans="1:7" x14ac:dyDescent="0.25">
      <c r="A61" s="1">
        <v>27119</v>
      </c>
      <c r="B61">
        <v>-1.3981814610000001</v>
      </c>
      <c r="C61">
        <v>1.8695990389999999</v>
      </c>
      <c r="D61">
        <v>2.3325</v>
      </c>
      <c r="G61">
        <v>1.835475</v>
      </c>
    </row>
    <row r="62" spans="1:7" x14ac:dyDescent="0.25">
      <c r="A62" s="1">
        <v>27210</v>
      </c>
      <c r="B62">
        <v>-0.29322436699999999</v>
      </c>
      <c r="C62">
        <v>2.3358372269999998</v>
      </c>
      <c r="D62">
        <v>2.8125</v>
      </c>
      <c r="G62">
        <v>1.929325</v>
      </c>
    </row>
    <row r="63" spans="1:7" x14ac:dyDescent="0.25">
      <c r="A63" s="1">
        <v>27302</v>
      </c>
      <c r="B63">
        <v>-1.473846089</v>
      </c>
      <c r="C63">
        <v>2.8897373320000002</v>
      </c>
      <c r="D63">
        <v>3.0249999999999999</v>
      </c>
      <c r="G63">
        <v>1.954</v>
      </c>
    </row>
    <row r="64" spans="1:7" x14ac:dyDescent="0.25">
      <c r="A64" s="1">
        <v>27394</v>
      </c>
      <c r="B64">
        <v>-0.90771162999999999</v>
      </c>
      <c r="C64">
        <v>2.8990863120000001</v>
      </c>
      <c r="D64">
        <v>2.335</v>
      </c>
      <c r="G64">
        <v>1.7904249999999999</v>
      </c>
    </row>
    <row r="65" spans="1:7" x14ac:dyDescent="0.25">
      <c r="A65" s="1">
        <v>27484</v>
      </c>
      <c r="B65">
        <v>-1.7388203339999999</v>
      </c>
      <c r="C65">
        <v>2.2477044450000001</v>
      </c>
      <c r="D65">
        <v>1.5774999999999999</v>
      </c>
      <c r="G65">
        <v>1.861</v>
      </c>
    </row>
    <row r="66" spans="1:7" x14ac:dyDescent="0.25">
      <c r="A66" s="1">
        <v>27575</v>
      </c>
      <c r="B66">
        <v>0.204579979</v>
      </c>
      <c r="C66">
        <v>1.474515858</v>
      </c>
      <c r="D66">
        <v>1.355</v>
      </c>
      <c r="G66">
        <v>1.9053</v>
      </c>
    </row>
    <row r="67" spans="1:7" x14ac:dyDescent="0.25">
      <c r="A67" s="1">
        <v>27667</v>
      </c>
      <c r="B67">
        <v>1.19648022</v>
      </c>
      <c r="C67">
        <v>1.7497566229999999</v>
      </c>
      <c r="D67">
        <v>1.54</v>
      </c>
      <c r="G67">
        <v>2.03755</v>
      </c>
    </row>
    <row r="68" spans="1:7" x14ac:dyDescent="0.25">
      <c r="A68" s="1">
        <v>27759</v>
      </c>
      <c r="B68">
        <v>0.83904804899999996</v>
      </c>
      <c r="C68">
        <v>1.66000945</v>
      </c>
      <c r="D68">
        <v>1.3525</v>
      </c>
      <c r="G68">
        <v>1.9117999999999999</v>
      </c>
    </row>
    <row r="69" spans="1:7" x14ac:dyDescent="0.25">
      <c r="A69" s="1">
        <v>27850</v>
      </c>
      <c r="B69">
        <v>1.7318100569999999</v>
      </c>
      <c r="C69">
        <v>1.0510423760000001</v>
      </c>
      <c r="D69">
        <v>1.2075</v>
      </c>
      <c r="G69">
        <v>1.8784749999999999</v>
      </c>
    </row>
    <row r="70" spans="1:7" x14ac:dyDescent="0.25">
      <c r="A70" s="1">
        <v>27941</v>
      </c>
      <c r="B70">
        <v>0.244923113</v>
      </c>
      <c r="C70">
        <v>1.0022894440000001</v>
      </c>
      <c r="D70">
        <v>1.3</v>
      </c>
      <c r="G70">
        <v>1.9142749999999999</v>
      </c>
    </row>
    <row r="71" spans="1:7" x14ac:dyDescent="0.25">
      <c r="A71" s="1">
        <v>28033</v>
      </c>
      <c r="B71">
        <v>6.4425314999999997E-2</v>
      </c>
      <c r="C71">
        <v>1.2847410800000001</v>
      </c>
      <c r="D71">
        <v>1.32</v>
      </c>
      <c r="G71">
        <v>1.8660000000000001</v>
      </c>
    </row>
    <row r="72" spans="1:7" x14ac:dyDescent="0.25">
      <c r="A72" s="1">
        <v>28125</v>
      </c>
      <c r="B72">
        <v>0.244562474</v>
      </c>
      <c r="C72">
        <v>1.776687941</v>
      </c>
      <c r="D72">
        <v>1.2175</v>
      </c>
      <c r="G72">
        <v>1.6836</v>
      </c>
    </row>
    <row r="73" spans="1:7" x14ac:dyDescent="0.25">
      <c r="A73" s="1">
        <v>28215</v>
      </c>
      <c r="B73">
        <v>0.70621790299999998</v>
      </c>
      <c r="C73">
        <v>1.5947929320000001</v>
      </c>
      <c r="D73">
        <v>1.165</v>
      </c>
      <c r="G73">
        <v>1.8341000000000001</v>
      </c>
    </row>
    <row r="74" spans="1:7" x14ac:dyDescent="0.25">
      <c r="A74" s="1">
        <v>28306</v>
      </c>
      <c r="B74">
        <v>1.458558802</v>
      </c>
      <c r="C74">
        <v>1.401587481</v>
      </c>
      <c r="D74">
        <v>1.29</v>
      </c>
      <c r="G74">
        <v>1.7950999999999999</v>
      </c>
    </row>
    <row r="75" spans="1:7" x14ac:dyDescent="0.25">
      <c r="A75" s="1">
        <v>28398</v>
      </c>
      <c r="B75">
        <v>1.327137711</v>
      </c>
      <c r="C75">
        <v>1.2096791979999999</v>
      </c>
      <c r="D75">
        <v>1.4550000000000001</v>
      </c>
      <c r="G75">
        <v>1.8171250000000001</v>
      </c>
    </row>
    <row r="76" spans="1:7" x14ac:dyDescent="0.25">
      <c r="A76" s="1">
        <v>28490</v>
      </c>
      <c r="B76">
        <v>-0.45554582500000002</v>
      </c>
      <c r="C76">
        <v>2.1387129210000002</v>
      </c>
      <c r="D76">
        <v>1.6274999999999999</v>
      </c>
      <c r="G76">
        <v>1.9211750000000001</v>
      </c>
    </row>
    <row r="77" spans="1:7" x14ac:dyDescent="0.25">
      <c r="A77" s="1">
        <v>28580</v>
      </c>
      <c r="B77">
        <v>-0.129274257</v>
      </c>
      <c r="C77">
        <v>1.4419591650000001</v>
      </c>
      <c r="D77">
        <v>1.69</v>
      </c>
      <c r="G77">
        <v>1.9878750000000001</v>
      </c>
    </row>
    <row r="78" spans="1:7" x14ac:dyDescent="0.25">
      <c r="A78" s="1">
        <v>28671</v>
      </c>
      <c r="B78">
        <v>3.3464467349999998</v>
      </c>
      <c r="C78">
        <v>1.89486431</v>
      </c>
      <c r="D78">
        <v>1.82</v>
      </c>
      <c r="G78">
        <v>2.0954000000000002</v>
      </c>
    </row>
    <row r="79" spans="1:7" x14ac:dyDescent="0.25">
      <c r="A79" s="1">
        <v>28763</v>
      </c>
      <c r="B79">
        <v>0.560913255</v>
      </c>
      <c r="C79">
        <v>1.684142893</v>
      </c>
      <c r="D79">
        <v>2.0225</v>
      </c>
      <c r="G79">
        <v>2.0625499999999999</v>
      </c>
    </row>
    <row r="80" spans="1:7" x14ac:dyDescent="0.25">
      <c r="A80" s="1">
        <v>28855</v>
      </c>
      <c r="B80">
        <v>0.90528353500000003</v>
      </c>
      <c r="C80">
        <v>2.0244978389999999</v>
      </c>
      <c r="D80">
        <v>2.395</v>
      </c>
      <c r="G80">
        <v>2.1985999999999999</v>
      </c>
    </row>
    <row r="81" spans="1:7" x14ac:dyDescent="0.25">
      <c r="A81" s="1">
        <v>28945</v>
      </c>
      <c r="B81">
        <v>-0.24772076200000001</v>
      </c>
      <c r="C81">
        <v>1.806851405</v>
      </c>
      <c r="D81">
        <v>2.5175000000000001</v>
      </c>
      <c r="G81">
        <v>2.1964999999999999</v>
      </c>
    </row>
    <row r="82" spans="1:7" x14ac:dyDescent="0.25">
      <c r="A82" s="1">
        <v>29036</v>
      </c>
      <c r="B82">
        <v>-0.31311873400000001</v>
      </c>
      <c r="C82">
        <v>2.420054989</v>
      </c>
      <c r="D82">
        <v>2.5449999999999999</v>
      </c>
      <c r="G82">
        <v>2.117575</v>
      </c>
    </row>
    <row r="83" spans="1:7" x14ac:dyDescent="0.25">
      <c r="A83" s="1">
        <v>29128</v>
      </c>
      <c r="B83">
        <v>0.32743148799999999</v>
      </c>
      <c r="C83">
        <v>2.1632932139999999</v>
      </c>
      <c r="D83">
        <v>2.7349999999999999</v>
      </c>
      <c r="G83">
        <v>2.270025</v>
      </c>
    </row>
    <row r="84" spans="1:7" x14ac:dyDescent="0.25">
      <c r="A84" s="1">
        <v>29220</v>
      </c>
      <c r="B84">
        <v>-0.15362910799999999</v>
      </c>
      <c r="C84">
        <v>1.8384465729999999</v>
      </c>
      <c r="D84">
        <v>3.395</v>
      </c>
      <c r="F84">
        <v>1.6</v>
      </c>
      <c r="G84">
        <v>2.4906000000000001</v>
      </c>
    </row>
    <row r="85" spans="1:7" x14ac:dyDescent="0.25">
      <c r="A85" s="1">
        <v>29311</v>
      </c>
      <c r="B85">
        <v>-8.3192589999999997E-2</v>
      </c>
      <c r="C85">
        <v>2.0793091590000001</v>
      </c>
      <c r="D85">
        <v>3.7675000000000001</v>
      </c>
      <c r="G85">
        <v>2.9784250000000001</v>
      </c>
    </row>
    <row r="86" spans="1:7" x14ac:dyDescent="0.25">
      <c r="A86" s="1">
        <v>29402</v>
      </c>
      <c r="B86">
        <v>-2.4706013950000001</v>
      </c>
      <c r="C86">
        <v>2.3510301899999999</v>
      </c>
      <c r="D86">
        <v>3.1675</v>
      </c>
      <c r="F86">
        <v>1.8374999999999999</v>
      </c>
      <c r="G86">
        <v>2.4489000000000001</v>
      </c>
    </row>
    <row r="87" spans="1:7" x14ac:dyDescent="0.25">
      <c r="A87" s="1">
        <v>29494</v>
      </c>
      <c r="B87">
        <v>-0.49739301299999999</v>
      </c>
      <c r="C87">
        <v>2.2090655419999998</v>
      </c>
      <c r="D87">
        <v>2.4550000000000001</v>
      </c>
      <c r="G87">
        <v>2.8787750000000001</v>
      </c>
    </row>
    <row r="88" spans="1:7" x14ac:dyDescent="0.25">
      <c r="A88" s="1">
        <v>29586</v>
      </c>
      <c r="B88">
        <v>1.47635615</v>
      </c>
      <c r="C88">
        <v>2.5713716930000001</v>
      </c>
      <c r="D88">
        <v>3.9624999999999999</v>
      </c>
      <c r="F88">
        <v>1.9375</v>
      </c>
      <c r="G88">
        <v>2.96035</v>
      </c>
    </row>
    <row r="89" spans="1:7" x14ac:dyDescent="0.25">
      <c r="A89" s="1">
        <v>29676</v>
      </c>
      <c r="B89">
        <v>1.5757764700000001</v>
      </c>
      <c r="C89">
        <v>2.600061819</v>
      </c>
      <c r="D89">
        <v>4.1500000000000004</v>
      </c>
      <c r="G89">
        <v>3.2102750000000002</v>
      </c>
    </row>
    <row r="90" spans="1:7" x14ac:dyDescent="0.25">
      <c r="A90" s="1">
        <v>29767</v>
      </c>
      <c r="B90">
        <v>-1.0984483060000001</v>
      </c>
      <c r="C90">
        <v>1.9622379000000001</v>
      </c>
      <c r="D90">
        <v>4.4474999999999998</v>
      </c>
      <c r="F90">
        <v>1.825</v>
      </c>
      <c r="G90">
        <v>3.2642250000000002</v>
      </c>
    </row>
    <row r="91" spans="1:7" x14ac:dyDescent="0.25">
      <c r="A91" s="1">
        <v>29859</v>
      </c>
      <c r="B91">
        <v>0.84163459699999998</v>
      </c>
      <c r="C91">
        <v>1.864747774</v>
      </c>
      <c r="D91">
        <v>4.3975</v>
      </c>
      <c r="G91">
        <v>3.7230249999999998</v>
      </c>
    </row>
    <row r="92" spans="1:7" x14ac:dyDescent="0.25">
      <c r="A92" s="1">
        <v>29951</v>
      </c>
      <c r="B92">
        <v>-1.4356505449999999</v>
      </c>
      <c r="C92">
        <v>1.7132210809999999</v>
      </c>
      <c r="D92">
        <v>3.3975</v>
      </c>
      <c r="F92">
        <v>1.6375</v>
      </c>
      <c r="G92">
        <v>3.37825</v>
      </c>
    </row>
    <row r="93" spans="1:7" x14ac:dyDescent="0.25">
      <c r="A93" s="1">
        <v>30041</v>
      </c>
      <c r="B93">
        <v>-1.8983794810000001</v>
      </c>
      <c r="C93">
        <v>1.366242607</v>
      </c>
      <c r="D93">
        <v>3.5525000000000002</v>
      </c>
      <c r="G93">
        <v>3.3428249999999999</v>
      </c>
    </row>
    <row r="94" spans="1:7" x14ac:dyDescent="0.25">
      <c r="A94" s="1">
        <v>30132</v>
      </c>
      <c r="B94">
        <v>0.12845338000000001</v>
      </c>
      <c r="C94">
        <v>1.290654711</v>
      </c>
      <c r="D94">
        <v>3.6274999999999999</v>
      </c>
      <c r="F94">
        <v>1.3</v>
      </c>
      <c r="G94">
        <v>3.3980000000000001</v>
      </c>
    </row>
    <row r="95" spans="1:7" x14ac:dyDescent="0.25">
      <c r="A95" s="1">
        <v>30224</v>
      </c>
      <c r="B95">
        <v>-0.70404248400000002</v>
      </c>
      <c r="C95">
        <v>1.4087662409999999</v>
      </c>
      <c r="D95">
        <v>2.7524999999999999</v>
      </c>
      <c r="G95">
        <v>2.9044500000000002</v>
      </c>
    </row>
    <row r="96" spans="1:7" x14ac:dyDescent="0.25">
      <c r="A96" s="1">
        <v>30316</v>
      </c>
      <c r="B96">
        <v>-0.27615917800000001</v>
      </c>
      <c r="C96">
        <v>1.031359607</v>
      </c>
      <c r="D96">
        <v>2.3199999999999998</v>
      </c>
      <c r="F96">
        <v>1.2875000000000001</v>
      </c>
      <c r="G96">
        <v>2.6223999999999998</v>
      </c>
    </row>
    <row r="97" spans="1:7" x14ac:dyDescent="0.25">
      <c r="A97" s="1">
        <v>30406</v>
      </c>
      <c r="B97">
        <v>0.99738501300000004</v>
      </c>
      <c r="C97">
        <v>0.75275151200000001</v>
      </c>
      <c r="D97">
        <v>2.165</v>
      </c>
      <c r="F97">
        <v>1.2</v>
      </c>
      <c r="G97">
        <v>2.6534749999999998</v>
      </c>
    </row>
    <row r="98" spans="1:7" x14ac:dyDescent="0.25">
      <c r="A98" s="1">
        <v>30497</v>
      </c>
      <c r="B98">
        <v>1.9450418730000001</v>
      </c>
      <c r="C98">
        <v>0.738668667</v>
      </c>
      <c r="D98">
        <v>2.2000000000000002</v>
      </c>
      <c r="G98">
        <v>2.7267999999999999</v>
      </c>
    </row>
    <row r="99" spans="1:7" x14ac:dyDescent="0.25">
      <c r="A99" s="1">
        <v>30589</v>
      </c>
      <c r="B99">
        <v>1.6751664070000001</v>
      </c>
      <c r="C99">
        <v>1.0581218889999999</v>
      </c>
      <c r="D99">
        <v>2.3650000000000002</v>
      </c>
      <c r="G99">
        <v>2.837275</v>
      </c>
    </row>
    <row r="100" spans="1:7" x14ac:dyDescent="0.25">
      <c r="A100" s="1">
        <v>30681</v>
      </c>
      <c r="B100">
        <v>1.7657389800000001</v>
      </c>
      <c r="C100">
        <v>0.75464189699999995</v>
      </c>
      <c r="D100">
        <v>2.3574999999999999</v>
      </c>
      <c r="F100">
        <v>1.175</v>
      </c>
      <c r="G100">
        <v>2.9110999999999998</v>
      </c>
    </row>
    <row r="101" spans="1:7" x14ac:dyDescent="0.25">
      <c r="A101" s="1">
        <v>30772</v>
      </c>
      <c r="B101">
        <v>1.6376034859999999</v>
      </c>
      <c r="C101">
        <v>1.0083771779999999</v>
      </c>
      <c r="D101">
        <v>2.4224999999999999</v>
      </c>
      <c r="F101">
        <v>1.2749999999999999</v>
      </c>
      <c r="G101">
        <v>3.0609250000000001</v>
      </c>
    </row>
    <row r="102" spans="1:7" x14ac:dyDescent="0.25">
      <c r="A102" s="1">
        <v>30863</v>
      </c>
      <c r="B102">
        <v>1.418550422</v>
      </c>
      <c r="C102">
        <v>0.85164393800000004</v>
      </c>
      <c r="D102">
        <v>2.6375000000000002</v>
      </c>
      <c r="G102">
        <v>3.3660999999999999</v>
      </c>
    </row>
    <row r="103" spans="1:7" x14ac:dyDescent="0.25">
      <c r="A103" s="1">
        <v>30955</v>
      </c>
      <c r="B103">
        <v>0.66661448899999998</v>
      </c>
      <c r="C103">
        <v>0.884871725</v>
      </c>
      <c r="D103">
        <v>2.8475000000000001</v>
      </c>
      <c r="G103">
        <v>3.0218250000000002</v>
      </c>
    </row>
    <row r="104" spans="1:7" x14ac:dyDescent="0.25">
      <c r="A104" s="1">
        <v>31047</v>
      </c>
      <c r="B104">
        <v>0.52562946600000005</v>
      </c>
      <c r="C104">
        <v>0.74482991899999995</v>
      </c>
      <c r="D104">
        <v>2.3149999999999999</v>
      </c>
      <c r="F104">
        <v>1.175</v>
      </c>
      <c r="G104">
        <v>2.8693499999999998</v>
      </c>
    </row>
    <row r="105" spans="1:7" x14ac:dyDescent="0.25">
      <c r="A105" s="1">
        <v>31137</v>
      </c>
      <c r="B105">
        <v>0.67391323700000005</v>
      </c>
      <c r="C105">
        <v>0.98389258499999999</v>
      </c>
      <c r="D105">
        <v>2.12</v>
      </c>
      <c r="F105">
        <v>0.96250000000000002</v>
      </c>
      <c r="G105">
        <v>2.900725</v>
      </c>
    </row>
    <row r="106" spans="1:7" x14ac:dyDescent="0.25">
      <c r="A106" s="1">
        <v>31228</v>
      </c>
      <c r="B106">
        <v>0.58741274700000001</v>
      </c>
      <c r="C106">
        <v>0.64138314699999999</v>
      </c>
      <c r="D106">
        <v>1.98</v>
      </c>
      <c r="G106">
        <v>2.5857250000000001</v>
      </c>
    </row>
    <row r="107" spans="1:7" x14ac:dyDescent="0.25">
      <c r="A107" s="1">
        <v>31320</v>
      </c>
      <c r="B107">
        <v>1.2259865999999999</v>
      </c>
      <c r="C107">
        <v>0.60199666399999996</v>
      </c>
      <c r="D107">
        <v>1.9750000000000001</v>
      </c>
      <c r="G107">
        <v>2.6126749999999999</v>
      </c>
    </row>
    <row r="108" spans="1:7" x14ac:dyDescent="0.25">
      <c r="A108" s="1">
        <v>31412</v>
      </c>
      <c r="B108">
        <v>0.45245779000000003</v>
      </c>
      <c r="C108">
        <v>0.55744230100000003</v>
      </c>
      <c r="D108">
        <v>2.0249999999999999</v>
      </c>
      <c r="F108">
        <v>1.0125</v>
      </c>
      <c r="G108">
        <v>2.2952499999999998</v>
      </c>
    </row>
    <row r="109" spans="1:7" x14ac:dyDescent="0.25">
      <c r="A109" s="1">
        <v>31502</v>
      </c>
      <c r="B109">
        <v>0.64152082600000004</v>
      </c>
      <c r="C109">
        <v>0.49614375100000002</v>
      </c>
      <c r="D109">
        <v>1.9575</v>
      </c>
      <c r="F109">
        <v>0.875</v>
      </c>
      <c r="G109">
        <v>1.877275</v>
      </c>
    </row>
    <row r="110" spans="1:7" x14ac:dyDescent="0.25">
      <c r="A110" s="1">
        <v>31593</v>
      </c>
      <c r="B110">
        <v>0.16244967699999999</v>
      </c>
      <c r="C110">
        <v>0.37775003000000001</v>
      </c>
      <c r="D110">
        <v>1.73</v>
      </c>
      <c r="G110">
        <v>1.93435</v>
      </c>
    </row>
    <row r="111" spans="1:7" x14ac:dyDescent="0.25">
      <c r="A111" s="1">
        <v>31685</v>
      </c>
      <c r="B111">
        <v>0.66664550600000005</v>
      </c>
      <c r="C111">
        <v>0.40906955299999997</v>
      </c>
      <c r="D111">
        <v>1.5525</v>
      </c>
      <c r="G111">
        <v>1.97845</v>
      </c>
    </row>
    <row r="112" spans="1:7" x14ac:dyDescent="0.25">
      <c r="A112" s="1">
        <v>31777</v>
      </c>
      <c r="B112">
        <v>0.24959198599999999</v>
      </c>
      <c r="C112">
        <v>0.54347438000000003</v>
      </c>
      <c r="D112">
        <v>1.5674999999999999</v>
      </c>
      <c r="F112">
        <v>0.875</v>
      </c>
      <c r="G112">
        <v>1.8907</v>
      </c>
    </row>
    <row r="113" spans="1:7" x14ac:dyDescent="0.25">
      <c r="A113" s="1">
        <v>31867</v>
      </c>
      <c r="B113">
        <v>0.45396977100000002</v>
      </c>
      <c r="C113">
        <v>0.63763794399999996</v>
      </c>
      <c r="D113">
        <v>1.5549999999999999</v>
      </c>
      <c r="F113">
        <v>0.92500000000000004</v>
      </c>
      <c r="G113">
        <v>1.9157999999999999</v>
      </c>
    </row>
    <row r="114" spans="1:7" x14ac:dyDescent="0.25">
      <c r="A114" s="1">
        <v>31958</v>
      </c>
      <c r="B114">
        <v>0.78974224999999998</v>
      </c>
      <c r="C114">
        <v>0.69031186300000003</v>
      </c>
      <c r="D114">
        <v>1.6625000000000001</v>
      </c>
      <c r="G114">
        <v>2.1250499999999999</v>
      </c>
    </row>
    <row r="115" spans="1:7" x14ac:dyDescent="0.25">
      <c r="A115" s="1">
        <v>32050</v>
      </c>
      <c r="B115">
        <v>0.580854804</v>
      </c>
      <c r="C115">
        <v>0.75500476299999997</v>
      </c>
      <c r="D115">
        <v>1.71</v>
      </c>
      <c r="G115">
        <v>2.4104749999999999</v>
      </c>
    </row>
    <row r="116" spans="1:7" x14ac:dyDescent="0.25">
      <c r="A116" s="1">
        <v>32142</v>
      </c>
      <c r="B116">
        <v>1.4206976600000001</v>
      </c>
      <c r="C116">
        <v>0.79401823999999999</v>
      </c>
      <c r="D116">
        <v>1.73</v>
      </c>
      <c r="F116">
        <v>1</v>
      </c>
      <c r="G116">
        <v>2.2369500000000002</v>
      </c>
    </row>
    <row r="117" spans="1:7" x14ac:dyDescent="0.25">
      <c r="A117" s="1">
        <v>32233</v>
      </c>
      <c r="B117">
        <v>0.236683492</v>
      </c>
      <c r="C117">
        <v>0.78037783500000002</v>
      </c>
      <c r="D117">
        <v>1.6675</v>
      </c>
      <c r="F117">
        <v>0.95</v>
      </c>
      <c r="G117">
        <v>2.190725</v>
      </c>
    </row>
    <row r="118" spans="1:7" x14ac:dyDescent="0.25">
      <c r="A118" s="1">
        <v>32324</v>
      </c>
      <c r="B118">
        <v>1.026136207</v>
      </c>
      <c r="C118">
        <v>0.96835705500000002</v>
      </c>
      <c r="D118">
        <v>1.7875000000000001</v>
      </c>
      <c r="G118">
        <v>2.223725</v>
      </c>
    </row>
    <row r="119" spans="1:7" x14ac:dyDescent="0.25">
      <c r="A119" s="1">
        <v>32416</v>
      </c>
      <c r="B119">
        <v>0.30526184899999997</v>
      </c>
      <c r="C119">
        <v>1.1888239190000001</v>
      </c>
      <c r="D119">
        <v>1.9950000000000001</v>
      </c>
      <c r="G119">
        <v>2.2176</v>
      </c>
    </row>
    <row r="120" spans="1:7" x14ac:dyDescent="0.25">
      <c r="A120" s="1">
        <v>32508</v>
      </c>
      <c r="B120">
        <v>1.0471088799999999</v>
      </c>
      <c r="C120">
        <v>0.86004236599999995</v>
      </c>
      <c r="D120">
        <v>2.1175000000000002</v>
      </c>
      <c r="F120">
        <v>0.96250000000000002</v>
      </c>
      <c r="G120">
        <v>2.2515999999999998</v>
      </c>
    </row>
    <row r="121" spans="1:7" x14ac:dyDescent="0.25">
      <c r="A121" s="1">
        <v>32598</v>
      </c>
      <c r="B121">
        <v>0.73448629899999995</v>
      </c>
      <c r="C121">
        <v>1.0372760489999999</v>
      </c>
      <c r="D121">
        <v>2.3624999999999998</v>
      </c>
      <c r="F121">
        <v>0.9375</v>
      </c>
      <c r="G121">
        <v>2.268475</v>
      </c>
    </row>
    <row r="122" spans="1:7" x14ac:dyDescent="0.25">
      <c r="A122" s="1">
        <v>32689</v>
      </c>
      <c r="B122">
        <v>0.48391105099999998</v>
      </c>
      <c r="C122">
        <v>1.0599653040000001</v>
      </c>
      <c r="D122">
        <v>2.4325000000000001</v>
      </c>
      <c r="G122">
        <v>2.020575</v>
      </c>
    </row>
    <row r="123" spans="1:7" x14ac:dyDescent="0.25">
      <c r="A123" s="1">
        <v>32781</v>
      </c>
      <c r="B123">
        <v>0.46408218200000001</v>
      </c>
      <c r="C123">
        <v>0.72716151799999995</v>
      </c>
      <c r="D123">
        <v>2.27</v>
      </c>
      <c r="G123">
        <v>2.0628250000000001</v>
      </c>
    </row>
    <row r="124" spans="1:7" x14ac:dyDescent="0.25">
      <c r="A124" s="1">
        <v>32873</v>
      </c>
      <c r="B124">
        <v>-7.7196820999999999E-2</v>
      </c>
      <c r="C124">
        <v>0.70980748000000005</v>
      </c>
      <c r="D124">
        <v>2.1524999999999999</v>
      </c>
      <c r="F124">
        <v>0.92500000000000004</v>
      </c>
      <c r="G124">
        <v>1.9776750000000001</v>
      </c>
    </row>
    <row r="125" spans="1:7" x14ac:dyDescent="0.25">
      <c r="A125" s="1">
        <v>32963</v>
      </c>
      <c r="B125">
        <v>0.81351512699999995</v>
      </c>
      <c r="C125">
        <v>1.073318639</v>
      </c>
      <c r="D125">
        <v>2.0625</v>
      </c>
      <c r="F125">
        <v>0.86250000000000004</v>
      </c>
      <c r="G125">
        <v>2.141</v>
      </c>
    </row>
    <row r="126" spans="1:7" x14ac:dyDescent="0.25">
      <c r="A126" s="1">
        <v>33054</v>
      </c>
      <c r="B126">
        <v>9.0763781000000002E-2</v>
      </c>
      <c r="C126">
        <v>1.1143835280000001</v>
      </c>
      <c r="D126">
        <v>2.06</v>
      </c>
      <c r="G126">
        <v>2.0963250000000002</v>
      </c>
    </row>
    <row r="127" spans="1:7" x14ac:dyDescent="0.25">
      <c r="A127" s="1">
        <v>33146</v>
      </c>
      <c r="B127">
        <v>-0.20120595799999999</v>
      </c>
      <c r="C127">
        <v>0.85245976000000001</v>
      </c>
      <c r="D127">
        <v>2.04</v>
      </c>
      <c r="G127">
        <v>2.2162000000000002</v>
      </c>
    </row>
    <row r="128" spans="1:7" x14ac:dyDescent="0.25">
      <c r="A128" s="1">
        <v>33238</v>
      </c>
      <c r="B128">
        <v>-1.1813362300000001</v>
      </c>
      <c r="C128">
        <v>0.74206882100000005</v>
      </c>
      <c r="D128">
        <v>1.9350000000000001</v>
      </c>
      <c r="F128">
        <v>0.91249999999999998</v>
      </c>
      <c r="G128">
        <v>2.0548250000000001</v>
      </c>
    </row>
    <row r="129" spans="1:7" x14ac:dyDescent="0.25">
      <c r="A129" s="1">
        <v>33328</v>
      </c>
      <c r="B129">
        <v>-0.73274762299999996</v>
      </c>
      <c r="C129">
        <v>0.97434034000000003</v>
      </c>
      <c r="D129">
        <v>1.6074999999999999</v>
      </c>
      <c r="F129">
        <v>0.88749999999999996</v>
      </c>
      <c r="G129">
        <v>2.0436999999999999</v>
      </c>
    </row>
    <row r="130" spans="1:7" x14ac:dyDescent="0.25">
      <c r="A130" s="1">
        <v>33419</v>
      </c>
      <c r="B130">
        <v>0.51479530100000004</v>
      </c>
      <c r="C130">
        <v>0.73112351399999997</v>
      </c>
      <c r="D130">
        <v>1.4650000000000001</v>
      </c>
      <c r="G130">
        <v>2.1100249999999998</v>
      </c>
    </row>
    <row r="131" spans="1:7" x14ac:dyDescent="0.25">
      <c r="A131" s="1">
        <v>33511</v>
      </c>
      <c r="B131">
        <v>0.243338576</v>
      </c>
      <c r="C131">
        <v>0.77943225599999999</v>
      </c>
      <c r="D131">
        <v>1.4125000000000001</v>
      </c>
      <c r="G131">
        <v>1.9282250000000001</v>
      </c>
    </row>
    <row r="132" spans="1:7" x14ac:dyDescent="0.25">
      <c r="A132" s="1">
        <v>33603</v>
      </c>
      <c r="B132">
        <v>9.1240537999999996E-2</v>
      </c>
      <c r="C132">
        <v>0.59110919699999998</v>
      </c>
      <c r="D132">
        <v>1.2050000000000001</v>
      </c>
      <c r="F132">
        <v>0.875</v>
      </c>
      <c r="G132">
        <v>1.7813000000000001</v>
      </c>
    </row>
    <row r="133" spans="1:7" x14ac:dyDescent="0.25">
      <c r="A133" s="1">
        <v>33694</v>
      </c>
      <c r="B133">
        <v>0.93477162000000003</v>
      </c>
      <c r="C133">
        <v>0.37069313599999998</v>
      </c>
      <c r="D133">
        <v>1.0049999999999999</v>
      </c>
      <c r="F133">
        <v>0.8</v>
      </c>
      <c r="G133">
        <v>1.9399</v>
      </c>
    </row>
    <row r="134" spans="1:7" x14ac:dyDescent="0.25">
      <c r="A134" s="1">
        <v>33785</v>
      </c>
      <c r="B134">
        <v>0.82402613499999999</v>
      </c>
      <c r="C134">
        <v>0.59986065499999996</v>
      </c>
      <c r="D134">
        <v>0.9425</v>
      </c>
      <c r="F134">
        <v>0.85</v>
      </c>
      <c r="G134">
        <v>1.8946499999999999</v>
      </c>
    </row>
    <row r="135" spans="1:7" x14ac:dyDescent="0.25">
      <c r="A135" s="1">
        <v>33877</v>
      </c>
      <c r="B135">
        <v>0.73027322500000003</v>
      </c>
      <c r="C135">
        <v>0.48813266900000002</v>
      </c>
      <c r="D135">
        <v>0.81499999999999995</v>
      </c>
      <c r="F135">
        <v>0.8125</v>
      </c>
      <c r="G135">
        <v>1.751125</v>
      </c>
    </row>
    <row r="136" spans="1:7" x14ac:dyDescent="0.25">
      <c r="A136" s="1">
        <v>33969</v>
      </c>
      <c r="B136">
        <v>0.78730874500000003</v>
      </c>
      <c r="C136">
        <v>0.68509711799999995</v>
      </c>
      <c r="D136">
        <v>0.75749999999999995</v>
      </c>
      <c r="F136">
        <v>0.77500000000000002</v>
      </c>
      <c r="G136">
        <v>1.7736749999999999</v>
      </c>
    </row>
    <row r="137" spans="1:7" x14ac:dyDescent="0.25">
      <c r="A137" s="1">
        <v>34059</v>
      </c>
      <c r="B137">
        <v>-8.3962686999999994E-2</v>
      </c>
      <c r="C137">
        <v>0.55949271599999995</v>
      </c>
      <c r="D137">
        <v>0.76</v>
      </c>
      <c r="F137">
        <v>0.75</v>
      </c>
      <c r="G137">
        <v>1.6327499999999999</v>
      </c>
    </row>
    <row r="138" spans="1:7" x14ac:dyDescent="0.25">
      <c r="A138" s="1">
        <v>34150</v>
      </c>
      <c r="B138">
        <v>0.33092577499999998</v>
      </c>
      <c r="C138">
        <v>0.59388273400000002</v>
      </c>
      <c r="D138">
        <v>0.75</v>
      </c>
      <c r="F138">
        <v>0.8</v>
      </c>
      <c r="G138">
        <v>1.5227250000000001</v>
      </c>
    </row>
    <row r="139" spans="1:7" x14ac:dyDescent="0.25">
      <c r="A139" s="1">
        <v>34242</v>
      </c>
      <c r="B139">
        <v>0.227921704</v>
      </c>
      <c r="C139">
        <v>0.5919297</v>
      </c>
      <c r="D139">
        <v>0.76500000000000001</v>
      </c>
      <c r="F139">
        <v>0.73750000000000004</v>
      </c>
      <c r="G139">
        <v>1.4198</v>
      </c>
    </row>
    <row r="140" spans="1:7" x14ac:dyDescent="0.25">
      <c r="A140" s="1">
        <v>34334</v>
      </c>
      <c r="B140">
        <v>1.1023308220000001</v>
      </c>
      <c r="C140">
        <v>0.54366058399999995</v>
      </c>
      <c r="D140">
        <v>0.74750000000000005</v>
      </c>
      <c r="F140">
        <v>0.73750000000000004</v>
      </c>
      <c r="G140">
        <v>1.5183</v>
      </c>
    </row>
    <row r="141" spans="1:7" x14ac:dyDescent="0.25">
      <c r="A141" s="1">
        <v>34424</v>
      </c>
      <c r="B141">
        <v>0.71592768799999995</v>
      </c>
      <c r="C141">
        <v>0.47771036900000002</v>
      </c>
      <c r="D141">
        <v>0.80249999999999999</v>
      </c>
      <c r="F141">
        <v>0.73750000000000004</v>
      </c>
      <c r="G141">
        <v>1.7448999999999999</v>
      </c>
    </row>
    <row r="142" spans="1:7" x14ac:dyDescent="0.25">
      <c r="A142" s="1">
        <v>34515</v>
      </c>
      <c r="B142">
        <v>1.0969236339999999</v>
      </c>
      <c r="C142">
        <v>0.48155909299999999</v>
      </c>
      <c r="D142">
        <v>0.98499999999999999</v>
      </c>
      <c r="F142">
        <v>0.75</v>
      </c>
      <c r="G142">
        <v>1.8792500000000001</v>
      </c>
    </row>
    <row r="143" spans="1:7" x14ac:dyDescent="0.25">
      <c r="A143" s="1">
        <v>34607</v>
      </c>
      <c r="B143">
        <v>0.33152890200000001</v>
      </c>
      <c r="C143">
        <v>0.57208830399999999</v>
      </c>
      <c r="D143">
        <v>1.1225000000000001</v>
      </c>
      <c r="F143">
        <v>0.75</v>
      </c>
      <c r="G143">
        <v>1.9240250000000001</v>
      </c>
    </row>
    <row r="144" spans="1:7" x14ac:dyDescent="0.25">
      <c r="A144" s="1">
        <v>34699</v>
      </c>
      <c r="B144">
        <v>0.88758443799999998</v>
      </c>
      <c r="C144">
        <v>0.54009082200000003</v>
      </c>
      <c r="D144">
        <v>1.2925</v>
      </c>
      <c r="F144">
        <v>0.75</v>
      </c>
      <c r="G144">
        <v>1.9529000000000001</v>
      </c>
    </row>
    <row r="145" spans="1:7" x14ac:dyDescent="0.25">
      <c r="A145" s="1">
        <v>34789</v>
      </c>
      <c r="B145">
        <v>9.8280878000000002E-2</v>
      </c>
      <c r="C145">
        <v>0.54170414300000003</v>
      </c>
      <c r="D145">
        <v>1.45</v>
      </c>
      <c r="F145">
        <v>0.7</v>
      </c>
      <c r="G145">
        <v>1.8173250000000001</v>
      </c>
    </row>
    <row r="146" spans="1:7" x14ac:dyDescent="0.25">
      <c r="A146" s="1">
        <v>34880</v>
      </c>
      <c r="B146">
        <v>4.0958023000000003E-2</v>
      </c>
      <c r="C146">
        <v>0.47889720200000002</v>
      </c>
      <c r="D146">
        <v>1.5049999999999999</v>
      </c>
      <c r="F146">
        <v>0.71250000000000002</v>
      </c>
      <c r="G146">
        <v>1.5773999999999999</v>
      </c>
    </row>
    <row r="147" spans="1:7" x14ac:dyDescent="0.25">
      <c r="A147" s="1">
        <v>34972</v>
      </c>
      <c r="B147">
        <v>0.585597539</v>
      </c>
      <c r="C147">
        <v>0.49151894299999999</v>
      </c>
      <c r="D147">
        <v>1.45</v>
      </c>
      <c r="F147">
        <v>0.67500000000000004</v>
      </c>
      <c r="G147">
        <v>1.561925</v>
      </c>
    </row>
    <row r="148" spans="1:7" x14ac:dyDescent="0.25">
      <c r="A148" s="1">
        <v>35064</v>
      </c>
      <c r="B148">
        <v>0.41233830399999999</v>
      </c>
      <c r="C148">
        <v>0.48021620199999998</v>
      </c>
      <c r="D148">
        <v>1.43</v>
      </c>
      <c r="F148">
        <v>0.625</v>
      </c>
      <c r="G148">
        <v>1.4208750000000001</v>
      </c>
    </row>
    <row r="149" spans="1:7" x14ac:dyDescent="0.25">
      <c r="A149" s="1">
        <v>35155</v>
      </c>
      <c r="B149">
        <v>0.47696027400000002</v>
      </c>
      <c r="C149">
        <v>0.47939723400000001</v>
      </c>
      <c r="D149">
        <v>1.3425</v>
      </c>
      <c r="F149">
        <v>0.625</v>
      </c>
      <c r="G149">
        <v>1.6221000000000001</v>
      </c>
    </row>
    <row r="150" spans="1:7" x14ac:dyDescent="0.25">
      <c r="A150" s="1">
        <v>35246</v>
      </c>
      <c r="B150">
        <v>1.3787860460000001</v>
      </c>
      <c r="C150">
        <v>0.41392067900000001</v>
      </c>
      <c r="D150">
        <v>1.31</v>
      </c>
      <c r="F150">
        <v>0.625</v>
      </c>
      <c r="G150">
        <v>1.6867749999999999</v>
      </c>
    </row>
    <row r="151" spans="1:7" x14ac:dyDescent="0.25">
      <c r="A151" s="1">
        <v>35338</v>
      </c>
      <c r="B151">
        <v>0.61205182000000002</v>
      </c>
      <c r="C151">
        <v>0.32727008400000002</v>
      </c>
      <c r="D151">
        <v>1.3274999999999999</v>
      </c>
      <c r="F151">
        <v>0.625</v>
      </c>
      <c r="G151">
        <v>1.6885749999999999</v>
      </c>
    </row>
    <row r="152" spans="1:7" x14ac:dyDescent="0.25">
      <c r="A152" s="1">
        <v>35430</v>
      </c>
      <c r="B152">
        <v>0.74825368800000003</v>
      </c>
      <c r="C152">
        <v>0.53190837499999999</v>
      </c>
      <c r="D152">
        <v>1.32</v>
      </c>
      <c r="F152">
        <v>0.625</v>
      </c>
      <c r="G152">
        <v>1.6093</v>
      </c>
    </row>
    <row r="153" spans="1:7" x14ac:dyDescent="0.25">
      <c r="A153" s="1">
        <v>35520</v>
      </c>
      <c r="B153">
        <v>0.34994086099999999</v>
      </c>
      <c r="C153">
        <v>0.595758809</v>
      </c>
      <c r="D153">
        <v>1.32</v>
      </c>
      <c r="F153">
        <v>0.625</v>
      </c>
      <c r="G153">
        <v>1.7393749999999999</v>
      </c>
    </row>
    <row r="154" spans="1:7" x14ac:dyDescent="0.25">
      <c r="A154" s="1">
        <v>35611</v>
      </c>
      <c r="B154">
        <v>1.353476903</v>
      </c>
      <c r="C154">
        <v>0.19828210299999999</v>
      </c>
      <c r="D154">
        <v>1.38</v>
      </c>
      <c r="F154">
        <v>0.58750000000000002</v>
      </c>
      <c r="G154">
        <v>1.6433249999999999</v>
      </c>
    </row>
    <row r="155" spans="1:7" x14ac:dyDescent="0.25">
      <c r="A155" s="1">
        <v>35703</v>
      </c>
      <c r="B155">
        <v>0.93553621600000003</v>
      </c>
      <c r="C155">
        <v>0.435705391</v>
      </c>
      <c r="D155">
        <v>1.3825000000000001</v>
      </c>
      <c r="F155">
        <v>0.625</v>
      </c>
      <c r="G155">
        <v>1.5541</v>
      </c>
    </row>
    <row r="156" spans="1:7" x14ac:dyDescent="0.25">
      <c r="A156" s="1">
        <v>35795</v>
      </c>
      <c r="B156">
        <v>0.53926186399999998</v>
      </c>
      <c r="C156">
        <v>0.33199464200000001</v>
      </c>
      <c r="D156">
        <v>1.3774999999999999</v>
      </c>
      <c r="F156">
        <v>0.53749999999999998</v>
      </c>
      <c r="G156">
        <v>1.444925</v>
      </c>
    </row>
    <row r="157" spans="1:7" x14ac:dyDescent="0.25">
      <c r="A157" s="1">
        <v>35885</v>
      </c>
      <c r="B157">
        <v>0.680308099</v>
      </c>
      <c r="C157">
        <v>0.14194670100000001</v>
      </c>
      <c r="D157">
        <v>1.38</v>
      </c>
      <c r="F157">
        <v>0.52500000000000002</v>
      </c>
      <c r="G157">
        <v>1.4400999999999999</v>
      </c>
    </row>
    <row r="158" spans="1:7" x14ac:dyDescent="0.25">
      <c r="A158" s="1">
        <v>35976</v>
      </c>
      <c r="B158">
        <v>0.59580733600000002</v>
      </c>
      <c r="C158">
        <v>0.23613099800000001</v>
      </c>
      <c r="D158">
        <v>1.375</v>
      </c>
      <c r="F158">
        <v>0.5</v>
      </c>
      <c r="G158">
        <v>1.3853249999999999</v>
      </c>
    </row>
    <row r="159" spans="1:7" x14ac:dyDescent="0.25">
      <c r="A159" s="1">
        <v>36068</v>
      </c>
      <c r="B159">
        <v>0.91916719000000002</v>
      </c>
      <c r="C159">
        <v>0.42221238900000002</v>
      </c>
      <c r="D159">
        <v>1.3825000000000001</v>
      </c>
      <c r="F159">
        <v>0.5</v>
      </c>
      <c r="G159">
        <v>1.17275</v>
      </c>
    </row>
    <row r="160" spans="1:7" x14ac:dyDescent="0.25">
      <c r="A160" s="1">
        <v>36160</v>
      </c>
      <c r="B160">
        <v>1.2572041270000001</v>
      </c>
      <c r="C160">
        <v>0.281434077</v>
      </c>
      <c r="D160">
        <v>1.2150000000000001</v>
      </c>
      <c r="F160">
        <v>0.5</v>
      </c>
      <c r="G160">
        <v>1.2503500000000001</v>
      </c>
    </row>
    <row r="161" spans="1:7" x14ac:dyDescent="0.25">
      <c r="A161" s="1">
        <v>36250</v>
      </c>
      <c r="B161">
        <v>0.58832850599999997</v>
      </c>
      <c r="C161">
        <v>0.32451227700000002</v>
      </c>
      <c r="D161">
        <v>1.1825000000000001</v>
      </c>
      <c r="F161">
        <v>0.45</v>
      </c>
      <c r="G161">
        <v>1.402325</v>
      </c>
    </row>
    <row r="162" spans="1:7" x14ac:dyDescent="0.25">
      <c r="A162" s="1">
        <v>36341</v>
      </c>
      <c r="B162">
        <v>0.481204827</v>
      </c>
      <c r="C162">
        <v>0.37703654800000003</v>
      </c>
      <c r="D162">
        <v>1.1875</v>
      </c>
      <c r="F162">
        <v>0.5</v>
      </c>
      <c r="G162">
        <v>1.5241</v>
      </c>
    </row>
    <row r="163" spans="1:7" x14ac:dyDescent="0.25">
      <c r="A163" s="1">
        <v>36433</v>
      </c>
      <c r="B163">
        <v>0.96051440700000001</v>
      </c>
      <c r="C163">
        <v>0.35315093400000003</v>
      </c>
      <c r="D163">
        <v>1.2749999999999999</v>
      </c>
      <c r="F163">
        <v>0.5</v>
      </c>
      <c r="G163">
        <v>1.5679000000000001</v>
      </c>
    </row>
    <row r="164" spans="1:7" x14ac:dyDescent="0.25">
      <c r="A164" s="1">
        <v>36525</v>
      </c>
      <c r="B164">
        <v>1.267127586</v>
      </c>
      <c r="C164">
        <v>0.553242071</v>
      </c>
      <c r="D164">
        <v>1.325</v>
      </c>
      <c r="F164">
        <v>0.5</v>
      </c>
      <c r="G164">
        <v>1.675225</v>
      </c>
    </row>
    <row r="165" spans="1:7" x14ac:dyDescent="0.25">
      <c r="A165" s="1">
        <v>36616</v>
      </c>
      <c r="B165">
        <v>-3.6220700000000002E-4</v>
      </c>
      <c r="C165">
        <v>0.66265051100000005</v>
      </c>
      <c r="D165">
        <v>1.42</v>
      </c>
      <c r="F165">
        <v>0.5</v>
      </c>
      <c r="G165">
        <v>1.542675</v>
      </c>
    </row>
    <row r="166" spans="1:7" x14ac:dyDescent="0.25">
      <c r="A166" s="1">
        <v>36707</v>
      </c>
      <c r="B166">
        <v>1.440327666</v>
      </c>
      <c r="C166">
        <v>0.62106416499999995</v>
      </c>
      <c r="D166">
        <v>1.5674999999999999</v>
      </c>
      <c r="F166">
        <v>0.5</v>
      </c>
      <c r="G166">
        <v>1.543425</v>
      </c>
    </row>
    <row r="167" spans="1:7" x14ac:dyDescent="0.25">
      <c r="A167" s="1">
        <v>36799</v>
      </c>
      <c r="B167">
        <v>-0.261451663</v>
      </c>
      <c r="C167">
        <v>0.582963758</v>
      </c>
      <c r="D167">
        <v>1.63</v>
      </c>
      <c r="F167">
        <v>0.5</v>
      </c>
      <c r="G167">
        <v>1.4975000000000001</v>
      </c>
    </row>
    <row r="168" spans="1:7" x14ac:dyDescent="0.25">
      <c r="A168" s="1">
        <v>36891</v>
      </c>
      <c r="B168">
        <v>0.233481982</v>
      </c>
      <c r="C168">
        <v>0.53732329599999995</v>
      </c>
      <c r="D168">
        <v>1.6174999999999999</v>
      </c>
      <c r="F168">
        <v>0.5</v>
      </c>
      <c r="G168">
        <v>1.3357000000000001</v>
      </c>
    </row>
    <row r="169" spans="1:7" x14ac:dyDescent="0.25">
      <c r="A169" s="1">
        <v>36981</v>
      </c>
      <c r="B169">
        <v>-0.68950876500000002</v>
      </c>
      <c r="C169">
        <v>0.65915337299999999</v>
      </c>
      <c r="D169">
        <v>1.4</v>
      </c>
      <c r="F169">
        <v>0.5</v>
      </c>
      <c r="G169">
        <v>1.3173250000000001</v>
      </c>
    </row>
    <row r="170" spans="1:7" x14ac:dyDescent="0.25">
      <c r="A170" s="1">
        <v>37072</v>
      </c>
      <c r="B170">
        <v>0.26494848100000001</v>
      </c>
      <c r="C170">
        <v>0.59964525199999996</v>
      </c>
      <c r="D170">
        <v>1.0825</v>
      </c>
      <c r="F170">
        <v>0.5</v>
      </c>
      <c r="G170">
        <v>1.42275</v>
      </c>
    </row>
    <row r="171" spans="1:7" x14ac:dyDescent="0.25">
      <c r="A171" s="1">
        <v>37164</v>
      </c>
      <c r="B171">
        <v>-0.75653938399999998</v>
      </c>
      <c r="C171">
        <v>0.39241032999999997</v>
      </c>
      <c r="D171">
        <v>0.875</v>
      </c>
      <c r="F171">
        <v>0.5</v>
      </c>
      <c r="G171">
        <v>1.2614000000000001</v>
      </c>
    </row>
    <row r="172" spans="1:7" x14ac:dyDescent="0.25">
      <c r="A172" s="1">
        <v>37256</v>
      </c>
      <c r="B172">
        <v>-7.7620619000000002E-2</v>
      </c>
      <c r="C172">
        <v>0.31335814099999998</v>
      </c>
      <c r="D172">
        <v>0.53249999999999997</v>
      </c>
      <c r="F172">
        <v>0.51249999999999996</v>
      </c>
      <c r="G172">
        <v>1.37765</v>
      </c>
    </row>
    <row r="173" spans="1:7" x14ac:dyDescent="0.25">
      <c r="A173" s="1">
        <v>37346</v>
      </c>
      <c r="B173">
        <v>0.48536029600000002</v>
      </c>
      <c r="C173">
        <v>0.31371213599999997</v>
      </c>
      <c r="D173">
        <v>0.4325</v>
      </c>
      <c r="F173">
        <v>0.5</v>
      </c>
      <c r="G173">
        <v>1.4561999999999999</v>
      </c>
    </row>
    <row r="174" spans="1:7" x14ac:dyDescent="0.25">
      <c r="A174" s="1">
        <v>37437</v>
      </c>
      <c r="B174">
        <v>0.26581654100000002</v>
      </c>
      <c r="C174">
        <v>0.34859930500000003</v>
      </c>
      <c r="D174">
        <v>0.4375</v>
      </c>
      <c r="F174">
        <v>0.5</v>
      </c>
      <c r="G174">
        <v>1.310575</v>
      </c>
    </row>
    <row r="175" spans="1:7" x14ac:dyDescent="0.25">
      <c r="A175" s="1">
        <v>37529</v>
      </c>
      <c r="B175">
        <v>6.3303085999999995E-2</v>
      </c>
      <c r="C175">
        <v>0.47833984400000001</v>
      </c>
      <c r="D175">
        <v>0.435</v>
      </c>
      <c r="F175">
        <v>0.5</v>
      </c>
      <c r="G175">
        <v>1.027525</v>
      </c>
    </row>
    <row r="176" spans="1:7" x14ac:dyDescent="0.25">
      <c r="A176" s="1">
        <v>37621</v>
      </c>
      <c r="B176">
        <v>-0.214357456</v>
      </c>
      <c r="C176">
        <v>0.57862675399999997</v>
      </c>
      <c r="D176">
        <v>0.36</v>
      </c>
      <c r="F176">
        <v>0.48749999999999999</v>
      </c>
      <c r="G176">
        <v>1.0621750000000001</v>
      </c>
    </row>
    <row r="177" spans="1:7" x14ac:dyDescent="0.25">
      <c r="A177" s="1">
        <v>37711</v>
      </c>
      <c r="B177">
        <v>0.19199722999999999</v>
      </c>
      <c r="C177">
        <v>0.48770991499999999</v>
      </c>
      <c r="D177">
        <v>0.3125</v>
      </c>
      <c r="F177">
        <v>0.5</v>
      </c>
      <c r="G177">
        <v>1.0539499999999999</v>
      </c>
    </row>
    <row r="178" spans="1:7" x14ac:dyDescent="0.25">
      <c r="A178" s="1">
        <v>37802</v>
      </c>
      <c r="B178">
        <v>0.55213279999999998</v>
      </c>
      <c r="C178">
        <v>0.35119592700000002</v>
      </c>
      <c r="D178">
        <v>0.3125</v>
      </c>
      <c r="F178">
        <v>0.5</v>
      </c>
      <c r="G178">
        <v>0.95957499999999996</v>
      </c>
    </row>
    <row r="179" spans="1:7" x14ac:dyDescent="0.25">
      <c r="A179" s="1">
        <v>37894</v>
      </c>
      <c r="B179">
        <v>1.3237424179999999</v>
      </c>
      <c r="C179">
        <v>0.57050557899999998</v>
      </c>
      <c r="D179">
        <v>0.255</v>
      </c>
      <c r="F179">
        <v>0.5</v>
      </c>
      <c r="G179">
        <v>1.06995</v>
      </c>
    </row>
    <row r="180" spans="1:7" x14ac:dyDescent="0.25">
      <c r="A180" s="1">
        <v>37986</v>
      </c>
      <c r="B180">
        <v>0.833536253</v>
      </c>
      <c r="C180">
        <v>0.607205628</v>
      </c>
      <c r="D180">
        <v>0.25</v>
      </c>
      <c r="F180">
        <v>0.5</v>
      </c>
      <c r="G180">
        <v>1.1386000000000001</v>
      </c>
    </row>
    <row r="181" spans="1:7" x14ac:dyDescent="0.25">
      <c r="A181" s="1">
        <v>38077</v>
      </c>
      <c r="B181">
        <v>0.24880405799999999</v>
      </c>
      <c r="C181">
        <v>0.71102512200000001</v>
      </c>
      <c r="D181">
        <v>0.25</v>
      </c>
      <c r="F181">
        <v>0.5</v>
      </c>
      <c r="G181">
        <v>1.0337499999999999</v>
      </c>
    </row>
    <row r="182" spans="1:7" x14ac:dyDescent="0.25">
      <c r="A182" s="1">
        <v>38168</v>
      </c>
      <c r="B182">
        <v>0.45967606599999999</v>
      </c>
      <c r="C182">
        <v>0.80373895399999995</v>
      </c>
      <c r="D182">
        <v>0.2525</v>
      </c>
      <c r="F182">
        <v>0.5</v>
      </c>
      <c r="G182">
        <v>1.22085</v>
      </c>
    </row>
    <row r="183" spans="1:7" x14ac:dyDescent="0.25">
      <c r="A183" s="1">
        <v>38260</v>
      </c>
      <c r="B183">
        <v>0.63603874000000005</v>
      </c>
      <c r="C183">
        <v>0.63232120000000003</v>
      </c>
      <c r="D183">
        <v>0.35749999999999998</v>
      </c>
      <c r="F183">
        <v>0.5</v>
      </c>
      <c r="G183">
        <v>1.091925</v>
      </c>
    </row>
    <row r="184" spans="1:7" x14ac:dyDescent="0.25">
      <c r="A184" s="1">
        <v>38352</v>
      </c>
      <c r="B184">
        <v>0.71053727799999999</v>
      </c>
      <c r="C184">
        <v>0.77231128000000004</v>
      </c>
      <c r="D184">
        <v>0.48749999999999999</v>
      </c>
      <c r="F184">
        <v>0.5</v>
      </c>
      <c r="G184">
        <v>1.10175</v>
      </c>
    </row>
    <row r="185" spans="1:7" x14ac:dyDescent="0.25">
      <c r="A185" s="1">
        <v>38442</v>
      </c>
      <c r="B185">
        <v>0.80146870100000001</v>
      </c>
      <c r="C185">
        <v>0.79618155800000001</v>
      </c>
      <c r="D185">
        <v>0.61750000000000005</v>
      </c>
      <c r="F185">
        <v>0.48749999999999999</v>
      </c>
      <c r="G185">
        <v>1.1507750000000001</v>
      </c>
    </row>
    <row r="186" spans="1:7" x14ac:dyDescent="0.25">
      <c r="A186" s="1">
        <v>38533</v>
      </c>
      <c r="B186">
        <v>0.195519839</v>
      </c>
      <c r="C186">
        <v>0.71722125699999995</v>
      </c>
      <c r="D186">
        <v>0.73499999999999999</v>
      </c>
      <c r="F186">
        <v>0.5</v>
      </c>
      <c r="G186">
        <v>1.001725</v>
      </c>
    </row>
    <row r="187" spans="1:7" x14ac:dyDescent="0.25">
      <c r="A187" s="1">
        <v>38625</v>
      </c>
      <c r="B187">
        <v>0.48726137899999999</v>
      </c>
      <c r="C187">
        <v>0.90766985600000005</v>
      </c>
      <c r="D187">
        <v>0.86499999999999999</v>
      </c>
      <c r="F187">
        <v>0.5</v>
      </c>
      <c r="G187">
        <v>1.10365</v>
      </c>
    </row>
    <row r="188" spans="1:7" x14ac:dyDescent="0.25">
      <c r="A188" s="1">
        <v>38717</v>
      </c>
      <c r="B188">
        <v>0.264404949</v>
      </c>
      <c r="C188">
        <v>0.81839587599999997</v>
      </c>
      <c r="D188">
        <v>0.995</v>
      </c>
      <c r="F188">
        <v>0.5</v>
      </c>
      <c r="G188">
        <v>1.1105499999999999</v>
      </c>
    </row>
    <row r="189" spans="1:7" x14ac:dyDescent="0.25">
      <c r="A189" s="1">
        <v>38807</v>
      </c>
      <c r="B189">
        <v>1.0513373479999999</v>
      </c>
      <c r="C189">
        <v>0.70598324899999998</v>
      </c>
      <c r="D189">
        <v>1.1125</v>
      </c>
      <c r="F189">
        <v>0.5</v>
      </c>
      <c r="G189">
        <v>1.2293000000000001</v>
      </c>
    </row>
    <row r="190" spans="1:7" x14ac:dyDescent="0.25">
      <c r="A190" s="1">
        <v>38898</v>
      </c>
      <c r="B190">
        <v>-2.2486263999999999E-2</v>
      </c>
      <c r="C190">
        <v>0.869268755</v>
      </c>
      <c r="D190">
        <v>1.2275</v>
      </c>
      <c r="F190">
        <v>0.5</v>
      </c>
      <c r="G190">
        <v>1.292675</v>
      </c>
    </row>
    <row r="191" spans="1:7" x14ac:dyDescent="0.25">
      <c r="A191" s="1">
        <v>38990</v>
      </c>
      <c r="B191">
        <v>-0.127778369</v>
      </c>
      <c r="C191">
        <v>0.69617150800000005</v>
      </c>
      <c r="D191">
        <v>1.3125</v>
      </c>
      <c r="F191">
        <v>0.5</v>
      </c>
      <c r="G191">
        <v>1.1691499999999999</v>
      </c>
    </row>
    <row r="192" spans="1:7" x14ac:dyDescent="0.25">
      <c r="A192" s="1">
        <v>39082</v>
      </c>
      <c r="B192">
        <v>0.58416360599999995</v>
      </c>
      <c r="C192">
        <v>0.35689422100000001</v>
      </c>
      <c r="D192">
        <v>1.31</v>
      </c>
      <c r="F192">
        <v>0.5</v>
      </c>
      <c r="G192">
        <v>1.1860999999999999</v>
      </c>
    </row>
    <row r="193" spans="1:7" x14ac:dyDescent="0.25">
      <c r="A193" s="1">
        <v>39172</v>
      </c>
      <c r="B193">
        <v>3.1930318999999999E-2</v>
      </c>
      <c r="C193">
        <v>0.94631633800000003</v>
      </c>
      <c r="D193">
        <v>1.3125</v>
      </c>
      <c r="F193">
        <v>0.46250000000000002</v>
      </c>
      <c r="G193">
        <v>1.1795</v>
      </c>
    </row>
    <row r="194" spans="1:7" x14ac:dyDescent="0.25">
      <c r="A194" s="1">
        <v>39263</v>
      </c>
      <c r="B194">
        <v>0.34640029999999999</v>
      </c>
      <c r="C194">
        <v>0.69288241500000003</v>
      </c>
      <c r="D194">
        <v>1.3125</v>
      </c>
      <c r="F194">
        <v>0.47499999999999998</v>
      </c>
      <c r="G194">
        <v>1.2674749999999999</v>
      </c>
    </row>
    <row r="195" spans="1:7" x14ac:dyDescent="0.25">
      <c r="A195" s="1">
        <v>39355</v>
      </c>
      <c r="B195">
        <v>0.31458397100000002</v>
      </c>
      <c r="C195">
        <v>0.54509923000000005</v>
      </c>
      <c r="D195">
        <v>1.2675000000000001</v>
      </c>
      <c r="F195">
        <v>0.47499999999999998</v>
      </c>
      <c r="G195">
        <v>1.17825</v>
      </c>
    </row>
    <row r="196" spans="1:7" x14ac:dyDescent="0.25">
      <c r="A196" s="1">
        <v>39447</v>
      </c>
      <c r="B196">
        <v>0.37200049200000002</v>
      </c>
      <c r="C196">
        <v>0.40429692</v>
      </c>
      <c r="D196">
        <v>1.125</v>
      </c>
      <c r="F196">
        <v>0.47499999999999998</v>
      </c>
      <c r="G196">
        <v>1.071475</v>
      </c>
    </row>
    <row r="197" spans="1:7" x14ac:dyDescent="0.25">
      <c r="A197" s="1">
        <v>39538</v>
      </c>
      <c r="B197">
        <v>-0.67811676300000001</v>
      </c>
      <c r="C197">
        <v>0.36946137400000001</v>
      </c>
      <c r="D197">
        <v>0.79500000000000004</v>
      </c>
      <c r="F197">
        <v>0.5</v>
      </c>
      <c r="G197">
        <v>0.95589999999999997</v>
      </c>
    </row>
    <row r="198" spans="1:7" x14ac:dyDescent="0.25">
      <c r="A198" s="1">
        <v>39629</v>
      </c>
      <c r="B198">
        <v>0.34590443199999998</v>
      </c>
      <c r="C198">
        <v>0.48328314700000002</v>
      </c>
      <c r="D198">
        <v>0.52</v>
      </c>
      <c r="F198">
        <v>0.5</v>
      </c>
      <c r="G198">
        <v>1.0638000000000001</v>
      </c>
    </row>
    <row r="199" spans="1:7" x14ac:dyDescent="0.25">
      <c r="A199" s="1">
        <v>39721</v>
      </c>
      <c r="B199">
        <v>-0.77113978500000002</v>
      </c>
      <c r="C199">
        <v>0.75055565000000002</v>
      </c>
      <c r="D199">
        <v>0.48499999999999999</v>
      </c>
      <c r="F199">
        <v>0.5</v>
      </c>
      <c r="G199">
        <v>1.05985</v>
      </c>
    </row>
    <row r="200" spans="1:7" x14ac:dyDescent="0.25">
      <c r="A200" s="1">
        <v>39813</v>
      </c>
      <c r="B200">
        <v>-2.4547899009999998</v>
      </c>
      <c r="C200">
        <v>0.241791635</v>
      </c>
      <c r="D200">
        <v>0.1275</v>
      </c>
      <c r="F200">
        <v>0.5</v>
      </c>
      <c r="G200">
        <v>0.71977500000000005</v>
      </c>
    </row>
    <row r="201" spans="1:7" x14ac:dyDescent="0.25">
      <c r="A201" s="1">
        <v>39903</v>
      </c>
      <c r="B201">
        <v>-1.3823554950000001</v>
      </c>
      <c r="C201">
        <v>-7.9026398999999997E-2</v>
      </c>
      <c r="D201">
        <v>4.4999999999999998E-2</v>
      </c>
      <c r="F201">
        <v>0.47499999999999998</v>
      </c>
      <c r="G201">
        <v>0.78867500000000001</v>
      </c>
    </row>
    <row r="202" spans="1:7" x14ac:dyDescent="0.25">
      <c r="A202" s="1">
        <v>39994</v>
      </c>
      <c r="B202">
        <v>-0.4177592</v>
      </c>
      <c r="C202">
        <v>-0.166158997</v>
      </c>
      <c r="D202">
        <v>4.4999999999999998E-2</v>
      </c>
      <c r="F202">
        <v>0.5</v>
      </c>
      <c r="G202">
        <v>1.0045999999999999</v>
      </c>
    </row>
    <row r="203" spans="1:7" x14ac:dyDescent="0.25">
      <c r="A203" s="1">
        <v>40086</v>
      </c>
      <c r="B203">
        <v>0.111778873</v>
      </c>
      <c r="C203">
        <v>0.118713163</v>
      </c>
      <c r="D203">
        <v>3.7499999999999999E-2</v>
      </c>
      <c r="F203">
        <v>0.5</v>
      </c>
      <c r="G203">
        <v>0.92874999999999996</v>
      </c>
    </row>
    <row r="204" spans="1:7" x14ac:dyDescent="0.25">
      <c r="A204" s="1">
        <v>40178</v>
      </c>
      <c r="B204">
        <v>0.83594328900000003</v>
      </c>
      <c r="C204">
        <v>0.31588117599999999</v>
      </c>
      <c r="D204">
        <v>0.03</v>
      </c>
      <c r="F204">
        <v>0.44</v>
      </c>
      <c r="G204">
        <v>1.0456000000000001</v>
      </c>
    </row>
    <row r="205" spans="1:7" x14ac:dyDescent="0.25">
      <c r="A205" s="1">
        <v>40268</v>
      </c>
      <c r="B205">
        <v>0.24405658799999999</v>
      </c>
      <c r="C205">
        <v>0.28681191900000003</v>
      </c>
      <c r="D205">
        <v>3.2500000000000001E-2</v>
      </c>
      <c r="F205">
        <v>0.47249999999999998</v>
      </c>
      <c r="G205">
        <v>1.02965</v>
      </c>
    </row>
    <row r="206" spans="1:7" x14ac:dyDescent="0.25">
      <c r="A206" s="1">
        <v>40359</v>
      </c>
      <c r="B206">
        <v>0.72086018699999999</v>
      </c>
      <c r="C206">
        <v>0.48737680999999999</v>
      </c>
      <c r="D206">
        <v>4.7500000000000001E-2</v>
      </c>
      <c r="F206">
        <v>0.47499999999999998</v>
      </c>
      <c r="G206">
        <v>0.81</v>
      </c>
    </row>
    <row r="207" spans="1:7" x14ac:dyDescent="0.25">
      <c r="A207" s="1">
        <v>40451</v>
      </c>
      <c r="B207">
        <v>0.52488791599999995</v>
      </c>
      <c r="C207">
        <v>0.30354794699999998</v>
      </c>
      <c r="D207">
        <v>4.7500000000000001E-2</v>
      </c>
      <c r="F207">
        <v>0.45</v>
      </c>
      <c r="G207">
        <v>0.68347500000000005</v>
      </c>
    </row>
    <row r="208" spans="1:7" x14ac:dyDescent="0.25">
      <c r="A208" s="1">
        <v>40543</v>
      </c>
      <c r="B208">
        <v>0.27796204600000002</v>
      </c>
      <c r="C208">
        <v>0.578867994</v>
      </c>
      <c r="D208">
        <v>4.7500000000000001E-2</v>
      </c>
      <c r="F208">
        <v>0.42499999999999999</v>
      </c>
      <c r="G208">
        <v>0.88619999999999999</v>
      </c>
    </row>
    <row r="209" spans="1:7" x14ac:dyDescent="0.25">
      <c r="A209" s="1">
        <v>40633</v>
      </c>
      <c r="B209">
        <v>-0.485179111</v>
      </c>
      <c r="C209">
        <v>0.51052655199999997</v>
      </c>
      <c r="D209">
        <v>3.7499999999999999E-2</v>
      </c>
      <c r="F209">
        <v>0.45</v>
      </c>
      <c r="G209">
        <v>0.92442500000000005</v>
      </c>
    </row>
    <row r="210" spans="1:7" x14ac:dyDescent="0.25">
      <c r="A210" s="1">
        <v>40724</v>
      </c>
      <c r="B210">
        <v>0.42297667900000002</v>
      </c>
      <c r="C210">
        <v>0.65915471699999995</v>
      </c>
      <c r="D210">
        <v>2.2499999999999999E-2</v>
      </c>
      <c r="F210">
        <v>0.47499999999999998</v>
      </c>
      <c r="G210">
        <v>0.85755000000000003</v>
      </c>
    </row>
    <row r="211" spans="1:7" x14ac:dyDescent="0.25">
      <c r="A211" s="1">
        <v>40816</v>
      </c>
      <c r="B211">
        <v>-0.27714006400000002</v>
      </c>
      <c r="C211">
        <v>0.60043192999999995</v>
      </c>
      <c r="D211">
        <v>0.02</v>
      </c>
      <c r="F211">
        <v>0.47499999999999998</v>
      </c>
      <c r="G211">
        <v>0.51515</v>
      </c>
    </row>
    <row r="212" spans="1:7" x14ac:dyDescent="0.25">
      <c r="A212" s="1">
        <v>40908</v>
      </c>
      <c r="B212">
        <v>0.86000206000000001</v>
      </c>
      <c r="C212">
        <v>0.11856784500000001</v>
      </c>
      <c r="D212">
        <v>1.7500000000000002E-2</v>
      </c>
      <c r="F212">
        <v>0.5</v>
      </c>
      <c r="G212">
        <v>0.49607499999999999</v>
      </c>
    </row>
    <row r="213" spans="1:7" x14ac:dyDescent="0.25">
      <c r="A213" s="1">
        <v>40999</v>
      </c>
      <c r="B213">
        <v>0.57490355699999995</v>
      </c>
      <c r="C213">
        <v>0.58533579899999999</v>
      </c>
      <c r="D213">
        <v>2.5000000000000001E-2</v>
      </c>
      <c r="F213">
        <v>0.45</v>
      </c>
      <c r="G213">
        <v>0.58647499999999997</v>
      </c>
    </row>
    <row r="214" spans="1:7" x14ac:dyDescent="0.25">
      <c r="A214" s="1">
        <v>41090</v>
      </c>
      <c r="B214">
        <v>0.183720412</v>
      </c>
      <c r="C214">
        <v>0.41201145500000003</v>
      </c>
      <c r="D214">
        <v>3.7499999999999999E-2</v>
      </c>
      <c r="F214">
        <v>0.495</v>
      </c>
      <c r="G214">
        <v>0.42682500000000001</v>
      </c>
    </row>
    <row r="215" spans="1:7" x14ac:dyDescent="0.25">
      <c r="A215" s="1">
        <v>41182</v>
      </c>
      <c r="B215">
        <v>-0.118540168</v>
      </c>
      <c r="C215">
        <v>0.54743487000000002</v>
      </c>
      <c r="D215">
        <v>3.5000000000000003E-2</v>
      </c>
      <c r="F215">
        <v>0.46250000000000002</v>
      </c>
      <c r="G215">
        <v>0.41899999999999998</v>
      </c>
    </row>
    <row r="216" spans="1:7" x14ac:dyDescent="0.25">
      <c r="A216" s="1">
        <v>41274</v>
      </c>
      <c r="B216">
        <v>-0.1464193</v>
      </c>
      <c r="C216">
        <v>0.499728752</v>
      </c>
      <c r="D216">
        <v>0.04</v>
      </c>
      <c r="F216">
        <v>0.45</v>
      </c>
      <c r="G216">
        <v>0.45342500000000002</v>
      </c>
    </row>
    <row r="217" spans="1:7" x14ac:dyDescent="0.25">
      <c r="A217" s="1">
        <v>41364</v>
      </c>
      <c r="B217">
        <v>0.718084477</v>
      </c>
      <c r="C217">
        <v>0.39650743199999999</v>
      </c>
      <c r="D217">
        <v>3.5000000000000003E-2</v>
      </c>
      <c r="F217">
        <v>0.45</v>
      </c>
      <c r="G217">
        <v>0.47975000000000001</v>
      </c>
    </row>
    <row r="218" spans="1:7" x14ac:dyDescent="0.25">
      <c r="A218" s="1">
        <v>41455</v>
      </c>
      <c r="B218">
        <v>4.6024739999999996E-3</v>
      </c>
      <c r="C218">
        <v>0.21513475400000001</v>
      </c>
      <c r="D218">
        <v>0.03</v>
      </c>
      <c r="F218">
        <v>0.45</v>
      </c>
      <c r="G218">
        <v>0.65974999999999995</v>
      </c>
    </row>
    <row r="219" spans="1:7" x14ac:dyDescent="0.25">
      <c r="A219" s="1">
        <v>41547</v>
      </c>
      <c r="B219">
        <v>0.58609161799999998</v>
      </c>
      <c r="C219">
        <v>0.488952053</v>
      </c>
      <c r="D219">
        <v>2.2499999999999999E-2</v>
      </c>
      <c r="F219">
        <v>0.42749999999999999</v>
      </c>
      <c r="G219">
        <v>0.69499999999999995</v>
      </c>
    </row>
    <row r="220" spans="1:7" x14ac:dyDescent="0.25">
      <c r="A220" s="1">
        <v>41639</v>
      </c>
      <c r="B220">
        <v>0.60687091599999998</v>
      </c>
      <c r="C220">
        <v>0.52745065800000002</v>
      </c>
      <c r="D220">
        <v>2.2499999999999999E-2</v>
      </c>
      <c r="F220">
        <v>0.45</v>
      </c>
      <c r="G220">
        <v>0.80242500000000005</v>
      </c>
    </row>
    <row r="221" spans="1:7" x14ac:dyDescent="0.25">
      <c r="A221" s="1">
        <v>41729</v>
      </c>
      <c r="B221">
        <v>-0.60471923500000002</v>
      </c>
      <c r="C221">
        <v>0.37863381600000001</v>
      </c>
      <c r="D221">
        <v>1.7500000000000002E-2</v>
      </c>
      <c r="F221">
        <v>0.45</v>
      </c>
      <c r="G221">
        <v>0.71499999999999997</v>
      </c>
    </row>
    <row r="222" spans="1:7" x14ac:dyDescent="0.25">
      <c r="A222" s="1">
        <v>41820</v>
      </c>
      <c r="B222">
        <v>1.0261952999999999</v>
      </c>
      <c r="C222">
        <v>0.56423805999999999</v>
      </c>
      <c r="D222">
        <v>2.2499999999999999E-2</v>
      </c>
      <c r="F222">
        <v>0.4375</v>
      </c>
      <c r="G222">
        <v>0.65864999999999996</v>
      </c>
    </row>
    <row r="223" spans="1:7" x14ac:dyDescent="0.25">
      <c r="A223" s="1">
        <v>41912</v>
      </c>
      <c r="B223">
        <v>0.95212430199999998</v>
      </c>
      <c r="C223">
        <v>0.41024423500000001</v>
      </c>
      <c r="D223">
        <v>2.2499999999999999E-2</v>
      </c>
      <c r="F223">
        <v>0.42499999999999999</v>
      </c>
      <c r="G223">
        <v>0.65380000000000005</v>
      </c>
    </row>
    <row r="224" spans="1:7" x14ac:dyDescent="0.25">
      <c r="A224" s="1">
        <v>42004</v>
      </c>
      <c r="B224">
        <v>0.25185223099999998</v>
      </c>
      <c r="C224">
        <v>9.9200206999999999E-2</v>
      </c>
      <c r="D224">
        <v>2.5000000000000001E-2</v>
      </c>
      <c r="F224">
        <v>0.42499999999999999</v>
      </c>
      <c r="G224">
        <v>0.56079999999999997</v>
      </c>
    </row>
    <row r="225" spans="1:7" x14ac:dyDescent="0.25">
      <c r="A225" s="1">
        <v>42094</v>
      </c>
      <c r="B225">
        <v>0.64686677199999998</v>
      </c>
      <c r="C225">
        <v>-5.4754613000000001E-2</v>
      </c>
      <c r="D225">
        <v>2.75E-2</v>
      </c>
      <c r="F225">
        <v>0.4</v>
      </c>
      <c r="G225">
        <v>0.505</v>
      </c>
    </row>
    <row r="226" spans="1:7" x14ac:dyDescent="0.25">
      <c r="A226" s="1">
        <v>42185</v>
      </c>
      <c r="B226">
        <v>0.37087477099999999</v>
      </c>
      <c r="C226">
        <v>0.57291984399999996</v>
      </c>
      <c r="D226">
        <v>3.2500000000000001E-2</v>
      </c>
      <c r="F226">
        <v>0.41</v>
      </c>
      <c r="G226">
        <v>0.6139</v>
      </c>
    </row>
    <row r="227" spans="1:7" x14ac:dyDescent="0.25">
      <c r="A227" s="1">
        <v>42277</v>
      </c>
      <c r="B227">
        <v>0.15735526899999999</v>
      </c>
      <c r="C227">
        <v>0.26474044200000002</v>
      </c>
      <c r="D227">
        <v>3.2500000000000001E-2</v>
      </c>
      <c r="F227">
        <v>0.41249999999999998</v>
      </c>
      <c r="G227">
        <v>0.53405000000000002</v>
      </c>
    </row>
    <row r="228" spans="1:7" x14ac:dyDescent="0.25">
      <c r="A228" s="1">
        <v>42369</v>
      </c>
      <c r="B228">
        <v>-5.3727504000000002E-2</v>
      </c>
      <c r="C228">
        <v>-2.0495579999999999E-3</v>
      </c>
      <c r="D228">
        <v>0.04</v>
      </c>
      <c r="F228">
        <v>0.41249999999999998</v>
      </c>
      <c r="G228">
        <v>0.59437499999999999</v>
      </c>
    </row>
    <row r="229" spans="1:7" x14ac:dyDescent="0.25">
      <c r="A229" s="1">
        <v>42460</v>
      </c>
      <c r="B229">
        <v>0.34566171899999998</v>
      </c>
      <c r="C229">
        <v>-8.7145081999999999E-2</v>
      </c>
      <c r="D229">
        <v>0.09</v>
      </c>
      <c r="F229">
        <v>0.40500000000000003</v>
      </c>
      <c r="G229">
        <v>0.46455000000000002</v>
      </c>
    </row>
    <row r="230" spans="1:7" x14ac:dyDescent="0.25">
      <c r="A230" s="1">
        <v>42551</v>
      </c>
      <c r="B230">
        <v>9.2538281999999999E-2</v>
      </c>
      <c r="C230">
        <v>0.67772613800000003</v>
      </c>
      <c r="D230">
        <v>9.2499999999999999E-2</v>
      </c>
      <c r="F230">
        <v>0.42499999999999999</v>
      </c>
      <c r="G230">
        <v>0.3836</v>
      </c>
    </row>
    <row r="231" spans="1:7" x14ac:dyDescent="0.25">
      <c r="A231" s="1">
        <v>42643</v>
      </c>
      <c r="B231">
        <v>0.48500786499999998</v>
      </c>
      <c r="C231">
        <v>0.255381201</v>
      </c>
      <c r="D231">
        <v>9.7500000000000003E-2</v>
      </c>
      <c r="F231">
        <v>0.41249999999999998</v>
      </c>
      <c r="G231">
        <v>0.41237499999999999</v>
      </c>
    </row>
    <row r="232" spans="1:7" x14ac:dyDescent="0.25">
      <c r="A232" s="1">
        <v>42735</v>
      </c>
      <c r="B232">
        <v>0.33720487700000001</v>
      </c>
      <c r="C232">
        <v>0.48252465700000002</v>
      </c>
      <c r="D232">
        <v>0.1125</v>
      </c>
      <c r="F232">
        <v>0.43</v>
      </c>
      <c r="G232">
        <v>0.63665000000000005</v>
      </c>
    </row>
    <row r="233" spans="1:7" x14ac:dyDescent="0.25">
      <c r="A233" s="1">
        <v>42825</v>
      </c>
      <c r="B233">
        <v>0.27511854699999999</v>
      </c>
      <c r="C233">
        <v>0.50838335000000001</v>
      </c>
      <c r="D233">
        <v>0.17499999999999999</v>
      </c>
      <c r="F233">
        <v>0.45</v>
      </c>
      <c r="G233">
        <v>0.617425</v>
      </c>
    </row>
    <row r="234" spans="1:7" x14ac:dyDescent="0.25">
      <c r="A234" s="1">
        <v>42916</v>
      </c>
      <c r="B234">
        <v>0.35274387899999998</v>
      </c>
      <c r="C234">
        <v>0.26125416800000001</v>
      </c>
      <c r="D234">
        <v>0.23749999999999999</v>
      </c>
      <c r="F234">
        <v>0.45</v>
      </c>
      <c r="G234">
        <v>0.58892500000000003</v>
      </c>
    </row>
    <row r="235" spans="1:7" x14ac:dyDescent="0.25">
      <c r="A235" s="1">
        <v>43008</v>
      </c>
      <c r="B235">
        <v>0.58581778600000001</v>
      </c>
      <c r="C235">
        <v>0.51248285400000004</v>
      </c>
      <c r="D235">
        <v>0.28749999999999998</v>
      </c>
      <c r="F235">
        <v>0.4375</v>
      </c>
      <c r="G235">
        <v>0.59094999999999998</v>
      </c>
    </row>
    <row r="236" spans="1:7" x14ac:dyDescent="0.25">
      <c r="A236" s="1">
        <v>43100</v>
      </c>
      <c r="B236">
        <v>0.92669054699999998</v>
      </c>
      <c r="C236">
        <v>0.61312026399999997</v>
      </c>
      <c r="D236">
        <v>0.3</v>
      </c>
      <c r="F236">
        <v>0.42499999999999999</v>
      </c>
      <c r="G236">
        <v>0.60799999999999998</v>
      </c>
    </row>
    <row r="237" spans="1:7" x14ac:dyDescent="0.25">
      <c r="A237" s="1">
        <v>43190</v>
      </c>
      <c r="B237">
        <v>0.62083723999999996</v>
      </c>
      <c r="C237">
        <v>0.63403724800000005</v>
      </c>
      <c r="D237">
        <v>0.36249999999999999</v>
      </c>
      <c r="F237">
        <v>0.4375</v>
      </c>
      <c r="G237">
        <v>0.68547499999999995</v>
      </c>
    </row>
    <row r="238" spans="1:7" x14ac:dyDescent="0.25">
      <c r="A238" s="1">
        <v>43281</v>
      </c>
      <c r="B238">
        <v>0.34502610500000003</v>
      </c>
      <c r="C238">
        <v>0.70448081900000004</v>
      </c>
      <c r="D238">
        <v>0.435</v>
      </c>
      <c r="F238">
        <v>0.45</v>
      </c>
      <c r="G238">
        <v>0.716275</v>
      </c>
    </row>
    <row r="239" spans="1:7" x14ac:dyDescent="0.25">
      <c r="A239" s="1">
        <v>43373</v>
      </c>
      <c r="B239">
        <v>0.44245446700000002</v>
      </c>
      <c r="C239">
        <v>0.430847755</v>
      </c>
      <c r="D239">
        <v>0.48249999999999998</v>
      </c>
      <c r="F239">
        <v>0.42499999999999999</v>
      </c>
      <c r="G239">
        <v>0.761575</v>
      </c>
    </row>
    <row r="240" spans="1:7" x14ac:dyDescent="0.25">
      <c r="A240" s="1">
        <v>43465</v>
      </c>
      <c r="B240">
        <v>-3.3916598999999999E-2</v>
      </c>
      <c r="C240">
        <v>0.42997011699999999</v>
      </c>
      <c r="D240">
        <v>0.55500000000000005</v>
      </c>
      <c r="F240">
        <v>0.42749999999999999</v>
      </c>
      <c r="G240">
        <v>0.67477500000000001</v>
      </c>
    </row>
    <row r="241" spans="1:7" x14ac:dyDescent="0.25">
      <c r="A241" s="1">
        <v>43555</v>
      </c>
      <c r="B241">
        <v>0.45106353599999999</v>
      </c>
      <c r="C241">
        <v>0.29949573400000001</v>
      </c>
      <c r="D241">
        <v>0.6</v>
      </c>
      <c r="F241">
        <v>0.42499999999999999</v>
      </c>
      <c r="G241">
        <v>0.60357499999999997</v>
      </c>
    </row>
    <row r="242" spans="1:7" x14ac:dyDescent="0.25">
      <c r="A242" s="1">
        <v>43646</v>
      </c>
      <c r="B242">
        <v>0.66335851400000001</v>
      </c>
      <c r="C242">
        <v>0.51547003499999999</v>
      </c>
      <c r="D242">
        <v>0.6</v>
      </c>
      <c r="F242">
        <v>0.42499999999999999</v>
      </c>
      <c r="G242">
        <v>0.50467499999999998</v>
      </c>
    </row>
    <row r="243" spans="1:7" x14ac:dyDescent="0.25">
      <c r="A243" s="1">
        <v>43738</v>
      </c>
      <c r="B243">
        <v>0.99740901100000001</v>
      </c>
      <c r="C243">
        <v>0.317225602</v>
      </c>
      <c r="D243">
        <v>0.54749999999999999</v>
      </c>
      <c r="F243">
        <v>0.42499999999999999</v>
      </c>
      <c r="G243">
        <v>0.42347499999999999</v>
      </c>
    </row>
    <row r="244" spans="1:7" x14ac:dyDescent="0.25">
      <c r="A244" s="1">
        <v>43830</v>
      </c>
      <c r="B244">
        <v>0.51441911799999995</v>
      </c>
      <c r="C244">
        <v>0.31048187900000002</v>
      </c>
      <c r="D244">
        <v>0.41249999999999998</v>
      </c>
      <c r="F244">
        <v>0.42499999999999999</v>
      </c>
      <c r="G244">
        <v>0.49027500000000002</v>
      </c>
    </row>
    <row r="245" spans="1:7" x14ac:dyDescent="0.25">
      <c r="A245" s="1">
        <v>43921</v>
      </c>
      <c r="B245">
        <v>-1.5674390499999999</v>
      </c>
      <c r="C245">
        <v>0.46106565700000002</v>
      </c>
      <c r="D245">
        <v>0.3125</v>
      </c>
      <c r="F245">
        <v>0.42499999999999999</v>
      </c>
      <c r="G245">
        <v>0.19645000000000001</v>
      </c>
    </row>
    <row r="246" spans="1:7" x14ac:dyDescent="0.25">
      <c r="A246" s="1">
        <v>44012</v>
      </c>
      <c r="B246">
        <v>-8.4050040960000008</v>
      </c>
      <c r="C246">
        <v>-0.36925585</v>
      </c>
      <c r="D246">
        <v>1.4999999999999999E-2</v>
      </c>
      <c r="F246">
        <v>0.41</v>
      </c>
      <c r="G246">
        <v>0.17055000000000001</v>
      </c>
    </row>
    <row r="247" spans="1:7" x14ac:dyDescent="0.25">
      <c r="A247" s="1">
        <v>44104</v>
      </c>
      <c r="B247">
        <v>7.3717712820000001</v>
      </c>
      <c r="C247">
        <v>0.87085765400000004</v>
      </c>
      <c r="D247">
        <v>2.2499999999999999E-2</v>
      </c>
      <c r="F247">
        <v>0.38250000000000001</v>
      </c>
      <c r="G247">
        <v>0.17232500000000001</v>
      </c>
    </row>
    <row r="248" spans="1:7" x14ac:dyDescent="0.25">
      <c r="A248" s="1">
        <v>44196</v>
      </c>
      <c r="B248">
        <v>0.90892002100000002</v>
      </c>
      <c r="C248">
        <v>0.67714912800000004</v>
      </c>
      <c r="D248">
        <v>2.2499999999999999E-2</v>
      </c>
      <c r="F248">
        <v>0.40500000000000003</v>
      </c>
      <c r="G248">
        <v>0.23327500000000001</v>
      </c>
    </row>
    <row r="249" spans="1:7" x14ac:dyDescent="0.25">
      <c r="A249" s="1">
        <v>44286</v>
      </c>
      <c r="B249">
        <v>1.196754637</v>
      </c>
      <c r="C249">
        <v>1.2589370980000001</v>
      </c>
      <c r="D249">
        <v>0.02</v>
      </c>
      <c r="F249">
        <v>0.42499999999999999</v>
      </c>
      <c r="G249">
        <v>0.46274999999999999</v>
      </c>
    </row>
    <row r="250" spans="1:7" x14ac:dyDescent="0.25">
      <c r="A250" s="1">
        <v>44377</v>
      </c>
      <c r="B250">
        <v>1.3793955529999999</v>
      </c>
      <c r="C250">
        <v>1.5366045770000001</v>
      </c>
      <c r="D250">
        <v>1.7500000000000002E-2</v>
      </c>
      <c r="F250">
        <v>0.45</v>
      </c>
      <c r="G250">
        <v>0.382575</v>
      </c>
    </row>
    <row r="251" spans="1:7" x14ac:dyDescent="0.25">
      <c r="A251" s="1">
        <v>44469</v>
      </c>
      <c r="B251">
        <v>0.66492351199999999</v>
      </c>
      <c r="C251">
        <v>1.4908090220000001</v>
      </c>
      <c r="D251">
        <v>2.2499999999999999E-2</v>
      </c>
      <c r="F251">
        <v>0.48499999999999999</v>
      </c>
      <c r="G251">
        <v>0.39774999999999999</v>
      </c>
    </row>
    <row r="252" spans="1:7" x14ac:dyDescent="0.25">
      <c r="A252" s="1">
        <v>44561</v>
      </c>
      <c r="B252">
        <v>1.598182988</v>
      </c>
      <c r="C252">
        <v>1.724496636</v>
      </c>
      <c r="D252">
        <v>0.02</v>
      </c>
      <c r="F252">
        <v>0.51249999999999996</v>
      </c>
      <c r="G252">
        <v>0.397675</v>
      </c>
    </row>
    <row r="253" spans="1:7" x14ac:dyDescent="0.25">
      <c r="A253" s="1">
        <v>44651</v>
      </c>
      <c r="B253">
        <v>-0.452846413</v>
      </c>
      <c r="C253">
        <v>2.0119566999999998</v>
      </c>
      <c r="D253">
        <v>0.03</v>
      </c>
      <c r="F253">
        <v>0.5</v>
      </c>
      <c r="G253">
        <v>0.59099999999999997</v>
      </c>
    </row>
    <row r="254" spans="1:7" x14ac:dyDescent="0.25">
      <c r="A254" s="1">
        <v>44742</v>
      </c>
      <c r="B254">
        <v>-0.130249167</v>
      </c>
      <c r="C254">
        <v>2.2435985110000001</v>
      </c>
      <c r="D254">
        <v>0.1925</v>
      </c>
      <c r="F254">
        <v>0.57499999999999996</v>
      </c>
      <c r="G254">
        <v>0.77462500000000001</v>
      </c>
    </row>
    <row r="255" spans="1:7" x14ac:dyDescent="0.25">
      <c r="A255" s="1">
        <v>44834</v>
      </c>
      <c r="B255">
        <v>0.46431626799999998</v>
      </c>
      <c r="C255">
        <v>1.1200008960000001</v>
      </c>
      <c r="D255">
        <v>0.54500000000000004</v>
      </c>
      <c r="F255">
        <v>0.57499999999999996</v>
      </c>
      <c r="G255">
        <v>0.96917500000000001</v>
      </c>
    </row>
    <row r="256" spans="1:7" x14ac:dyDescent="0.25">
      <c r="A256" s="1">
        <v>44926</v>
      </c>
      <c r="B256">
        <v>0.61311142299999999</v>
      </c>
      <c r="C256">
        <v>0.91968509600000004</v>
      </c>
      <c r="D256">
        <v>0.91249999999999998</v>
      </c>
      <c r="F256">
        <v>0.61250000000000004</v>
      </c>
      <c r="G256">
        <v>0.9677</v>
      </c>
    </row>
    <row r="257" spans="1:7" x14ac:dyDescent="0.25">
      <c r="A257" s="1">
        <v>45016</v>
      </c>
      <c r="B257">
        <v>0.47329951799999997</v>
      </c>
      <c r="C257">
        <v>0.906355621</v>
      </c>
      <c r="D257">
        <v>1.1274999999999999</v>
      </c>
      <c r="F257">
        <v>0.46750000000000003</v>
      </c>
      <c r="G257">
        <v>0.88042500000000001</v>
      </c>
    </row>
    <row r="258" spans="1:7" x14ac:dyDescent="0.25">
      <c r="A258" s="1">
        <v>45107</v>
      </c>
      <c r="B258">
        <v>0.38433310799999998</v>
      </c>
      <c r="C258">
        <v>0.45504182500000001</v>
      </c>
      <c r="D258">
        <v>1.2475000000000001</v>
      </c>
      <c r="F258">
        <v>0.46500000000000002</v>
      </c>
      <c r="G258">
        <v>0.95804999999999996</v>
      </c>
    </row>
    <row r="259" spans="1:7" x14ac:dyDescent="0.25">
      <c r="A259" s="1">
        <v>45199</v>
      </c>
      <c r="B259">
        <v>0.84180776700000004</v>
      </c>
      <c r="C259">
        <v>0.78831999799999997</v>
      </c>
      <c r="D259">
        <v>1.3149999999999999</v>
      </c>
      <c r="F259">
        <v>0.47499999999999998</v>
      </c>
      <c r="G259">
        <v>1.16425</v>
      </c>
    </row>
    <row r="260" spans="1:7" x14ac:dyDescent="0.25">
      <c r="A260" s="1">
        <v>45291</v>
      </c>
      <c r="B260">
        <v>0.55814773699999998</v>
      </c>
      <c r="C260">
        <v>0.38453925100000003</v>
      </c>
      <c r="D260">
        <v>1.3325</v>
      </c>
      <c r="F260">
        <v>0.47499999999999998</v>
      </c>
      <c r="G260">
        <v>0.97709999999999997</v>
      </c>
    </row>
    <row r="261" spans="1:7" x14ac:dyDescent="0.25">
      <c r="A261" s="1">
        <v>45382</v>
      </c>
      <c r="B261">
        <v>0.17323181600000001</v>
      </c>
      <c r="C261">
        <v>0.74534305700000003</v>
      </c>
      <c r="D261">
        <v>1.3325</v>
      </c>
      <c r="F261">
        <v>0.435</v>
      </c>
      <c r="G261">
        <v>1.045425</v>
      </c>
    </row>
    <row r="262" spans="1:7" x14ac:dyDescent="0.25">
      <c r="A262" s="1">
        <v>45473</v>
      </c>
      <c r="B262">
        <v>0.50275688900000004</v>
      </c>
      <c r="C262">
        <v>0.62624147900000005</v>
      </c>
      <c r="D262">
        <v>1.3325</v>
      </c>
      <c r="F262">
        <v>0.45750000000000002</v>
      </c>
      <c r="G262">
        <v>1.08395</v>
      </c>
    </row>
    <row r="263" spans="1:7" x14ac:dyDescent="0.25">
      <c r="A263" s="1">
        <v>45565</v>
      </c>
      <c r="B263">
        <v>0.521006097</v>
      </c>
      <c r="C263">
        <v>0.47030728500000002</v>
      </c>
      <c r="D263">
        <v>1.3149999999999999</v>
      </c>
      <c r="F263">
        <v>0.45</v>
      </c>
      <c r="G263">
        <v>0.95084999999999997</v>
      </c>
    </row>
    <row r="264" spans="1:7" x14ac:dyDescent="0.25">
      <c r="A264" s="1">
        <v>45657</v>
      </c>
      <c r="B264">
        <v>0.367881823</v>
      </c>
      <c r="C264">
        <v>0.57588060100000005</v>
      </c>
      <c r="D264">
        <v>1.1625000000000001</v>
      </c>
      <c r="F264">
        <v>0.4325</v>
      </c>
      <c r="G264">
        <v>1.1480999999999999</v>
      </c>
    </row>
    <row r="265" spans="1:7" x14ac:dyDescent="0.25">
      <c r="A265" s="1">
        <v>45747</v>
      </c>
      <c r="B265">
        <v>-0.36381372299999998</v>
      </c>
      <c r="C265">
        <v>0.92398345800000004</v>
      </c>
      <c r="D265">
        <v>1.0825</v>
      </c>
      <c r="F265">
        <v>0.45</v>
      </c>
      <c r="G265">
        <v>1.0642750000000001</v>
      </c>
    </row>
    <row r="266" spans="1:7" x14ac:dyDescent="0.25">
      <c r="A266" s="1">
        <v>45838</v>
      </c>
      <c r="B266">
        <v>0.49325660199999999</v>
      </c>
      <c r="C266">
        <v>0.49317484700000003</v>
      </c>
      <c r="D266">
        <v>1.0825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A24D-B299-46C6-B6D4-6B6EE69413EA}">
  <dimension ref="A1:BV132"/>
  <sheetViews>
    <sheetView topLeftCell="G1" zoomScale="106" zoomScaleNormal="115" workbookViewId="0">
      <selection activeCell="AV5" sqref="AV5"/>
    </sheetView>
  </sheetViews>
  <sheetFormatPr defaultRowHeight="15" x14ac:dyDescent="0.25"/>
  <cols>
    <col min="1" max="1" width="12.5703125" bestFit="1" customWidth="1"/>
    <col min="21" max="21" width="9.28515625" style="11" bestFit="1" customWidth="1"/>
    <col min="25" max="25" width="11.140625" bestFit="1" customWidth="1"/>
    <col min="26" max="35" width="9.28515625" bestFit="1" customWidth="1"/>
  </cols>
  <sheetData>
    <row r="1" spans="1:49" x14ac:dyDescent="0.25">
      <c r="A1" t="s">
        <v>0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s="11" t="s">
        <v>157</v>
      </c>
      <c r="X1" t="s">
        <v>158</v>
      </c>
      <c r="Y1" t="s">
        <v>13</v>
      </c>
      <c r="Z1" t="s">
        <v>159</v>
      </c>
      <c r="AA1" t="s">
        <v>160</v>
      </c>
      <c r="AB1" t="s">
        <v>161</v>
      </c>
      <c r="AC1" t="s">
        <v>162</v>
      </c>
      <c r="AD1" t="s">
        <v>163</v>
      </c>
      <c r="AE1" t="s">
        <v>164</v>
      </c>
      <c r="AF1" t="s">
        <v>165</v>
      </c>
      <c r="AG1" t="s">
        <v>166</v>
      </c>
      <c r="AH1" t="s">
        <v>242</v>
      </c>
      <c r="AI1" t="s">
        <v>154</v>
      </c>
    </row>
    <row r="2" spans="1:49" x14ac:dyDescent="0.25">
      <c r="A2" s="1">
        <v>39172</v>
      </c>
      <c r="B2">
        <v>-7.8284073900903001E-2</v>
      </c>
      <c r="C2">
        <v>-3.3536928302706301</v>
      </c>
      <c r="D2">
        <v>4.0625681022601698</v>
      </c>
      <c r="E2">
        <v>-7.8929587169350002E-2</v>
      </c>
      <c r="F2">
        <v>-2.1463586978441801E-4</v>
      </c>
      <c r="G2" s="16">
        <v>-1.7325995877994099E-14</v>
      </c>
      <c r="H2" s="16">
        <v>4.982871432875E-14</v>
      </c>
      <c r="I2" s="16">
        <v>9.7037389211994698E-14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6">
        <v>1.0116916101746701E-14</v>
      </c>
      <c r="Q2">
        <v>-7.9101283198465294E-2</v>
      </c>
      <c r="R2">
        <v>0</v>
      </c>
      <c r="S2">
        <v>1.8951412120813899E-4</v>
      </c>
      <c r="T2">
        <v>0.75299374895978999</v>
      </c>
      <c r="U2" s="11">
        <f>+SUM(B2:T2)</f>
        <v>1.2255289549321744</v>
      </c>
      <c r="Y2" s="1">
        <f>+A2</f>
        <v>39172</v>
      </c>
      <c r="Z2" s="14">
        <f>+B2-$B$2</f>
        <v>0</v>
      </c>
      <c r="AA2" s="14">
        <f>+C2-C$2</f>
        <v>0</v>
      </c>
      <c r="AB2" s="14">
        <f t="shared" ref="AB2:AH2" si="0">+D2-D$2</f>
        <v>0</v>
      </c>
      <c r="AC2" s="14">
        <f t="shared" si="0"/>
        <v>0</v>
      </c>
      <c r="AD2" s="14">
        <f t="shared" si="0"/>
        <v>0</v>
      </c>
      <c r="AE2" s="14">
        <f t="shared" si="0"/>
        <v>0</v>
      </c>
      <c r="AF2" s="14">
        <f t="shared" si="0"/>
        <v>0</v>
      </c>
      <c r="AG2" s="14">
        <f t="shared" si="0"/>
        <v>0</v>
      </c>
      <c r="AH2" s="14">
        <f t="shared" si="0"/>
        <v>0</v>
      </c>
      <c r="AI2" s="14">
        <f t="shared" ref="AI2" si="1">+SUM(Z2:AH2)</f>
        <v>0</v>
      </c>
    </row>
    <row r="3" spans="1:49" x14ac:dyDescent="0.25">
      <c r="A3" s="1">
        <v>39263</v>
      </c>
      <c r="B3">
        <v>-6.8935731625465999E-2</v>
      </c>
      <c r="C3">
        <v>-3.68207868446963</v>
      </c>
      <c r="D3">
        <v>4.8583333667768898</v>
      </c>
      <c r="E3">
        <v>-6.5752493656886402E-2</v>
      </c>
      <c r="F3">
        <v>-3.3729862415136301E-4</v>
      </c>
      <c r="G3" s="16">
        <v>-1.7397731717788701E-14</v>
      </c>
      <c r="H3" s="16">
        <v>5.05689706291115E-14</v>
      </c>
      <c r="I3" s="16">
        <v>9.9168847779057694E-14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6">
        <v>1.02406817547786E-14</v>
      </c>
      <c r="Q3">
        <v>-7.3240177697760006E-2</v>
      </c>
      <c r="R3">
        <v>0</v>
      </c>
      <c r="S3">
        <v>-1.9716767029997101E-4</v>
      </c>
      <c r="T3">
        <v>0.74523244761372898</v>
      </c>
      <c r="U3" s="11">
        <f t="shared" ref="U3:U66" si="2">+SUM(B3:T3)</f>
        <v>1.7130242606465675</v>
      </c>
      <c r="Y3" s="1">
        <f t="shared" ref="Y3:Y34" si="3">+A3</f>
        <v>39263</v>
      </c>
      <c r="Z3" s="14">
        <f t="shared" ref="Z3:Z66" si="4">+B3-$B$2</f>
        <v>9.3483422754370021E-3</v>
      </c>
      <c r="AA3" s="14">
        <f t="shared" ref="AA3:AA66" si="5">+C3-C$2</f>
        <v>-0.3283858541989999</v>
      </c>
      <c r="AB3" s="14">
        <f t="shared" ref="AB3:AB66" si="6">+D3-D$2</f>
        <v>0.79576526451671992</v>
      </c>
      <c r="AC3" s="14">
        <f t="shared" ref="AC3:AC66" si="7">+E3-E$2</f>
        <v>1.31770935124636E-2</v>
      </c>
      <c r="AD3" s="14">
        <f t="shared" ref="AD3:AD66" si="8">+F3-F$2</f>
        <v>-1.2266275436694499E-4</v>
      </c>
      <c r="AE3" s="14">
        <f t="shared" ref="AE3:AE66" si="9">+G3-G$2</f>
        <v>-7.1735839794602529E-17</v>
      </c>
      <c r="AF3" s="14">
        <f t="shared" ref="AF3:AF66" si="10">+H3-H$2</f>
        <v>7.4025630036150004E-16</v>
      </c>
      <c r="AG3" s="14">
        <f t="shared" ref="AG3:AG66" si="11">+I3-I$2</f>
        <v>2.1314585670629955E-15</v>
      </c>
      <c r="AH3" s="14">
        <f t="shared" ref="AH3:AH66" si="12">+J3-J$2</f>
        <v>0</v>
      </c>
      <c r="AI3" s="14">
        <f t="shared" ref="AI3:AI66" si="13">+SUM(Z3:AH3)</f>
        <v>0.48978218335125645</v>
      </c>
    </row>
    <row r="4" spans="1:49" x14ac:dyDescent="0.25">
      <c r="A4" s="1">
        <v>39355</v>
      </c>
      <c r="B4">
        <v>-7.1663740558801495E-2</v>
      </c>
      <c r="C4">
        <v>-3.93972605934152</v>
      </c>
      <c r="D4">
        <v>5.2294426455382297</v>
      </c>
      <c r="E4">
        <v>-5.0365319293527798E-2</v>
      </c>
      <c r="F4">
        <v>-2.31777843539956E-4</v>
      </c>
      <c r="G4" s="16">
        <v>-1.60299705524177E-14</v>
      </c>
      <c r="H4" s="16">
        <v>4.8456026800898997E-14</v>
      </c>
      <c r="I4" s="16">
        <v>9.7349024161445795E-14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6">
        <v>1.0401760820849801E-14</v>
      </c>
      <c r="Q4">
        <v>-2.9467411769400102E-2</v>
      </c>
      <c r="R4">
        <v>0</v>
      </c>
      <c r="S4">
        <v>-7.6596643015668195E-4</v>
      </c>
      <c r="T4">
        <v>0.73754993644147704</v>
      </c>
      <c r="U4" s="11">
        <f t="shared" si="2"/>
        <v>1.874772306742901</v>
      </c>
      <c r="Y4" s="1">
        <f t="shared" si="3"/>
        <v>39355</v>
      </c>
      <c r="Z4" s="14">
        <f t="shared" si="4"/>
        <v>6.6203333421015059E-3</v>
      </c>
      <c r="AA4" s="14">
        <f t="shared" si="5"/>
        <v>-0.58603322907088984</v>
      </c>
      <c r="AB4" s="14">
        <f t="shared" si="6"/>
        <v>1.1668745432780598</v>
      </c>
      <c r="AC4" s="14">
        <f t="shared" si="7"/>
        <v>2.8564267875822204E-2</v>
      </c>
      <c r="AD4" s="14">
        <f t="shared" si="8"/>
        <v>-1.7141973755537985E-5</v>
      </c>
      <c r="AE4" s="14">
        <f t="shared" si="9"/>
        <v>1.2960253255763985E-15</v>
      </c>
      <c r="AF4" s="14">
        <f t="shared" si="10"/>
        <v>-1.3726875278510028E-15</v>
      </c>
      <c r="AG4" s="14">
        <f t="shared" si="11"/>
        <v>3.1163494945109618E-16</v>
      </c>
      <c r="AH4" s="14">
        <f t="shared" si="12"/>
        <v>0</v>
      </c>
      <c r="AI4" s="14">
        <f t="shared" si="13"/>
        <v>0.61600877345133853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spans="1:49" x14ac:dyDescent="0.25">
      <c r="A5" s="1">
        <v>39447</v>
      </c>
      <c r="B5">
        <v>-6.3542093821704199E-2</v>
      </c>
      <c r="C5">
        <v>-4.1234372358258202</v>
      </c>
      <c r="D5">
        <v>5.4945508683535298</v>
      </c>
      <c r="E5">
        <v>-5.8856391753360202E-2</v>
      </c>
      <c r="F5">
        <v>-1.3881449512628599E-4</v>
      </c>
      <c r="G5" s="16">
        <v>-1.71168643325858E-14</v>
      </c>
      <c r="H5" s="16">
        <v>4.84236077888982E-14</v>
      </c>
      <c r="I5" s="16">
        <v>9.9035455459559103E-14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6">
        <v>1.04891785132495E-14</v>
      </c>
      <c r="Q5">
        <v>-2.3544619592071701E-4</v>
      </c>
      <c r="R5">
        <v>0</v>
      </c>
      <c r="S5">
        <v>-7.5334577499050297E-4</v>
      </c>
      <c r="T5">
        <v>0.72994540730555602</v>
      </c>
      <c r="U5" s="11">
        <f t="shared" si="2"/>
        <v>1.9775329477923047</v>
      </c>
      <c r="Y5" s="1">
        <f t="shared" si="3"/>
        <v>39447</v>
      </c>
      <c r="Z5" s="14">
        <f t="shared" si="4"/>
        <v>1.4741980079198802E-2</v>
      </c>
      <c r="AA5" s="14">
        <f t="shared" si="5"/>
        <v>-0.76974440555519008</v>
      </c>
      <c r="AB5" s="14">
        <f t="shared" si="6"/>
        <v>1.4319827660933599</v>
      </c>
      <c r="AC5" s="14">
        <f t="shared" si="7"/>
        <v>2.00731954159898E-2</v>
      </c>
      <c r="AD5" s="14">
        <f t="shared" si="8"/>
        <v>7.5821374658132024E-5</v>
      </c>
      <c r="AE5" s="14">
        <f t="shared" si="9"/>
        <v>2.0913154540829944E-16</v>
      </c>
      <c r="AF5" s="14">
        <f t="shared" si="10"/>
        <v>-1.4051065398517994E-15</v>
      </c>
      <c r="AG5" s="14">
        <f t="shared" si="11"/>
        <v>1.998066247564405E-15</v>
      </c>
      <c r="AH5" s="14">
        <f t="shared" si="12"/>
        <v>0</v>
      </c>
      <c r="AI5" s="14">
        <f t="shared" si="13"/>
        <v>0.6971293574080174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spans="1:49" x14ac:dyDescent="0.25">
      <c r="A6" s="1">
        <v>39538</v>
      </c>
      <c r="B6">
        <v>-6.4728899470428397E-2</v>
      </c>
      <c r="C6">
        <v>-4.1837788751068699</v>
      </c>
      <c r="D6">
        <v>5.4841231893871196</v>
      </c>
      <c r="E6">
        <v>9.8443971340964592E-3</v>
      </c>
      <c r="F6">
        <v>-7.45001904431705E-4</v>
      </c>
      <c r="G6" s="16">
        <v>-1.58122439955553E-14</v>
      </c>
      <c r="H6" s="16">
        <v>4.40778330025343E-14</v>
      </c>
      <c r="I6" s="16">
        <v>1.01864879127082E-13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6">
        <v>1.06595921497741E-14</v>
      </c>
      <c r="Q6">
        <v>5.4260300799283699E-2</v>
      </c>
      <c r="R6">
        <v>0</v>
      </c>
      <c r="S6">
        <v>-8.0888740078491101E-4</v>
      </c>
      <c r="T6">
        <v>0.72241806079811999</v>
      </c>
      <c r="U6" s="11">
        <f t="shared" si="2"/>
        <v>2.0205842842362456</v>
      </c>
      <c r="Y6" s="1">
        <f t="shared" si="3"/>
        <v>39538</v>
      </c>
      <c r="Z6" s="14">
        <f t="shared" si="4"/>
        <v>1.3555174430474604E-2</v>
      </c>
      <c r="AA6" s="14">
        <f t="shared" si="5"/>
        <v>-0.83008604483623971</v>
      </c>
      <c r="AB6" s="14">
        <f t="shared" si="6"/>
        <v>1.4215550871269498</v>
      </c>
      <c r="AC6" s="14">
        <f t="shared" si="7"/>
        <v>8.8773984303446463E-2</v>
      </c>
      <c r="AD6" s="14">
        <f t="shared" si="8"/>
        <v>-5.3036603464728699E-4</v>
      </c>
      <c r="AE6" s="14">
        <f t="shared" si="9"/>
        <v>1.5137518824387992E-15</v>
      </c>
      <c r="AF6" s="14">
        <f t="shared" si="10"/>
        <v>-5.7508813262157E-15</v>
      </c>
      <c r="AG6" s="14">
        <f t="shared" si="11"/>
        <v>4.8274899150873031E-15</v>
      </c>
      <c r="AH6" s="14">
        <f t="shared" si="12"/>
        <v>0</v>
      </c>
      <c r="AI6" s="14">
        <f t="shared" si="13"/>
        <v>0.69326783498998434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</row>
    <row r="7" spans="1:49" x14ac:dyDescent="0.25">
      <c r="A7" s="1">
        <v>39629</v>
      </c>
      <c r="B7">
        <v>-6.1585402646968997E-2</v>
      </c>
      <c r="C7">
        <v>-4.3355729371570604</v>
      </c>
      <c r="D7">
        <v>5.8403263060719999</v>
      </c>
      <c r="E7">
        <v>1.17447219153093E-2</v>
      </c>
      <c r="F7">
        <v>-7.1597614473409396E-4</v>
      </c>
      <c r="G7" s="16">
        <v>-1.6856279288175399E-14</v>
      </c>
      <c r="H7" s="16">
        <v>4.7147638421334998E-14</v>
      </c>
      <c r="I7" s="16">
        <v>9.8624591125588196E-14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6">
        <v>1.0771832150367799E-14</v>
      </c>
      <c r="Q7">
        <v>3.6064207637652397E-2</v>
      </c>
      <c r="R7">
        <v>0</v>
      </c>
      <c r="S7">
        <v>-1.5668548306690499E-3</v>
      </c>
      <c r="T7">
        <v>0.71496710612969405</v>
      </c>
      <c r="U7" s="11">
        <f t="shared" si="2"/>
        <v>2.2036611709753626</v>
      </c>
      <c r="Y7" s="1">
        <f t="shared" si="3"/>
        <v>39629</v>
      </c>
      <c r="Z7" s="14">
        <f t="shared" si="4"/>
        <v>1.6698671253934004E-2</v>
      </c>
      <c r="AA7" s="14">
        <f t="shared" si="5"/>
        <v>-0.98188010688643024</v>
      </c>
      <c r="AB7" s="14">
        <f t="shared" si="6"/>
        <v>1.77775820381183</v>
      </c>
      <c r="AC7" s="14">
        <f t="shared" si="7"/>
        <v>9.0674309084659302E-2</v>
      </c>
      <c r="AD7" s="14">
        <f t="shared" si="8"/>
        <v>-5.0134027494967595E-4</v>
      </c>
      <c r="AE7" s="14">
        <f t="shared" si="9"/>
        <v>4.6971658981869994E-16</v>
      </c>
      <c r="AF7" s="14">
        <f t="shared" si="10"/>
        <v>-2.6810759074150019E-15</v>
      </c>
      <c r="AG7" s="14">
        <f t="shared" si="11"/>
        <v>1.587201913593498E-15</v>
      </c>
      <c r="AH7" s="14">
        <f t="shared" si="12"/>
        <v>0</v>
      </c>
      <c r="AI7" s="14">
        <f t="shared" si="13"/>
        <v>0.90274973698904282</v>
      </c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49" x14ac:dyDescent="0.25">
      <c r="A8" s="1">
        <v>39721</v>
      </c>
      <c r="B8">
        <v>-5.1207574061310497E-2</v>
      </c>
      <c r="C8">
        <v>-4.4226039308312801</v>
      </c>
      <c r="D8">
        <v>6.0498804531069998</v>
      </c>
      <c r="E8">
        <v>4.5598631628121798E-2</v>
      </c>
      <c r="F8">
        <v>-5.3713845412575105E-4</v>
      </c>
      <c r="G8" s="16">
        <v>-1.57309928157008E-14</v>
      </c>
      <c r="H8" s="16">
        <v>3.8444488628753397E-14</v>
      </c>
      <c r="I8" s="16">
        <v>9.7722346959945896E-14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6">
        <v>1.0974834754083501E-14</v>
      </c>
      <c r="Q8">
        <v>9.8057091508697597E-2</v>
      </c>
      <c r="R8">
        <v>0</v>
      </c>
      <c r="S8">
        <v>-1.39545412087248E-3</v>
      </c>
      <c r="T8">
        <v>0.70759176101997801</v>
      </c>
      <c r="U8" s="11">
        <f t="shared" si="2"/>
        <v>2.4253838397963401</v>
      </c>
      <c r="Y8" s="1">
        <f t="shared" si="3"/>
        <v>39721</v>
      </c>
      <c r="Z8" s="14">
        <f t="shared" si="4"/>
        <v>2.7076499839592504E-2</v>
      </c>
      <c r="AA8" s="14">
        <f t="shared" si="5"/>
        <v>-1.06891110056065</v>
      </c>
      <c r="AB8" s="14">
        <f t="shared" si="6"/>
        <v>1.98731235084683</v>
      </c>
      <c r="AC8" s="14">
        <f t="shared" si="7"/>
        <v>0.12452821879747181</v>
      </c>
      <c r="AD8" s="14">
        <f t="shared" si="8"/>
        <v>-3.2250258434133303E-4</v>
      </c>
      <c r="AE8" s="14">
        <f t="shared" si="9"/>
        <v>1.5950030622932986E-15</v>
      </c>
      <c r="AF8" s="14">
        <f t="shared" si="10"/>
        <v>-1.1384225699996602E-14</v>
      </c>
      <c r="AG8" s="14">
        <f t="shared" si="11"/>
        <v>6.8495774795119767E-16</v>
      </c>
      <c r="AH8" s="14">
        <f t="shared" si="12"/>
        <v>0</v>
      </c>
      <c r="AI8" s="14">
        <f t="shared" si="13"/>
        <v>1.0696834663388939</v>
      </c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</row>
    <row r="9" spans="1:49" x14ac:dyDescent="0.25">
      <c r="A9" s="1">
        <v>39813</v>
      </c>
      <c r="B9">
        <v>-6.8689601239522405E-2</v>
      </c>
      <c r="C9">
        <v>-4.7838092781992003</v>
      </c>
      <c r="D9">
        <v>5.3758770675350798</v>
      </c>
      <c r="E9">
        <v>0.15728435086914699</v>
      </c>
      <c r="F9">
        <v>5.0732850625129298E-4</v>
      </c>
      <c r="G9" s="16">
        <v>-1.5008818185652301E-14</v>
      </c>
      <c r="H9" s="16">
        <v>3.70238178398656E-14</v>
      </c>
      <c r="I9" s="16">
        <v>9.5618367851490703E-14</v>
      </c>
      <c r="J9" s="16">
        <v>7.7636183317881503E-16</v>
      </c>
      <c r="K9" s="16">
        <v>-1.9932397578323298E-15</v>
      </c>
      <c r="L9" s="16">
        <v>1.6186512125063501E-15</v>
      </c>
      <c r="M9" s="16">
        <v>-1.66031786034041E-16</v>
      </c>
      <c r="N9" s="16">
        <v>-3.94305292761751E-16</v>
      </c>
      <c r="O9" s="16">
        <v>-8.8999268026966106E-16</v>
      </c>
      <c r="P9" s="16">
        <v>1.11610546184907E-14</v>
      </c>
      <c r="Q9">
        <v>0.360173572333296</v>
      </c>
      <c r="R9">
        <v>0</v>
      </c>
      <c r="S9">
        <v>-5.6760182652000103E-4</v>
      </c>
      <c r="T9">
        <v>0.70029125159066496</v>
      </c>
      <c r="U9" s="11">
        <f t="shared" si="2"/>
        <v>1.7410670895693245</v>
      </c>
      <c r="Y9" s="1">
        <f t="shared" si="3"/>
        <v>39813</v>
      </c>
      <c r="Z9" s="14">
        <f t="shared" si="4"/>
        <v>9.5944726613805958E-3</v>
      </c>
      <c r="AA9" s="14">
        <f t="shared" si="5"/>
        <v>-1.4301164479285702</v>
      </c>
      <c r="AB9" s="14">
        <f t="shared" si="6"/>
        <v>1.3133089652749099</v>
      </c>
      <c r="AC9" s="14">
        <f t="shared" si="7"/>
        <v>0.236213938038497</v>
      </c>
      <c r="AD9" s="14">
        <f t="shared" si="8"/>
        <v>7.2196437603571099E-4</v>
      </c>
      <c r="AE9" s="14">
        <f t="shared" si="9"/>
        <v>2.3171776923417982E-15</v>
      </c>
      <c r="AF9" s="14">
        <f t="shared" si="10"/>
        <v>-1.2804896488884399E-14</v>
      </c>
      <c r="AG9" s="14">
        <f t="shared" si="11"/>
        <v>-1.419021360503995E-15</v>
      </c>
      <c r="AH9" s="14">
        <f t="shared" si="12"/>
        <v>7.7636183317881503E-16</v>
      </c>
      <c r="AI9" s="14">
        <f t="shared" si="13"/>
        <v>0.12972289242224191</v>
      </c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 spans="1:49" x14ac:dyDescent="0.25">
      <c r="A10" s="1">
        <v>39903</v>
      </c>
      <c r="B10">
        <v>-7.3441058030094694E-2</v>
      </c>
      <c r="C10">
        <v>-4.5362461390598199</v>
      </c>
      <c r="D10">
        <v>5.1776753377236302</v>
      </c>
      <c r="E10">
        <v>0.206776128779355</v>
      </c>
      <c r="F10">
        <v>9.1370680107222095E-4</v>
      </c>
      <c r="G10" s="16">
        <v>-1.5907450684962699E-14</v>
      </c>
      <c r="H10" s="16">
        <v>3.6269444073328602E-14</v>
      </c>
      <c r="I10" s="16">
        <v>1.0114035698909899E-13</v>
      </c>
      <c r="J10" s="16">
        <v>-2.1294429607376999E-14</v>
      </c>
      <c r="K10" s="16">
        <v>9.5471162728620093E-16</v>
      </c>
      <c r="L10" s="16">
        <v>1.52239125124741E-15</v>
      </c>
      <c r="M10" s="16">
        <v>-6.1157007873803198E-16</v>
      </c>
      <c r="N10" s="16">
        <v>-1.16801212328632E-15</v>
      </c>
      <c r="O10" s="16">
        <v>-3.8019970076173999E-15</v>
      </c>
      <c r="P10" s="16">
        <v>1.13063745348071E-14</v>
      </c>
      <c r="Q10">
        <v>0.32451926832765599</v>
      </c>
      <c r="R10">
        <v>0</v>
      </c>
      <c r="S10">
        <v>1.9847908902216999E-3</v>
      </c>
      <c r="T10">
        <v>0.69306481226021399</v>
      </c>
      <c r="U10" s="11">
        <f t="shared" si="2"/>
        <v>1.7952468476923436</v>
      </c>
      <c r="Y10" s="1">
        <f t="shared" si="3"/>
        <v>39903</v>
      </c>
      <c r="Z10" s="14">
        <f t="shared" si="4"/>
        <v>4.8430158708083065E-3</v>
      </c>
      <c r="AA10" s="14">
        <f t="shared" si="5"/>
        <v>-1.1825533087891897</v>
      </c>
      <c r="AB10" s="14">
        <f t="shared" si="6"/>
        <v>1.1151072354634604</v>
      </c>
      <c r="AC10" s="14">
        <f t="shared" si="7"/>
        <v>0.28570571594870497</v>
      </c>
      <c r="AD10" s="14">
        <f t="shared" si="8"/>
        <v>1.128342670856639E-3</v>
      </c>
      <c r="AE10" s="14">
        <f t="shared" si="9"/>
        <v>1.4185451930314002E-15</v>
      </c>
      <c r="AF10" s="14">
        <f t="shared" si="10"/>
        <v>-1.3559270255421398E-14</v>
      </c>
      <c r="AG10" s="14">
        <f t="shared" si="11"/>
        <v>4.1029677771042952E-15</v>
      </c>
      <c r="AH10" s="14">
        <f t="shared" si="12"/>
        <v>-2.1294429607376999E-14</v>
      </c>
      <c r="AI10" s="14">
        <f t="shared" si="13"/>
        <v>0.22423100116461128</v>
      </c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spans="1:49" x14ac:dyDescent="0.25">
      <c r="A11" s="1">
        <v>39994</v>
      </c>
      <c r="B11">
        <v>-7.3986420362977701E-2</v>
      </c>
      <c r="C11">
        <v>-4.1428581608929198</v>
      </c>
      <c r="D11">
        <v>4.6096002006732197</v>
      </c>
      <c r="E11">
        <v>0.175430630252325</v>
      </c>
      <c r="F11" s="16">
        <v>-6.3751944804385003E-5</v>
      </c>
      <c r="G11" s="16">
        <v>-1.58957979274459E-14</v>
      </c>
      <c r="H11" s="16">
        <v>3.0183393843279401E-14</v>
      </c>
      <c r="I11" s="16">
        <v>1.2512190106967E-13</v>
      </c>
      <c r="J11" s="16">
        <v>-4.4403667757146502E-14</v>
      </c>
      <c r="K11" s="16">
        <v>3.8133759644425502E-15</v>
      </c>
      <c r="L11" s="16">
        <v>1.3146738821961499E-15</v>
      </c>
      <c r="M11" s="16">
        <v>-1.41791500865835E-15</v>
      </c>
      <c r="N11" s="16">
        <v>-1.1748694167843499E-15</v>
      </c>
      <c r="O11" s="16">
        <v>-7.5474058126468398E-15</v>
      </c>
      <c r="P11" s="16">
        <v>1.14689676573221E-14</v>
      </c>
      <c r="Q11">
        <v>0.20851280557992299</v>
      </c>
      <c r="R11">
        <v>0</v>
      </c>
      <c r="S11">
        <v>3.8869689809664801E-3</v>
      </c>
      <c r="T11">
        <v>0.68591168564053395</v>
      </c>
      <c r="U11" s="11">
        <f t="shared" si="2"/>
        <v>1.4664339579263674</v>
      </c>
      <c r="Y11" s="1">
        <f t="shared" si="3"/>
        <v>39994</v>
      </c>
      <c r="Z11" s="14">
        <f t="shared" si="4"/>
        <v>4.2976535379253E-3</v>
      </c>
      <c r="AA11" s="14">
        <f t="shared" si="5"/>
        <v>-0.78916533062228966</v>
      </c>
      <c r="AB11" s="14">
        <f t="shared" si="6"/>
        <v>0.54703209841304989</v>
      </c>
      <c r="AC11" s="14">
        <f t="shared" si="7"/>
        <v>0.25436021742167503</v>
      </c>
      <c r="AD11" s="14">
        <f t="shared" si="8"/>
        <v>1.5088392498003301E-4</v>
      </c>
      <c r="AE11" s="14">
        <f t="shared" si="9"/>
        <v>1.430197950548199E-15</v>
      </c>
      <c r="AF11" s="14">
        <f t="shared" si="10"/>
        <v>-1.9645320485470599E-14</v>
      </c>
      <c r="AG11" s="14">
        <f t="shared" si="11"/>
        <v>2.8084511857675306E-14</v>
      </c>
      <c r="AH11" s="14">
        <f t="shared" si="12"/>
        <v>-4.4403667757146502E-14</v>
      </c>
      <c r="AI11" s="14">
        <f t="shared" si="13"/>
        <v>1.667552267530609E-2</v>
      </c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spans="1:49" x14ac:dyDescent="0.25">
      <c r="A12" s="1">
        <v>40086</v>
      </c>
      <c r="B12">
        <v>-7.3653071827380207E-2</v>
      </c>
      <c r="C12">
        <v>-3.459942660092</v>
      </c>
      <c r="D12">
        <v>3.9612346154656901</v>
      </c>
      <c r="E12">
        <v>0.13057814810419699</v>
      </c>
      <c r="F12">
        <v>-2.2882545972098401E-4</v>
      </c>
      <c r="G12" s="16">
        <v>-1.4643909913928501E-14</v>
      </c>
      <c r="H12" s="16">
        <v>2.3612202272624101E-14</v>
      </c>
      <c r="I12" s="16">
        <v>1.4448187133826601E-13</v>
      </c>
      <c r="J12" s="16">
        <v>-5.9618656107273299E-14</v>
      </c>
      <c r="K12" s="16">
        <v>4.5553952237247597E-15</v>
      </c>
      <c r="L12" s="16">
        <v>6.4309241249370698E-16</v>
      </c>
      <c r="M12" s="16">
        <v>-2.8006834486022901E-15</v>
      </c>
      <c r="N12" s="16">
        <v>-2.1829047912592701E-15</v>
      </c>
      <c r="O12" s="16">
        <v>-1.2848328313841901E-14</v>
      </c>
      <c r="P12" s="16">
        <v>1.16610220883552E-14</v>
      </c>
      <c r="Q12">
        <v>4.0595185103570797E-2</v>
      </c>
      <c r="R12">
        <v>0</v>
      </c>
      <c r="S12">
        <v>3.2288967809538101E-3</v>
      </c>
      <c r="T12">
        <v>0.67883112243550603</v>
      </c>
      <c r="U12" s="11">
        <f t="shared" si="2"/>
        <v>1.2806434105109092</v>
      </c>
      <c r="Y12" s="1">
        <f t="shared" si="3"/>
        <v>40086</v>
      </c>
      <c r="Z12" s="14">
        <f t="shared" si="4"/>
        <v>4.6310020735227941E-3</v>
      </c>
      <c r="AA12" s="14">
        <f t="shared" si="5"/>
        <v>-0.10624982982136988</v>
      </c>
      <c r="AB12" s="14">
        <f t="shared" si="6"/>
        <v>-0.10133348679447973</v>
      </c>
      <c r="AC12" s="14">
        <f t="shared" si="7"/>
        <v>0.20950773527354699</v>
      </c>
      <c r="AD12" s="14">
        <f t="shared" si="8"/>
        <v>-1.4189589936565997E-5</v>
      </c>
      <c r="AE12" s="14">
        <f t="shared" si="9"/>
        <v>2.6820859640655975E-15</v>
      </c>
      <c r="AF12" s="14">
        <f t="shared" si="10"/>
        <v>-2.6216512056125899E-14</v>
      </c>
      <c r="AG12" s="14">
        <f t="shared" si="11"/>
        <v>4.744448212627131E-14</v>
      </c>
      <c r="AH12" s="14">
        <f t="shared" si="12"/>
        <v>-5.9618656107273299E-14</v>
      </c>
      <c r="AI12" s="14">
        <f t="shared" si="13"/>
        <v>6.5412311412478986E-3</v>
      </c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</row>
    <row r="13" spans="1:49" x14ac:dyDescent="0.25">
      <c r="A13" s="1">
        <v>40178</v>
      </c>
      <c r="B13">
        <v>-6.4194390074682195E-2</v>
      </c>
      <c r="C13">
        <v>-3.05590983299569</v>
      </c>
      <c r="D13">
        <v>3.8581322005674998</v>
      </c>
      <c r="E13">
        <v>0.1070394656366</v>
      </c>
      <c r="F13" s="16">
        <v>4.54291656098418E-5</v>
      </c>
      <c r="G13" s="16">
        <v>-1.58232585566046E-14</v>
      </c>
      <c r="H13" s="16">
        <v>2.35473949166541E-14</v>
      </c>
      <c r="I13" s="16">
        <v>1.57667866384996E-13</v>
      </c>
      <c r="J13" s="16">
        <v>-7.3239750493027697E-14</v>
      </c>
      <c r="K13" s="16">
        <v>6.6079108994170503E-15</v>
      </c>
      <c r="L13" s="16">
        <v>3.6756253609830899E-16</v>
      </c>
      <c r="M13" s="16">
        <v>-3.5615798623363202E-15</v>
      </c>
      <c r="N13" s="16">
        <v>-2.0156895032189299E-15</v>
      </c>
      <c r="O13" s="16">
        <v>-1.8016608694333199E-14</v>
      </c>
      <c r="P13" s="16">
        <v>1.18054657811164E-14</v>
      </c>
      <c r="Q13">
        <v>-4.5205747169063601E-2</v>
      </c>
      <c r="R13">
        <v>0</v>
      </c>
      <c r="S13">
        <v>2.9033729959419899E-3</v>
      </c>
      <c r="T13">
        <v>0.671822381341321</v>
      </c>
      <c r="U13" s="11">
        <f t="shared" si="2"/>
        <v>1.474632879467624</v>
      </c>
      <c r="Y13" s="1">
        <f t="shared" si="3"/>
        <v>40178</v>
      </c>
      <c r="Z13" s="14">
        <f t="shared" si="4"/>
        <v>1.4089683826220806E-2</v>
      </c>
      <c r="AA13" s="14">
        <f t="shared" si="5"/>
        <v>0.29778299727494018</v>
      </c>
      <c r="AB13" s="14">
        <f t="shared" si="6"/>
        <v>-0.20443590169267001</v>
      </c>
      <c r="AC13" s="14">
        <f t="shared" si="7"/>
        <v>0.18596905280595</v>
      </c>
      <c r="AD13" s="14">
        <f t="shared" si="8"/>
        <v>2.6006503539425981E-4</v>
      </c>
      <c r="AE13" s="14">
        <f t="shared" si="9"/>
        <v>1.5027373213894989E-15</v>
      </c>
      <c r="AF13" s="14">
        <f t="shared" si="10"/>
        <v>-2.6281319412095899E-14</v>
      </c>
      <c r="AG13" s="14">
        <f t="shared" si="11"/>
        <v>6.0630477173001297E-14</v>
      </c>
      <c r="AH13" s="14">
        <f t="shared" si="12"/>
        <v>-7.3239750493027697E-14</v>
      </c>
      <c r="AI13" s="14">
        <f t="shared" si="13"/>
        <v>0.29366589724979786</v>
      </c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 spans="1:49" x14ac:dyDescent="0.25">
      <c r="A14" s="1">
        <v>40268</v>
      </c>
      <c r="B14">
        <v>-6.0329499192550998E-2</v>
      </c>
      <c r="C14">
        <v>-2.8937839610117502</v>
      </c>
      <c r="D14">
        <v>3.4531266866524701</v>
      </c>
      <c r="E14">
        <v>0.101443696777523</v>
      </c>
      <c r="F14">
        <v>-1.2181755547688099E-4</v>
      </c>
      <c r="G14" s="16">
        <v>-1.5675464933401101E-14</v>
      </c>
      <c r="H14" s="16">
        <v>2.6767755963900001E-14</v>
      </c>
      <c r="I14" s="16">
        <v>1.7462692960327801E-13</v>
      </c>
      <c r="J14" s="16">
        <v>-8.4268615707084902E-14</v>
      </c>
      <c r="K14" s="16">
        <v>9.9636198588660606E-15</v>
      </c>
      <c r="L14" s="16">
        <v>1.8963749648088901E-15</v>
      </c>
      <c r="M14" s="16">
        <v>-3.0468555709611899E-15</v>
      </c>
      <c r="N14" s="16">
        <v>-1.07724201529075E-15</v>
      </c>
      <c r="O14" s="16">
        <v>-2.2238877662929601E-14</v>
      </c>
      <c r="P14" s="16">
        <v>1.19870191245865E-14</v>
      </c>
      <c r="Q14">
        <v>-8.8133049425820897E-2</v>
      </c>
      <c r="R14">
        <v>0</v>
      </c>
      <c r="S14">
        <v>3.0845201150916401E-3</v>
      </c>
      <c r="T14">
        <v>0.664884728948545</v>
      </c>
      <c r="U14" s="11">
        <f t="shared" si="2"/>
        <v>1.1801713053081295</v>
      </c>
      <c r="Y14" s="1">
        <f t="shared" si="3"/>
        <v>40268</v>
      </c>
      <c r="Z14" s="14">
        <f t="shared" si="4"/>
        <v>1.7954574708352003E-2</v>
      </c>
      <c r="AA14" s="14">
        <f t="shared" si="5"/>
        <v>0.45990886925887997</v>
      </c>
      <c r="AB14" s="14">
        <f t="shared" si="6"/>
        <v>-0.60944141560769971</v>
      </c>
      <c r="AC14" s="14">
        <f t="shared" si="7"/>
        <v>0.18037328394687302</v>
      </c>
      <c r="AD14" s="14">
        <f t="shared" si="8"/>
        <v>9.281831430753702E-5</v>
      </c>
      <c r="AE14" s="14">
        <f t="shared" si="9"/>
        <v>1.6505309445929977E-15</v>
      </c>
      <c r="AF14" s="14">
        <f t="shared" si="10"/>
        <v>-2.3060958364849998E-14</v>
      </c>
      <c r="AG14" s="14">
        <f t="shared" si="11"/>
        <v>7.7589540391283309E-14</v>
      </c>
      <c r="AH14" s="14">
        <f t="shared" si="12"/>
        <v>-8.4268615707084902E-14</v>
      </c>
      <c r="AI14" s="14">
        <f t="shared" si="13"/>
        <v>4.8888130620684728E-2</v>
      </c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spans="1:49" x14ac:dyDescent="0.25">
      <c r="A15" s="1">
        <v>40359</v>
      </c>
      <c r="B15">
        <v>-5.4516903358184099E-2</v>
      </c>
      <c r="C15">
        <v>-2.7867589591438202</v>
      </c>
      <c r="D15">
        <v>2.8157058402681998</v>
      </c>
      <c r="E15">
        <v>6.8607061846585396E-2</v>
      </c>
      <c r="F15">
        <v>2.46506468787213E-4</v>
      </c>
      <c r="G15" s="16">
        <v>-1.5453809048751101E-14</v>
      </c>
      <c r="H15" s="16">
        <v>2.5337112273445801E-14</v>
      </c>
      <c r="I15" s="16">
        <v>1.8804567998123701E-13</v>
      </c>
      <c r="J15" s="16">
        <v>-9.7186564698991196E-14</v>
      </c>
      <c r="K15" s="16">
        <v>1.33811980735738E-14</v>
      </c>
      <c r="L15" s="16">
        <v>4.6702045262837197E-15</v>
      </c>
      <c r="M15" s="16">
        <v>-8.68898321095762E-16</v>
      </c>
      <c r="N15" s="16">
        <v>9.1935244050237403E-16</v>
      </c>
      <c r="O15" s="16">
        <v>-2.46234347539809E-14</v>
      </c>
      <c r="P15" s="16">
        <v>1.21715382136286E-14</v>
      </c>
      <c r="Q15">
        <v>-8.5939799889392696E-2</v>
      </c>
      <c r="R15">
        <v>0</v>
      </c>
      <c r="S15">
        <v>3.0723966803646902E-3</v>
      </c>
      <c r="T15">
        <v>0.65801743964589798</v>
      </c>
      <c r="U15" s="11">
        <f t="shared" si="2"/>
        <v>0.6184335825185443</v>
      </c>
      <c r="Y15" s="1">
        <f t="shared" si="3"/>
        <v>40359</v>
      </c>
      <c r="Z15" s="14">
        <f t="shared" si="4"/>
        <v>2.3767170542718902E-2</v>
      </c>
      <c r="AA15" s="14">
        <f t="shared" si="5"/>
        <v>0.56693387112680993</v>
      </c>
      <c r="AB15" s="14">
        <f t="shared" si="6"/>
        <v>-1.24686226199197</v>
      </c>
      <c r="AC15" s="14">
        <f t="shared" si="7"/>
        <v>0.14753664901593538</v>
      </c>
      <c r="AD15" s="14">
        <f t="shared" si="8"/>
        <v>4.6114233857163101E-4</v>
      </c>
      <c r="AE15" s="14">
        <f t="shared" si="9"/>
        <v>1.872186829242998E-15</v>
      </c>
      <c r="AF15" s="14">
        <f t="shared" si="10"/>
        <v>-2.4491602055304198E-14</v>
      </c>
      <c r="AG15" s="14">
        <f t="shared" si="11"/>
        <v>9.1008290769242314E-14</v>
      </c>
      <c r="AH15" s="14">
        <f t="shared" si="12"/>
        <v>-9.7186564698991196E-14</v>
      </c>
      <c r="AI15" s="14">
        <f t="shared" si="13"/>
        <v>-0.50816342896796296</v>
      </c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49" x14ac:dyDescent="0.25">
      <c r="A16" s="1">
        <v>40451</v>
      </c>
      <c r="B16">
        <v>-5.34048529618662E-2</v>
      </c>
      <c r="C16">
        <v>-2.69174345073779</v>
      </c>
      <c r="D16">
        <v>2.8842362709185001</v>
      </c>
      <c r="E16">
        <v>0.100595404373355</v>
      </c>
      <c r="F16">
        <v>2.1875955164943399E-4</v>
      </c>
      <c r="G16" s="16">
        <v>-1.39710959372746E-14</v>
      </c>
      <c r="H16" s="16">
        <v>2.8282318532954001E-14</v>
      </c>
      <c r="I16" s="16">
        <v>2.0119544798573E-13</v>
      </c>
      <c r="J16" s="16">
        <v>-1.1405432672727601E-13</v>
      </c>
      <c r="K16" s="16">
        <v>1.52305911632116E-14</v>
      </c>
      <c r="L16" s="16">
        <v>4.8842958583147297E-15</v>
      </c>
      <c r="M16" s="16">
        <v>-5.5348680084051298E-16</v>
      </c>
      <c r="N16" s="16">
        <v>1.4709551055519901E-15</v>
      </c>
      <c r="O16" s="16">
        <v>-2.65594129068935E-14</v>
      </c>
      <c r="P16" s="16">
        <v>1.24014869653622E-14</v>
      </c>
      <c r="Q16">
        <v>-9.9474519757869403E-2</v>
      </c>
      <c r="R16">
        <v>0</v>
      </c>
      <c r="S16">
        <v>3.4512099530974098E-3</v>
      </c>
      <c r="T16">
        <v>0.65121979552567</v>
      </c>
      <c r="U16" s="11">
        <f t="shared" si="2"/>
        <v>0.79509861686485495</v>
      </c>
      <c r="Y16" s="1">
        <f t="shared" si="3"/>
        <v>40451</v>
      </c>
      <c r="Z16" s="14">
        <f t="shared" si="4"/>
        <v>2.48792209390368E-2</v>
      </c>
      <c r="AA16" s="14">
        <f t="shared" si="5"/>
        <v>0.66194937953284017</v>
      </c>
      <c r="AB16" s="14">
        <f t="shared" si="6"/>
        <v>-1.1783318313416697</v>
      </c>
      <c r="AC16" s="14">
        <f t="shared" si="7"/>
        <v>0.17952499154270501</v>
      </c>
      <c r="AD16" s="14">
        <f t="shared" si="8"/>
        <v>4.33395421433852E-4</v>
      </c>
      <c r="AE16" s="14">
        <f t="shared" si="9"/>
        <v>3.3548999407194989E-15</v>
      </c>
      <c r="AF16" s="14">
        <f t="shared" si="10"/>
        <v>-2.1546395795795999E-14</v>
      </c>
      <c r="AG16" s="14">
        <f t="shared" si="11"/>
        <v>1.041580587737353E-13</v>
      </c>
      <c r="AH16" s="14">
        <f t="shared" si="12"/>
        <v>-1.1405432672727601E-13</v>
      </c>
      <c r="AI16" s="14">
        <f t="shared" si="13"/>
        <v>-0.31154484390568205</v>
      </c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74" x14ac:dyDescent="0.25">
      <c r="A17" s="1">
        <v>40543</v>
      </c>
      <c r="B17">
        <v>-4.5745809181879801E-2</v>
      </c>
      <c r="C17">
        <v>-2.8103465578004201</v>
      </c>
      <c r="D17">
        <v>3.6837703337577801</v>
      </c>
      <c r="E17">
        <v>8.1914328659949701E-2</v>
      </c>
      <c r="F17">
        <v>-1.4959403564937399E-4</v>
      </c>
      <c r="G17" s="16">
        <v>-1.52044746254228E-14</v>
      </c>
      <c r="H17" s="16">
        <v>3.0297835920547399E-14</v>
      </c>
      <c r="I17" s="16">
        <v>2.1930145568842299E-13</v>
      </c>
      <c r="J17" s="16">
        <v>-1.3647369746216201E-13</v>
      </c>
      <c r="K17" s="16">
        <v>1.7219672841651799E-14</v>
      </c>
      <c r="L17" s="16">
        <v>4.6866446657754999E-15</v>
      </c>
      <c r="M17" s="16">
        <v>-1.0196134282733101E-15</v>
      </c>
      <c r="N17" s="16">
        <v>8.8584750851544399E-16</v>
      </c>
      <c r="O17" s="16">
        <v>-2.9245639290441399E-14</v>
      </c>
      <c r="P17" s="16">
        <v>1.2589127896586401E-14</v>
      </c>
      <c r="Q17">
        <v>-0.101569323117292</v>
      </c>
      <c r="R17">
        <v>0</v>
      </c>
      <c r="S17">
        <v>3.6207093424368299E-3</v>
      </c>
      <c r="T17">
        <v>0.64449108629074903</v>
      </c>
      <c r="U17" s="11">
        <f t="shared" si="2"/>
        <v>1.4559851739157774</v>
      </c>
      <c r="Y17" s="1">
        <f t="shared" si="3"/>
        <v>40543</v>
      </c>
      <c r="Z17" s="14">
        <f t="shared" si="4"/>
        <v>3.2538264719023199E-2</v>
      </c>
      <c r="AA17" s="14">
        <f t="shared" si="5"/>
        <v>0.54334627247021006</v>
      </c>
      <c r="AB17" s="14">
        <f t="shared" si="6"/>
        <v>-0.37879776850238978</v>
      </c>
      <c r="AC17" s="14">
        <f t="shared" si="7"/>
        <v>0.16084391582929969</v>
      </c>
      <c r="AD17" s="14">
        <f t="shared" si="8"/>
        <v>6.5041834135044026E-5</v>
      </c>
      <c r="AE17" s="14">
        <f t="shared" si="9"/>
        <v>2.1215212525712988E-15</v>
      </c>
      <c r="AF17" s="14">
        <f t="shared" si="10"/>
        <v>-1.95308784082026E-14</v>
      </c>
      <c r="AG17" s="14">
        <f t="shared" si="11"/>
        <v>1.222640664764283E-13</v>
      </c>
      <c r="AH17" s="14">
        <f t="shared" si="12"/>
        <v>-1.3647369746216201E-13</v>
      </c>
      <c r="AI17" s="14">
        <f t="shared" si="13"/>
        <v>0.35799572635024662</v>
      </c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74" x14ac:dyDescent="0.25">
      <c r="A18" s="1">
        <v>40633</v>
      </c>
      <c r="B18">
        <v>-5.9839461884176902E-2</v>
      </c>
      <c r="C18">
        <v>-2.98207579869135</v>
      </c>
      <c r="D18">
        <v>4.9208437863393</v>
      </c>
      <c r="E18">
        <v>6.1609738095354701E-2</v>
      </c>
      <c r="F18">
        <v>-4.4255268174124698E-4</v>
      </c>
      <c r="G18" s="16">
        <v>-1.4226695940134199E-14</v>
      </c>
      <c r="H18" s="16">
        <v>2.5814831657628299E-14</v>
      </c>
      <c r="I18" s="16">
        <v>2.4134199829442901E-13</v>
      </c>
      <c r="J18" s="16">
        <v>-1.64267872339328E-13</v>
      </c>
      <c r="K18" s="16">
        <v>1.6878722544541099E-14</v>
      </c>
      <c r="L18" s="16">
        <v>1.76119574246226E-15</v>
      </c>
      <c r="M18" s="16">
        <v>-3.7459160086958203E-15</v>
      </c>
      <c r="N18" s="16">
        <v>-1.4547865331591901E-15</v>
      </c>
      <c r="O18" s="16">
        <v>-3.4133645689066797E-14</v>
      </c>
      <c r="P18" s="16">
        <v>1.28372463929725E-14</v>
      </c>
      <c r="Q18">
        <v>-8.3116373428554394E-2</v>
      </c>
      <c r="R18">
        <v>0</v>
      </c>
      <c r="S18">
        <v>2.8998059977579801E-3</v>
      </c>
      <c r="T18">
        <v>0.63783060916319301</v>
      </c>
      <c r="U18" s="11">
        <f t="shared" si="2"/>
        <v>2.4977097529098637</v>
      </c>
      <c r="Y18" s="1">
        <f t="shared" si="3"/>
        <v>40633</v>
      </c>
      <c r="Z18" s="14">
        <f t="shared" si="4"/>
        <v>1.8444612016726099E-2</v>
      </c>
      <c r="AA18" s="14">
        <f t="shared" si="5"/>
        <v>0.37161703157928017</v>
      </c>
      <c r="AB18" s="14">
        <f t="shared" si="6"/>
        <v>0.85827568407913013</v>
      </c>
      <c r="AC18" s="14">
        <f t="shared" si="7"/>
        <v>0.1405393252647047</v>
      </c>
      <c r="AD18" s="14">
        <f t="shared" si="8"/>
        <v>-2.2791681195682897E-4</v>
      </c>
      <c r="AE18" s="14">
        <f t="shared" si="9"/>
        <v>3.0992999378598997E-15</v>
      </c>
      <c r="AF18" s="14">
        <f t="shared" si="10"/>
        <v>-2.40138826711217E-14</v>
      </c>
      <c r="AG18" s="14">
        <f t="shared" si="11"/>
        <v>1.4430460908243432E-13</v>
      </c>
      <c r="AH18" s="14">
        <f t="shared" si="12"/>
        <v>-1.64267872339328E-13</v>
      </c>
      <c r="AI18" s="14">
        <f t="shared" si="13"/>
        <v>1.3886487361278435</v>
      </c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74" x14ac:dyDescent="0.25">
      <c r="A19" s="1">
        <v>40724</v>
      </c>
      <c r="B19">
        <v>-4.8491058432781002E-2</v>
      </c>
      <c r="C19">
        <v>-2.7843613074638398</v>
      </c>
      <c r="D19">
        <v>5.4985865534077396</v>
      </c>
      <c r="E19">
        <v>8.8801793425577993E-2</v>
      </c>
      <c r="F19">
        <v>3.4083102521552101E-4</v>
      </c>
      <c r="G19" s="16">
        <v>-1.4283260841225199E-14</v>
      </c>
      <c r="H19" s="16">
        <v>2.4802606467269199E-14</v>
      </c>
      <c r="I19" s="16">
        <v>2.6643251519840699E-13</v>
      </c>
      <c r="J19" s="16">
        <v>-2.0004663341269801E-13</v>
      </c>
      <c r="K19" s="16">
        <v>1.9470461618968899E-14</v>
      </c>
      <c r="L19" s="16">
        <v>1.1628314444229701E-15</v>
      </c>
      <c r="M19" s="16">
        <v>-4.2006736858924397E-15</v>
      </c>
      <c r="N19" s="16">
        <v>-1.5799396659960499E-15</v>
      </c>
      <c r="O19" s="16">
        <v>-3.8785297221048398E-14</v>
      </c>
      <c r="P19" s="16">
        <v>1.30770218842414E-14</v>
      </c>
      <c r="Q19">
        <v>-6.7312298137151394E-2</v>
      </c>
      <c r="R19">
        <v>0</v>
      </c>
      <c r="S19">
        <v>2.3190743339912201E-3</v>
      </c>
      <c r="T19">
        <v>0.63123766879432597</v>
      </c>
      <c r="U19" s="11">
        <f t="shared" si="2"/>
        <v>3.3211212569531448</v>
      </c>
      <c r="Y19" s="1">
        <f t="shared" si="3"/>
        <v>40724</v>
      </c>
      <c r="Z19" s="14">
        <f t="shared" si="4"/>
        <v>2.9793015468121999E-2</v>
      </c>
      <c r="AA19" s="14">
        <f t="shared" si="5"/>
        <v>0.56933152280679034</v>
      </c>
      <c r="AB19" s="14">
        <f t="shared" si="6"/>
        <v>1.4360184511475698</v>
      </c>
      <c r="AC19" s="14">
        <f t="shared" si="7"/>
        <v>0.16773138059492798</v>
      </c>
      <c r="AD19" s="14">
        <f t="shared" si="8"/>
        <v>5.5546689499993908E-4</v>
      </c>
      <c r="AE19" s="14">
        <f t="shared" si="9"/>
        <v>3.0427350367689002E-15</v>
      </c>
      <c r="AF19" s="14">
        <f t="shared" si="10"/>
        <v>-2.5026107861480801E-14</v>
      </c>
      <c r="AG19" s="14">
        <f t="shared" si="11"/>
        <v>1.693951259864123E-13</v>
      </c>
      <c r="AH19" s="14">
        <f t="shared" si="12"/>
        <v>-2.0004663341269801E-13</v>
      </c>
      <c r="AI19" s="14">
        <f t="shared" si="13"/>
        <v>2.2034298369123575</v>
      </c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74" x14ac:dyDescent="0.25">
      <c r="A20" s="1">
        <v>40816</v>
      </c>
      <c r="B20">
        <v>-5.80371997037092E-2</v>
      </c>
      <c r="C20">
        <v>-2.6858103098720698</v>
      </c>
      <c r="D20">
        <v>3.3070980052813201</v>
      </c>
      <c r="E20">
        <v>9.8457670004026707E-2</v>
      </c>
      <c r="F20">
        <v>-3.2642417395750901E-4</v>
      </c>
      <c r="G20" s="16">
        <v>-1.33322515468842E-14</v>
      </c>
      <c r="H20" s="16">
        <v>2.7937196999316801E-14</v>
      </c>
      <c r="I20" s="16">
        <v>3.0064002033127199E-13</v>
      </c>
      <c r="J20" s="16">
        <v>-2.2938072691082002E-13</v>
      </c>
      <c r="K20" s="16">
        <v>2.8517703584947301E-14</v>
      </c>
      <c r="L20" s="16">
        <v>5.6586973117598602E-15</v>
      </c>
      <c r="M20" s="16">
        <v>-5.2765959582088496E-16</v>
      </c>
      <c r="N20" s="16">
        <v>1.5177793712257101E-15</v>
      </c>
      <c r="O20" s="16">
        <v>-4.0493918189194601E-14</v>
      </c>
      <c r="P20" s="16">
        <v>1.32832155555925E-14</v>
      </c>
      <c r="Q20">
        <v>-4.40424337503822E-2</v>
      </c>
      <c r="R20">
        <v>0</v>
      </c>
      <c r="S20">
        <v>2.8179122624632999E-3</v>
      </c>
      <c r="T20">
        <v>0.62471157717630099</v>
      </c>
      <c r="U20" s="11">
        <f t="shared" si="2"/>
        <v>1.2448687972240862</v>
      </c>
      <c r="Y20" s="1">
        <f t="shared" si="3"/>
        <v>40816</v>
      </c>
      <c r="Z20" s="14">
        <f t="shared" si="4"/>
        <v>2.0246874197193801E-2</v>
      </c>
      <c r="AA20" s="14">
        <f t="shared" si="5"/>
        <v>0.66788252039856033</v>
      </c>
      <c r="AB20" s="14">
        <f t="shared" si="6"/>
        <v>-0.7554700969788497</v>
      </c>
      <c r="AC20" s="14">
        <f t="shared" si="7"/>
        <v>0.17738725717337672</v>
      </c>
      <c r="AD20" s="14">
        <f t="shared" si="8"/>
        <v>-1.1178830417309099E-4</v>
      </c>
      <c r="AE20" s="14">
        <f t="shared" si="9"/>
        <v>3.993744331109899E-15</v>
      </c>
      <c r="AF20" s="14">
        <f t="shared" si="10"/>
        <v>-2.1891517329433199E-14</v>
      </c>
      <c r="AG20" s="14">
        <f t="shared" si="11"/>
        <v>2.0360263111927731E-13</v>
      </c>
      <c r="AH20" s="14">
        <f t="shared" si="12"/>
        <v>-2.2938072691082002E-13</v>
      </c>
      <c r="AI20" s="14">
        <f t="shared" si="13"/>
        <v>0.10993476648606443</v>
      </c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74" x14ac:dyDescent="0.25">
      <c r="A21" s="1">
        <v>40908</v>
      </c>
      <c r="B21">
        <v>-5.5234703640661E-2</v>
      </c>
      <c r="C21">
        <v>-2.56235109229939</v>
      </c>
      <c r="D21">
        <v>1.90522735460842</v>
      </c>
      <c r="E21">
        <v>0.11075587840593699</v>
      </c>
      <c r="F21">
        <v>1.6805591086164901E-4</v>
      </c>
      <c r="G21" s="16">
        <v>-1.26658403366108E-14</v>
      </c>
      <c r="H21" s="16">
        <v>2.6460660912191201E-14</v>
      </c>
      <c r="I21" s="16">
        <v>3.31645034111787E-13</v>
      </c>
      <c r="J21" s="16">
        <v>-2.5337353065096799E-13</v>
      </c>
      <c r="K21" s="16">
        <v>3.3756187314664698E-14</v>
      </c>
      <c r="L21" s="16">
        <v>6.99292323459516E-15</v>
      </c>
      <c r="M21" s="16">
        <v>7.59150101485162E-16</v>
      </c>
      <c r="N21" s="16">
        <v>2.5107862506676798E-15</v>
      </c>
      <c r="O21" s="16">
        <v>-4.1858373129565898E-14</v>
      </c>
      <c r="P21" s="16">
        <v>1.3497466973817001E-14</v>
      </c>
      <c r="Q21">
        <v>-3.1181323602846599E-2</v>
      </c>
      <c r="R21">
        <v>0</v>
      </c>
      <c r="S21">
        <v>1.9026130932699901E-3</v>
      </c>
      <c r="T21">
        <v>0.61825165355508604</v>
      </c>
      <c r="U21" s="11">
        <f t="shared" si="2"/>
        <v>-1.2461563969214939E-2</v>
      </c>
      <c r="Y21" s="1">
        <f t="shared" si="3"/>
        <v>40908</v>
      </c>
      <c r="Z21" s="14">
        <f t="shared" si="4"/>
        <v>2.3049370260242001E-2</v>
      </c>
      <c r="AA21" s="14">
        <f t="shared" si="5"/>
        <v>0.79134173797124019</v>
      </c>
      <c r="AB21" s="14">
        <f t="shared" si="6"/>
        <v>-2.1573407476517499</v>
      </c>
      <c r="AC21" s="14">
        <f t="shared" si="7"/>
        <v>0.18968546557528698</v>
      </c>
      <c r="AD21" s="14">
        <f t="shared" si="8"/>
        <v>3.8269178064606699E-4</v>
      </c>
      <c r="AE21" s="14">
        <f t="shared" si="9"/>
        <v>4.6601555413832987E-15</v>
      </c>
      <c r="AF21" s="14">
        <f t="shared" si="10"/>
        <v>-2.3368053416558799E-14</v>
      </c>
      <c r="AG21" s="14">
        <f t="shared" si="11"/>
        <v>2.3460764489979231E-13</v>
      </c>
      <c r="AH21" s="14">
        <f t="shared" si="12"/>
        <v>-2.5337353065096799E-13</v>
      </c>
      <c r="AI21" s="14">
        <f t="shared" si="13"/>
        <v>-1.152881482064372</v>
      </c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74" x14ac:dyDescent="0.25">
      <c r="A22" s="1">
        <v>40999</v>
      </c>
      <c r="B22">
        <v>-5.7028536792177002E-2</v>
      </c>
      <c r="C22">
        <v>-2.1898915637799998</v>
      </c>
      <c r="D22">
        <v>0.93756069060783398</v>
      </c>
      <c r="E22">
        <v>0.11208315526094</v>
      </c>
      <c r="F22" s="16">
        <v>-8.93769040298103E-5</v>
      </c>
      <c r="G22" s="16">
        <v>-1.20994412459993E-14</v>
      </c>
      <c r="H22" s="16">
        <v>2.70064798155273E-14</v>
      </c>
      <c r="I22" s="16">
        <v>3.5563213209211898E-13</v>
      </c>
      <c r="J22" s="16">
        <v>-2.7550140975662702E-13</v>
      </c>
      <c r="K22" s="16">
        <v>3.6195088177541699E-14</v>
      </c>
      <c r="L22" s="16">
        <v>7.1389601219294902E-15</v>
      </c>
      <c r="M22" s="16">
        <v>1.0987855059749E-15</v>
      </c>
      <c r="N22" s="16">
        <v>3.1293868576556201E-15</v>
      </c>
      <c r="O22" s="16">
        <v>-4.3123060469559699E-14</v>
      </c>
      <c r="P22" s="16">
        <v>1.37058840972922E-14</v>
      </c>
      <c r="Q22">
        <v>-7.4619890696199606E-2</v>
      </c>
      <c r="R22">
        <v>0</v>
      </c>
      <c r="S22">
        <v>2.0054318349587599E-3</v>
      </c>
      <c r="T22">
        <v>0.61185722434485601</v>
      </c>
      <c r="U22" s="11">
        <f t="shared" si="2"/>
        <v>-0.65812286612370385</v>
      </c>
      <c r="Y22" s="1">
        <f t="shared" si="3"/>
        <v>40999</v>
      </c>
      <c r="Z22" s="14">
        <f t="shared" si="4"/>
        <v>2.1255537108725998E-2</v>
      </c>
      <c r="AA22" s="14">
        <f t="shared" si="5"/>
        <v>1.1638012664906303</v>
      </c>
      <c r="AB22" s="14">
        <f t="shared" si="6"/>
        <v>-3.1250074116523359</v>
      </c>
      <c r="AC22" s="14">
        <f t="shared" si="7"/>
        <v>0.19101274243028998</v>
      </c>
      <c r="AD22" s="14">
        <f t="shared" si="8"/>
        <v>1.2525896575460771E-4</v>
      </c>
      <c r="AE22" s="14">
        <f t="shared" si="9"/>
        <v>5.2265546319947993E-15</v>
      </c>
      <c r="AF22" s="14">
        <f t="shared" si="10"/>
        <v>-2.28222345132227E-14</v>
      </c>
      <c r="AG22" s="14">
        <f t="shared" si="11"/>
        <v>2.5859474288012429E-13</v>
      </c>
      <c r="AH22" s="14">
        <f t="shared" si="12"/>
        <v>-2.7550140975662702E-13</v>
      </c>
      <c r="AI22" s="14">
        <f t="shared" si="13"/>
        <v>-1.7488126066569696</v>
      </c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 spans="1:74" x14ac:dyDescent="0.25">
      <c r="A23" s="1">
        <v>41090</v>
      </c>
      <c r="B23">
        <v>-5.5915764565412397E-2</v>
      </c>
      <c r="C23">
        <v>-1.6990517594912899</v>
      </c>
      <c r="D23">
        <v>7.4503080381743705E-2</v>
      </c>
      <c r="E23">
        <v>8.4247485059488106E-2</v>
      </c>
      <c r="F23">
        <v>-1.01586378245394E-4</v>
      </c>
      <c r="G23" s="16">
        <v>-1.16415307811356E-14</v>
      </c>
      <c r="H23" s="16">
        <v>2.4206065187382599E-14</v>
      </c>
      <c r="I23" s="16">
        <v>3.72593233546885E-13</v>
      </c>
      <c r="J23" s="16">
        <v>-2.9658133257553401E-13</v>
      </c>
      <c r="K23" s="16">
        <v>3.8886968515510298E-14</v>
      </c>
      <c r="L23" s="16">
        <v>7.6020405481814601E-15</v>
      </c>
      <c r="M23" s="16">
        <v>1.5820519342706701E-15</v>
      </c>
      <c r="N23" s="16">
        <v>3.7333031997005401E-15</v>
      </c>
      <c r="O23" s="16">
        <v>-4.4277800065583599E-14</v>
      </c>
      <c r="P23" s="16">
        <v>1.39232823091041E-14</v>
      </c>
      <c r="Q23">
        <v>-7.8964642034786106E-2</v>
      </c>
      <c r="R23">
        <v>0</v>
      </c>
      <c r="S23">
        <v>1.61151837591073E-3</v>
      </c>
      <c r="T23">
        <v>0.60552762304371899</v>
      </c>
      <c r="U23" s="11">
        <f t="shared" si="2"/>
        <v>-1.0681440456087623</v>
      </c>
      <c r="Y23" s="1">
        <f t="shared" si="3"/>
        <v>41090</v>
      </c>
      <c r="Z23" s="14">
        <f t="shared" si="4"/>
        <v>2.2368309335490603E-2</v>
      </c>
      <c r="AA23" s="14">
        <f t="shared" si="5"/>
        <v>1.6546410707793402</v>
      </c>
      <c r="AB23" s="14">
        <f t="shared" si="6"/>
        <v>-3.9880650218784259</v>
      </c>
      <c r="AC23" s="14">
        <f t="shared" si="7"/>
        <v>0.16317707222883809</v>
      </c>
      <c r="AD23" s="14">
        <f t="shared" si="8"/>
        <v>1.1304949153902401E-4</v>
      </c>
      <c r="AE23" s="14">
        <f t="shared" si="9"/>
        <v>5.6844650968584987E-15</v>
      </c>
      <c r="AF23" s="14">
        <f t="shared" si="10"/>
        <v>-2.5622649141367401E-14</v>
      </c>
      <c r="AG23" s="14">
        <f t="shared" si="11"/>
        <v>2.7555584433489032E-13</v>
      </c>
      <c r="AH23" s="14">
        <f t="shared" si="12"/>
        <v>-2.9658133257553401E-13</v>
      </c>
      <c r="AI23" s="14">
        <f t="shared" si="13"/>
        <v>-2.1477655200432593</v>
      </c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 spans="1:74" x14ac:dyDescent="0.25">
      <c r="A24" s="1">
        <v>41182</v>
      </c>
      <c r="B24">
        <v>-6.0632483121844799E-2</v>
      </c>
      <c r="C24">
        <v>-1.4152841367939599</v>
      </c>
      <c r="D24">
        <v>-0.82448652225256702</v>
      </c>
      <c r="E24">
        <v>8.6472678427963398E-2</v>
      </c>
      <c r="F24" s="16">
        <v>8.74917477029395E-5</v>
      </c>
      <c r="G24" s="16">
        <v>-1.1076898362175701E-14</v>
      </c>
      <c r="H24" s="16">
        <v>2.3837068255533599E-14</v>
      </c>
      <c r="I24" s="16">
        <v>3.9043555362318498E-13</v>
      </c>
      <c r="J24" s="16">
        <v>-3.1269215626787999E-13</v>
      </c>
      <c r="K24" s="16">
        <v>4.0987582354184799E-14</v>
      </c>
      <c r="L24" s="16">
        <v>8.1526569744301797E-15</v>
      </c>
      <c r="M24" s="16">
        <v>2.1734225094132098E-15</v>
      </c>
      <c r="N24" s="16">
        <v>4.39060623351238E-15</v>
      </c>
      <c r="O24" s="16">
        <v>-4.5283082032478802E-14</v>
      </c>
      <c r="P24" s="16">
        <v>1.4135322844824601E-14</v>
      </c>
      <c r="Q24">
        <v>-0.10788635928715699</v>
      </c>
      <c r="R24">
        <v>0</v>
      </c>
      <c r="S24">
        <v>1.2839370034071901E-3</v>
      </c>
      <c r="T24">
        <v>0.59926219015077897</v>
      </c>
      <c r="U24" s="11">
        <f t="shared" si="2"/>
        <v>-1.7211832041255613</v>
      </c>
      <c r="Y24" s="1">
        <f t="shared" si="3"/>
        <v>41182</v>
      </c>
      <c r="Z24" s="14">
        <f t="shared" si="4"/>
        <v>1.7651590779058202E-2</v>
      </c>
      <c r="AA24" s="14">
        <f t="shared" si="5"/>
        <v>1.9384086934766702</v>
      </c>
      <c r="AB24" s="14">
        <f t="shared" si="6"/>
        <v>-4.8870546245127366</v>
      </c>
      <c r="AC24" s="14">
        <f t="shared" si="7"/>
        <v>0.16540226559731341</v>
      </c>
      <c r="AD24" s="14">
        <f t="shared" si="8"/>
        <v>3.0212761748735749E-4</v>
      </c>
      <c r="AE24" s="14">
        <f t="shared" si="9"/>
        <v>6.2490975158183984E-15</v>
      </c>
      <c r="AF24" s="14">
        <f t="shared" si="10"/>
        <v>-2.5991646073216401E-14</v>
      </c>
      <c r="AG24" s="14">
        <f t="shared" si="11"/>
        <v>2.933981644111903E-13</v>
      </c>
      <c r="AH24" s="14">
        <f t="shared" si="12"/>
        <v>-3.1269215626787999E-13</v>
      </c>
      <c r="AI24" s="14">
        <f t="shared" si="13"/>
        <v>-2.765289947042247</v>
      </c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</row>
    <row r="25" spans="1:74" x14ac:dyDescent="0.25">
      <c r="A25" s="1">
        <v>41274</v>
      </c>
      <c r="B25">
        <v>-5.51203208829232E-2</v>
      </c>
      <c r="C25">
        <v>-1.2708302740735</v>
      </c>
      <c r="D25">
        <v>-1.0504451348111301</v>
      </c>
      <c r="E25">
        <v>6.1701951908211997E-2</v>
      </c>
      <c r="F25" s="16">
        <v>9.0839658931494494E-5</v>
      </c>
      <c r="G25" s="16">
        <v>-1.07126029270641E-14</v>
      </c>
      <c r="H25" s="16">
        <v>2.22404493441622E-14</v>
      </c>
      <c r="I25" s="16">
        <v>4.03171215754796E-13</v>
      </c>
      <c r="J25" s="16">
        <v>-3.2783220112512602E-13</v>
      </c>
      <c r="K25" s="16">
        <v>4.2821520969648998E-14</v>
      </c>
      <c r="L25" s="16">
        <v>8.2432544597518898E-15</v>
      </c>
      <c r="M25" s="16">
        <v>2.43558948818127E-15</v>
      </c>
      <c r="N25" s="16">
        <v>4.7914747669397203E-15</v>
      </c>
      <c r="O25" s="16">
        <v>-4.6361719374837802E-14</v>
      </c>
      <c r="P25" s="16">
        <v>1.43563445387475E-14</v>
      </c>
      <c r="Q25">
        <v>-0.13943982218246001</v>
      </c>
      <c r="R25">
        <v>0</v>
      </c>
      <c r="S25">
        <v>1.4267057077522499E-3</v>
      </c>
      <c r="T25">
        <v>0.59306027308446896</v>
      </c>
      <c r="U25" s="11">
        <f t="shared" si="2"/>
        <v>-1.8595557815905359</v>
      </c>
      <c r="Y25" s="1">
        <f t="shared" si="3"/>
        <v>41274</v>
      </c>
      <c r="Z25" s="14">
        <f t="shared" si="4"/>
        <v>2.31637530179798E-2</v>
      </c>
      <c r="AA25" s="14">
        <f t="shared" si="5"/>
        <v>2.0828625561971301</v>
      </c>
      <c r="AB25" s="14">
        <f t="shared" si="6"/>
        <v>-5.1130132370713</v>
      </c>
      <c r="AC25" s="14">
        <f t="shared" si="7"/>
        <v>0.14063153907756198</v>
      </c>
      <c r="AD25" s="14">
        <f t="shared" si="8"/>
        <v>3.0547552871591251E-4</v>
      </c>
      <c r="AE25" s="14">
        <f t="shared" si="9"/>
        <v>6.6133929509299986E-15</v>
      </c>
      <c r="AF25" s="14">
        <f t="shared" si="10"/>
        <v>-2.75882649845878E-14</v>
      </c>
      <c r="AG25" s="14">
        <f t="shared" si="11"/>
        <v>3.0613382654280131E-13</v>
      </c>
      <c r="AH25" s="14">
        <f t="shared" si="12"/>
        <v>-3.2783220112512602E-13</v>
      </c>
      <c r="AI25" s="14">
        <f t="shared" si="13"/>
        <v>-2.8660499132499546</v>
      </c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</row>
    <row r="26" spans="1:74" x14ac:dyDescent="0.25">
      <c r="A26" s="1">
        <v>41364</v>
      </c>
      <c r="B26">
        <v>-6.2864697437520003E-2</v>
      </c>
      <c r="C26">
        <v>-1.1920065086990701</v>
      </c>
      <c r="D26">
        <v>-0.88353740290524596</v>
      </c>
      <c r="E26">
        <v>5.6820567180014402E-2</v>
      </c>
      <c r="F26" s="16">
        <v>7.4104463229764098E-5</v>
      </c>
      <c r="G26" s="16">
        <v>-1.0463697652319199E-14</v>
      </c>
      <c r="H26" s="16">
        <v>1.9040905916847502E-14</v>
      </c>
      <c r="I26" s="16">
        <v>4.1192737356741102E-13</v>
      </c>
      <c r="J26" s="16">
        <v>-3.43866263607084E-13</v>
      </c>
      <c r="K26" s="16">
        <v>4.3480355869238303E-14</v>
      </c>
      <c r="L26" s="16">
        <v>7.6825949540446902E-15</v>
      </c>
      <c r="M26" s="16">
        <v>1.9848326573553701E-15</v>
      </c>
      <c r="N26" s="16">
        <v>4.5969937543429103E-15</v>
      </c>
      <c r="O26" s="16">
        <v>-4.7888330083736401E-14</v>
      </c>
      <c r="P26" s="16">
        <v>1.4568473647691099E-14</v>
      </c>
      <c r="Q26">
        <v>-0.15428323669070301</v>
      </c>
      <c r="R26">
        <v>0</v>
      </c>
      <c r="S26">
        <v>1.35061099170943E-3</v>
      </c>
      <c r="T26">
        <v>0.58692122610214204</v>
      </c>
      <c r="U26" s="11">
        <f t="shared" si="2"/>
        <v>-1.6475253369953422</v>
      </c>
      <c r="Y26" s="1">
        <f t="shared" si="3"/>
        <v>41364</v>
      </c>
      <c r="Z26" s="14">
        <f t="shared" si="4"/>
        <v>1.5419376463382997E-2</v>
      </c>
      <c r="AA26" s="14">
        <f t="shared" si="5"/>
        <v>2.16168632157156</v>
      </c>
      <c r="AB26" s="14">
        <f t="shared" si="6"/>
        <v>-4.9461055051654155</v>
      </c>
      <c r="AC26" s="14">
        <f t="shared" si="7"/>
        <v>0.13575015434936441</v>
      </c>
      <c r="AD26" s="14">
        <f t="shared" si="8"/>
        <v>2.887403330141821E-4</v>
      </c>
      <c r="AE26" s="14">
        <f t="shared" si="9"/>
        <v>6.8622982256748995E-15</v>
      </c>
      <c r="AF26" s="14">
        <f t="shared" si="10"/>
        <v>-3.0787808411902501E-14</v>
      </c>
      <c r="AG26" s="14">
        <f t="shared" si="11"/>
        <v>3.1488998435541633E-13</v>
      </c>
      <c r="AH26" s="14">
        <f t="shared" si="12"/>
        <v>-3.43866263607084E-13</v>
      </c>
      <c r="AI26" s="14">
        <f t="shared" si="13"/>
        <v>-2.6329609124481466</v>
      </c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</row>
    <row r="27" spans="1:74" x14ac:dyDescent="0.25">
      <c r="A27" s="1">
        <v>41455</v>
      </c>
      <c r="B27">
        <v>-7.1837239912929798E-2</v>
      </c>
      <c r="C27">
        <v>-1.4533997107168</v>
      </c>
      <c r="D27">
        <v>-0.71725926988420596</v>
      </c>
      <c r="E27">
        <v>6.1147821845011696E-3</v>
      </c>
      <c r="F27">
        <v>-5.4114747231898195E-4</v>
      </c>
      <c r="G27" s="16">
        <v>-1.0187956140733001E-14</v>
      </c>
      <c r="H27" s="16">
        <v>1.7078375765282099E-14</v>
      </c>
      <c r="I27" s="16">
        <v>4.2503991648974299E-13</v>
      </c>
      <c r="J27" s="16">
        <v>-3.5719469387770302E-13</v>
      </c>
      <c r="K27" s="16">
        <v>4.5725977966923702E-14</v>
      </c>
      <c r="L27" s="16">
        <v>8.3277804683301295E-15</v>
      </c>
      <c r="M27" s="16">
        <v>2.53255649121246E-15</v>
      </c>
      <c r="N27" s="16">
        <v>5.1749858055490102E-15</v>
      </c>
      <c r="O27" s="16">
        <v>-4.9157318872517003E-14</v>
      </c>
      <c r="P27" s="16">
        <v>1.47968588633901E-14</v>
      </c>
      <c r="Q27">
        <v>-0.14437715254314301</v>
      </c>
      <c r="R27">
        <v>0</v>
      </c>
      <c r="S27">
        <v>1.1509801290400001E-3</v>
      </c>
      <c r="T27">
        <v>0.58084441022087496</v>
      </c>
      <c r="U27" s="11">
        <f t="shared" si="2"/>
        <v>-1.7993043479948794</v>
      </c>
      <c r="Y27" s="1">
        <f t="shared" si="3"/>
        <v>41455</v>
      </c>
      <c r="Z27" s="14">
        <f t="shared" si="4"/>
        <v>6.4468339879732023E-3</v>
      </c>
      <c r="AA27" s="14">
        <f t="shared" si="5"/>
        <v>1.9002931195538302</v>
      </c>
      <c r="AB27" s="14">
        <f t="shared" si="6"/>
        <v>-4.7798273721443758</v>
      </c>
      <c r="AC27" s="14">
        <f t="shared" si="7"/>
        <v>8.5044369353851165E-2</v>
      </c>
      <c r="AD27" s="14">
        <f t="shared" si="8"/>
        <v>-3.2651160253456394E-4</v>
      </c>
      <c r="AE27" s="14">
        <f t="shared" si="9"/>
        <v>7.1380397372610982E-15</v>
      </c>
      <c r="AF27" s="14">
        <f t="shared" si="10"/>
        <v>-3.2750338563467897E-14</v>
      </c>
      <c r="AG27" s="14">
        <f t="shared" si="11"/>
        <v>3.280025272777483E-13</v>
      </c>
      <c r="AH27" s="14">
        <f t="shared" si="12"/>
        <v>-3.5719469387770302E-13</v>
      </c>
      <c r="AI27" s="14">
        <f t="shared" si="13"/>
        <v>-2.7883695608513102</v>
      </c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</row>
    <row r="28" spans="1:74" x14ac:dyDescent="0.25">
      <c r="A28" s="1">
        <v>41547</v>
      </c>
      <c r="B28">
        <v>-6.4236184142757002E-2</v>
      </c>
      <c r="C28">
        <v>-1.7934255222128801</v>
      </c>
      <c r="D28">
        <v>-6.9806584840194696E-2</v>
      </c>
      <c r="E28">
        <v>2.9250852058915599E-3</v>
      </c>
      <c r="F28">
        <v>2.03158542647665E-4</v>
      </c>
      <c r="G28" s="16">
        <v>-1.00487966299597E-14</v>
      </c>
      <c r="H28" s="16">
        <v>1.6396496794910898E-14</v>
      </c>
      <c r="I28" s="16">
        <v>4.3846100651194802E-13</v>
      </c>
      <c r="J28" s="16">
        <v>-3.7103739852331501E-13</v>
      </c>
      <c r="K28" s="16">
        <v>4.7402380950248397E-14</v>
      </c>
      <c r="L28" s="16">
        <v>8.2482079373267606E-15</v>
      </c>
      <c r="M28" s="16">
        <v>2.2266880067683901E-15</v>
      </c>
      <c r="N28" s="16">
        <v>5.02965460888066E-15</v>
      </c>
      <c r="O28" s="16">
        <v>-5.0844066866733702E-14</v>
      </c>
      <c r="P28" s="16">
        <v>1.5027571991042401E-14</v>
      </c>
      <c r="Q28">
        <v>-0.128427842474967</v>
      </c>
      <c r="R28">
        <v>0</v>
      </c>
      <c r="S28">
        <v>1.7140547313576699E-4</v>
      </c>
      <c r="T28">
        <v>0.57482919313947101</v>
      </c>
      <c r="U28" s="11">
        <f t="shared" si="2"/>
        <v>-1.4777672913095521</v>
      </c>
      <c r="Y28" s="1">
        <f t="shared" si="3"/>
        <v>41547</v>
      </c>
      <c r="Z28" s="14">
        <f t="shared" si="4"/>
        <v>1.4047889758145998E-2</v>
      </c>
      <c r="AA28" s="14">
        <f t="shared" si="5"/>
        <v>1.56026730805775</v>
      </c>
      <c r="AB28" s="14">
        <f t="shared" si="6"/>
        <v>-4.1323746871003646</v>
      </c>
      <c r="AC28" s="14">
        <f t="shared" si="7"/>
        <v>8.1854672375241563E-2</v>
      </c>
      <c r="AD28" s="14">
        <f t="shared" si="8"/>
        <v>4.1779441243208304E-4</v>
      </c>
      <c r="AE28" s="14">
        <f t="shared" si="9"/>
        <v>7.2771992480343994E-15</v>
      </c>
      <c r="AF28" s="14">
        <f t="shared" si="10"/>
        <v>-3.3432217533839101E-14</v>
      </c>
      <c r="AG28" s="14">
        <f t="shared" si="11"/>
        <v>3.4142361729995334E-13</v>
      </c>
      <c r="AH28" s="14">
        <f t="shared" si="12"/>
        <v>-3.7103739852331501E-13</v>
      </c>
      <c r="AI28" s="14">
        <f t="shared" si="13"/>
        <v>-2.475787022496851</v>
      </c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</row>
    <row r="29" spans="1:74" x14ac:dyDescent="0.25">
      <c r="A29" s="1">
        <v>41639</v>
      </c>
      <c r="B29">
        <v>-7.3267208138964604E-2</v>
      </c>
      <c r="C29">
        <v>-1.8758593889072701</v>
      </c>
      <c r="D29">
        <v>-2.9213855135586001E-2</v>
      </c>
      <c r="E29">
        <v>-2.0265046709582801E-2</v>
      </c>
      <c r="F29" s="16">
        <v>-2.00050973887691E-5</v>
      </c>
      <c r="G29" s="16">
        <v>-1.1048842473316899E-14</v>
      </c>
      <c r="H29" s="16">
        <v>1.7565838771740001E-14</v>
      </c>
      <c r="I29" s="16">
        <v>4.4977904869556701E-13</v>
      </c>
      <c r="J29" s="16">
        <v>-3.8534044999039898E-13</v>
      </c>
      <c r="K29" s="16">
        <v>4.9662157399659202E-14</v>
      </c>
      <c r="L29" s="16">
        <v>8.95582805815985E-15</v>
      </c>
      <c r="M29" s="16">
        <v>2.8820003853039602E-15</v>
      </c>
      <c r="N29" s="16">
        <v>5.7414559177958997E-15</v>
      </c>
      <c r="O29" s="16">
        <v>-5.2108463197494297E-14</v>
      </c>
      <c r="P29" s="16">
        <v>1.5214773866929699E-14</v>
      </c>
      <c r="Q29">
        <v>-0.14224431586716599</v>
      </c>
      <c r="R29">
        <v>0</v>
      </c>
      <c r="S29">
        <v>7.2544688458412701E-4</v>
      </c>
      <c r="T29">
        <v>0.56887494916160997</v>
      </c>
      <c r="U29" s="11">
        <f t="shared" si="2"/>
        <v>-1.5712694238096629</v>
      </c>
      <c r="Y29" s="1">
        <f t="shared" si="3"/>
        <v>41639</v>
      </c>
      <c r="Z29" s="14">
        <f t="shared" si="4"/>
        <v>5.0168657619383966E-3</v>
      </c>
      <c r="AA29" s="14">
        <f t="shared" si="5"/>
        <v>1.47783344136336</v>
      </c>
      <c r="AB29" s="14">
        <f t="shared" si="6"/>
        <v>-4.0917819573957557</v>
      </c>
      <c r="AC29" s="14">
        <f t="shared" si="7"/>
        <v>5.8664540459767198E-2</v>
      </c>
      <c r="AD29" s="14">
        <f t="shared" si="8"/>
        <v>1.946307723956489E-4</v>
      </c>
      <c r="AE29" s="14">
        <f t="shared" si="9"/>
        <v>6.2771534046771997E-15</v>
      </c>
      <c r="AF29" s="14">
        <f t="shared" si="10"/>
        <v>-3.2262875557010002E-14</v>
      </c>
      <c r="AG29" s="14">
        <f t="shared" si="11"/>
        <v>3.5274165948357232E-13</v>
      </c>
      <c r="AH29" s="14">
        <f t="shared" si="12"/>
        <v>-3.8534044999039898E-13</v>
      </c>
      <c r="AI29" s="14">
        <f t="shared" si="13"/>
        <v>-2.5500724790383535</v>
      </c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</row>
    <row r="30" spans="1:74" x14ac:dyDescent="0.25">
      <c r="A30" s="1">
        <v>41729</v>
      </c>
      <c r="B30">
        <v>-8.5141242653410804E-2</v>
      </c>
      <c r="C30">
        <v>-1.7582259850573501</v>
      </c>
      <c r="D30">
        <v>-0.30110630243456799</v>
      </c>
      <c r="E30">
        <v>-1.9671857864870902E-2</v>
      </c>
      <c r="F30">
        <v>-2.12656556472191E-4</v>
      </c>
      <c r="G30" s="16">
        <v>-1.08475842892748E-14</v>
      </c>
      <c r="H30" s="16">
        <v>1.5029843158469001E-14</v>
      </c>
      <c r="I30" s="16">
        <v>4.5650914809482499E-13</v>
      </c>
      <c r="J30" s="16">
        <v>-4.0110094421799598E-13</v>
      </c>
      <c r="K30" s="16">
        <v>5.1750097323509701E-14</v>
      </c>
      <c r="L30" s="16">
        <v>9.4290386205635608E-15</v>
      </c>
      <c r="M30" s="16">
        <v>3.4475338280010599E-15</v>
      </c>
      <c r="N30" s="16">
        <v>6.3628645958499899E-15</v>
      </c>
      <c r="O30" s="16">
        <v>-5.3070885983757903E-14</v>
      </c>
      <c r="P30" s="16">
        <v>1.5404911702527301E-14</v>
      </c>
      <c r="Q30">
        <v>-0.16214875168721499</v>
      </c>
      <c r="R30">
        <v>0</v>
      </c>
      <c r="S30">
        <v>5.9208692427804497E-4</v>
      </c>
      <c r="T30">
        <v>0.56298105912014296</v>
      </c>
      <c r="U30" s="11">
        <f t="shared" si="2"/>
        <v>-1.7629336502093726</v>
      </c>
      <c r="Y30" s="1">
        <f t="shared" si="3"/>
        <v>41729</v>
      </c>
      <c r="Z30" s="14">
        <f t="shared" si="4"/>
        <v>-6.8571687525078029E-3</v>
      </c>
      <c r="AA30" s="14">
        <f t="shared" si="5"/>
        <v>1.5954668452132801</v>
      </c>
      <c r="AB30" s="14">
        <f t="shared" si="6"/>
        <v>-4.3636744046947378</v>
      </c>
      <c r="AC30" s="14">
        <f t="shared" si="7"/>
        <v>5.9257729304479104E-2</v>
      </c>
      <c r="AD30" s="14">
        <f t="shared" si="8"/>
        <v>1.9793133122270089E-6</v>
      </c>
      <c r="AE30" s="14">
        <f t="shared" si="9"/>
        <v>6.4784115887192985E-15</v>
      </c>
      <c r="AF30" s="14">
        <f t="shared" si="10"/>
        <v>-3.4798871170280999E-14</v>
      </c>
      <c r="AG30" s="14">
        <f t="shared" si="11"/>
        <v>3.594717588828303E-13</v>
      </c>
      <c r="AH30" s="14">
        <f t="shared" si="12"/>
        <v>-4.0110094421799598E-13</v>
      </c>
      <c r="AI30" s="14">
        <f t="shared" si="13"/>
        <v>-2.7158050196162438</v>
      </c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</row>
    <row r="31" spans="1:74" x14ac:dyDescent="0.25">
      <c r="A31" s="1">
        <v>41820</v>
      </c>
      <c r="B31">
        <v>-8.4101336236431706E-2</v>
      </c>
      <c r="C31">
        <v>-1.5631125318341901</v>
      </c>
      <c r="D31">
        <v>-0.58063798205188599</v>
      </c>
      <c r="E31">
        <v>-2.6943059291936002E-2</v>
      </c>
      <c r="F31" s="16">
        <v>8.9433170605605797E-5</v>
      </c>
      <c r="G31" s="16">
        <v>-1.19781599971422E-14</v>
      </c>
      <c r="H31" s="16">
        <v>1.61652098066996E-14</v>
      </c>
      <c r="I31" s="16">
        <v>4.6947578938826E-13</v>
      </c>
      <c r="J31" s="16">
        <v>-4.1493367934386102E-13</v>
      </c>
      <c r="K31" s="16">
        <v>5.4065863826924697E-14</v>
      </c>
      <c r="L31" s="16">
        <v>9.6694327353225906E-15</v>
      </c>
      <c r="M31" s="16">
        <v>3.7313565755252297E-15</v>
      </c>
      <c r="N31" s="16">
        <v>6.7427855613517897E-15</v>
      </c>
      <c r="O31" s="16">
        <v>-5.38737776750712E-14</v>
      </c>
      <c r="P31" s="16">
        <v>1.5582723306023799E-14</v>
      </c>
      <c r="Q31">
        <v>-0.163588596118005</v>
      </c>
      <c r="R31">
        <v>0</v>
      </c>
      <c r="S31">
        <v>1.98633819485594E-4</v>
      </c>
      <c r="T31">
        <v>0.55714691030247998</v>
      </c>
      <c r="U31" s="11">
        <f t="shared" si="2"/>
        <v>-1.8609485282397831</v>
      </c>
      <c r="Y31" s="1">
        <f t="shared" si="3"/>
        <v>41820</v>
      </c>
      <c r="Z31" s="14">
        <f t="shared" si="4"/>
        <v>-5.8172623355287056E-3</v>
      </c>
      <c r="AA31" s="14">
        <f t="shared" si="5"/>
        <v>1.7905802984364401</v>
      </c>
      <c r="AB31" s="14">
        <f t="shared" si="6"/>
        <v>-4.6432060843120562</v>
      </c>
      <c r="AC31" s="14">
        <f t="shared" si="7"/>
        <v>5.1986527877414E-2</v>
      </c>
      <c r="AD31" s="14">
        <f t="shared" si="8"/>
        <v>3.0406904039002381E-4</v>
      </c>
      <c r="AE31" s="14">
        <f t="shared" si="9"/>
        <v>5.3478358808518993E-15</v>
      </c>
      <c r="AF31" s="14">
        <f t="shared" si="10"/>
        <v>-3.36635045220504E-14</v>
      </c>
      <c r="AG31" s="14">
        <f t="shared" si="11"/>
        <v>3.7243840017626531E-13</v>
      </c>
      <c r="AH31" s="14">
        <f t="shared" si="12"/>
        <v>-4.1493367934386102E-13</v>
      </c>
      <c r="AI31" s="14">
        <f t="shared" si="13"/>
        <v>-2.8061524512934111</v>
      </c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</row>
    <row r="32" spans="1:74" x14ac:dyDescent="0.25">
      <c r="A32" s="1">
        <v>41912</v>
      </c>
      <c r="B32">
        <v>-8.4267408044669007E-2</v>
      </c>
      <c r="C32">
        <v>-1.3099989040337101</v>
      </c>
      <c r="D32">
        <v>-1.1895006906144101</v>
      </c>
      <c r="E32">
        <v>-4.6725424856887701E-2</v>
      </c>
      <c r="F32">
        <v>1.40562466233989E-4</v>
      </c>
      <c r="G32" s="16">
        <v>-1.0560005796963499E-14</v>
      </c>
      <c r="H32" s="16">
        <v>1.49081829401644E-14</v>
      </c>
      <c r="I32" s="16">
        <v>4.8241241344875399E-13</v>
      </c>
      <c r="J32" s="16">
        <v>-4.26321514786833E-13</v>
      </c>
      <c r="K32" s="16">
        <v>5.52990220936802E-14</v>
      </c>
      <c r="L32" s="16">
        <v>1.01065626607411E-14</v>
      </c>
      <c r="M32" s="16">
        <v>4.2303386589800599E-15</v>
      </c>
      <c r="N32" s="16">
        <v>7.0862711247122098E-15</v>
      </c>
      <c r="O32" s="16">
        <v>-5.44902150265397E-14</v>
      </c>
      <c r="P32" s="16">
        <v>1.5804301650500201E-14</v>
      </c>
      <c r="Q32">
        <v>-0.144945036328403</v>
      </c>
      <c r="R32">
        <v>0</v>
      </c>
      <c r="S32">
        <v>2.23543203295595E-4</v>
      </c>
      <c r="T32">
        <v>0.55137189637707595</v>
      </c>
      <c r="U32" s="11">
        <f t="shared" si="2"/>
        <v>-2.2237014618313751</v>
      </c>
      <c r="Y32" s="1">
        <f t="shared" si="3"/>
        <v>41912</v>
      </c>
      <c r="Z32" s="14">
        <f t="shared" si="4"/>
        <v>-5.9833341437660059E-3</v>
      </c>
      <c r="AA32" s="14">
        <f t="shared" si="5"/>
        <v>2.0436939262369203</v>
      </c>
      <c r="AB32" s="14">
        <f t="shared" si="6"/>
        <v>-5.2520687928745797</v>
      </c>
      <c r="AC32" s="14">
        <f t="shared" si="7"/>
        <v>3.2204162312462301E-2</v>
      </c>
      <c r="AD32" s="14">
        <f t="shared" si="8"/>
        <v>3.5519833601840704E-4</v>
      </c>
      <c r="AE32" s="14">
        <f t="shared" si="9"/>
        <v>6.7659900810305995E-15</v>
      </c>
      <c r="AF32" s="14">
        <f t="shared" si="10"/>
        <v>-3.4920531388585602E-14</v>
      </c>
      <c r="AG32" s="14">
        <f t="shared" si="11"/>
        <v>3.853750242367593E-13</v>
      </c>
      <c r="AH32" s="14">
        <f t="shared" si="12"/>
        <v>-4.26321514786833E-13</v>
      </c>
      <c r="AI32" s="14">
        <f t="shared" si="13"/>
        <v>-3.181798840133014</v>
      </c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</row>
    <row r="33" spans="1:74" x14ac:dyDescent="0.25">
      <c r="A33" s="1">
        <v>42004</v>
      </c>
      <c r="B33">
        <v>-9.1539050967678198E-2</v>
      </c>
      <c r="C33">
        <v>-1.0094416406355999</v>
      </c>
      <c r="D33">
        <v>-1.6569522510710899</v>
      </c>
      <c r="E33">
        <v>-4.3760819336515197E-2</v>
      </c>
      <c r="F33" s="16">
        <v>1.2086648455692801E-5</v>
      </c>
      <c r="G33" s="16">
        <v>-1.1569848447864E-14</v>
      </c>
      <c r="H33" s="16">
        <v>1.5717628720888399E-14</v>
      </c>
      <c r="I33" s="16">
        <v>4.9080819519383E-13</v>
      </c>
      <c r="J33" s="16">
        <v>-4.3588912737481198E-13</v>
      </c>
      <c r="K33" s="16">
        <v>5.6371563272766701E-14</v>
      </c>
      <c r="L33" s="16">
        <v>1.03216567804118E-14</v>
      </c>
      <c r="M33" s="16">
        <v>4.5530492603037204E-15</v>
      </c>
      <c r="N33" s="16">
        <v>7.1714756671696195E-15</v>
      </c>
      <c r="O33" s="16">
        <v>-5.5118274186636397E-14</v>
      </c>
      <c r="P33" s="16">
        <v>1.5958560073855701E-14</v>
      </c>
      <c r="Q33">
        <v>-0.130786951442004</v>
      </c>
      <c r="R33">
        <v>0</v>
      </c>
      <c r="S33">
        <v>3.0768596663328598E-4</v>
      </c>
      <c r="T33">
        <v>0.54565541732095202</v>
      </c>
      <c r="U33" s="11">
        <f t="shared" si="2"/>
        <v>-2.3865055235167487</v>
      </c>
      <c r="Y33" s="1">
        <f t="shared" si="3"/>
        <v>42004</v>
      </c>
      <c r="Z33" s="14">
        <f t="shared" si="4"/>
        <v>-1.3254977066775198E-2</v>
      </c>
      <c r="AA33" s="14">
        <f t="shared" si="5"/>
        <v>2.3442511896350302</v>
      </c>
      <c r="AB33" s="14">
        <f t="shared" si="6"/>
        <v>-5.7195203533312595</v>
      </c>
      <c r="AC33" s="14">
        <f t="shared" si="7"/>
        <v>3.5168767832834805E-2</v>
      </c>
      <c r="AD33" s="14">
        <f t="shared" si="8"/>
        <v>2.2672251824011082E-4</v>
      </c>
      <c r="AE33" s="14">
        <f t="shared" si="9"/>
        <v>5.7561474301300989E-15</v>
      </c>
      <c r="AF33" s="14">
        <f t="shared" si="10"/>
        <v>-3.4111085607861598E-14</v>
      </c>
      <c r="AG33" s="14">
        <f t="shared" si="11"/>
        <v>3.9377080598183531E-13</v>
      </c>
      <c r="AH33" s="14">
        <f t="shared" si="12"/>
        <v>-4.3588912737481198E-13</v>
      </c>
      <c r="AI33" s="14">
        <f t="shared" si="13"/>
        <v>-3.3531286504120006</v>
      </c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</row>
    <row r="34" spans="1:74" x14ac:dyDescent="0.25">
      <c r="A34" s="1">
        <v>42094</v>
      </c>
      <c r="B34">
        <v>-9.3752966571548593E-2</v>
      </c>
      <c r="C34">
        <v>-0.75918936806621595</v>
      </c>
      <c r="D34">
        <v>-2.1978345335702398</v>
      </c>
      <c r="E34">
        <v>-4.6738896299841397E-2</v>
      </c>
      <c r="F34">
        <v>-1.71068597383566E-4</v>
      </c>
      <c r="G34" s="16">
        <v>-1.1345486944430899E-14</v>
      </c>
      <c r="H34" s="16">
        <v>1.5812352636505501E-14</v>
      </c>
      <c r="I34" s="16">
        <v>4.94944138047724E-13</v>
      </c>
      <c r="J34" s="16">
        <v>-4.4432101373959598E-13</v>
      </c>
      <c r="K34" s="16">
        <v>5.7436854619109806E-14</v>
      </c>
      <c r="L34" s="16">
        <v>1.04153635494487E-14</v>
      </c>
      <c r="M34" s="16">
        <v>4.7999460440828302E-15</v>
      </c>
      <c r="N34" s="16">
        <v>7.2758194460509703E-15</v>
      </c>
      <c r="O34" s="16">
        <v>-5.5711289042789101E-14</v>
      </c>
      <c r="P34" s="16">
        <v>1.6114674354340199E-14</v>
      </c>
      <c r="Q34">
        <v>-0.133013092316423</v>
      </c>
      <c r="R34">
        <v>0</v>
      </c>
      <c r="S34" s="16">
        <v>-4.4799215239743803E-5</v>
      </c>
      <c r="T34">
        <v>0.53999687934826801</v>
      </c>
      <c r="U34" s="11">
        <f t="shared" si="2"/>
        <v>-2.6907478452885294</v>
      </c>
      <c r="Y34" s="1">
        <f t="shared" si="3"/>
        <v>42094</v>
      </c>
      <c r="Z34" s="14">
        <f t="shared" si="4"/>
        <v>-1.5468892670645593E-2</v>
      </c>
      <c r="AA34" s="14">
        <f t="shared" si="5"/>
        <v>2.5945034622044143</v>
      </c>
      <c r="AB34" s="14">
        <f t="shared" si="6"/>
        <v>-6.2604026358304097</v>
      </c>
      <c r="AC34" s="14">
        <f t="shared" si="7"/>
        <v>3.2190690869508605E-2</v>
      </c>
      <c r="AD34" s="14">
        <f t="shared" si="8"/>
        <v>4.3567272400852009E-5</v>
      </c>
      <c r="AE34" s="14">
        <f t="shared" si="9"/>
        <v>5.9805089335631995E-15</v>
      </c>
      <c r="AF34" s="14">
        <f t="shared" si="10"/>
        <v>-3.4016361692244499E-14</v>
      </c>
      <c r="AG34" s="14">
        <f t="shared" si="11"/>
        <v>3.9790674883572931E-13</v>
      </c>
      <c r="AH34" s="14">
        <f t="shared" si="12"/>
        <v>-4.4432101373959598E-13</v>
      </c>
      <c r="AI34" s="14">
        <f t="shared" si="13"/>
        <v>-3.6491338081548066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</row>
    <row r="35" spans="1:74" x14ac:dyDescent="0.25">
      <c r="A35" s="1">
        <v>42185</v>
      </c>
      <c r="B35">
        <v>-8.4940230526311694E-2</v>
      </c>
      <c r="C35">
        <v>-0.94844324301994698</v>
      </c>
      <c r="D35">
        <v>-1.9893803344857901</v>
      </c>
      <c r="E35">
        <v>-0.16875464727529799</v>
      </c>
      <c r="F35" s="16">
        <v>-4.7874524964632402E-5</v>
      </c>
      <c r="G35" s="16">
        <v>-1.12607183043928E-14</v>
      </c>
      <c r="H35" s="16">
        <v>1.7679806896855601E-14</v>
      </c>
      <c r="I35" s="16">
        <v>5.0410564103147604E-13</v>
      </c>
      <c r="J35" s="16">
        <v>-4.49803020729563E-13</v>
      </c>
      <c r="K35" s="16">
        <v>5.8010526646792601E-14</v>
      </c>
      <c r="L35" s="16">
        <v>1.02419848270243E-14</v>
      </c>
      <c r="M35" s="16">
        <v>4.6917559510240798E-15</v>
      </c>
      <c r="N35" s="16">
        <v>7.0675083632439899E-15</v>
      </c>
      <c r="O35" s="16">
        <v>-5.65913894704801E-14</v>
      </c>
      <c r="P35" s="16">
        <v>1.6290135186643301E-14</v>
      </c>
      <c r="Q35">
        <v>-9.9605112603215196E-2</v>
      </c>
      <c r="R35">
        <v>0</v>
      </c>
      <c r="S35">
        <v>-6.7749981207749295E-4</v>
      </c>
      <c r="T35">
        <v>0.53439569483989602</v>
      </c>
      <c r="U35" s="11">
        <f t="shared" si="2"/>
        <v>-2.7574532474076072</v>
      </c>
      <c r="Y35" s="1">
        <f t="shared" ref="Y35:Y66" si="14">+A35</f>
        <v>42185</v>
      </c>
      <c r="Z35" s="14">
        <f t="shared" si="4"/>
        <v>-6.6561566254086935E-3</v>
      </c>
      <c r="AA35" s="14">
        <f t="shared" si="5"/>
        <v>2.4052495872506832</v>
      </c>
      <c r="AB35" s="14">
        <f t="shared" si="6"/>
        <v>-6.0519484367459597</v>
      </c>
      <c r="AC35" s="14">
        <f t="shared" si="7"/>
        <v>-8.9825060105947985E-2</v>
      </c>
      <c r="AD35" s="14">
        <f t="shared" si="8"/>
        <v>1.667613448197856E-4</v>
      </c>
      <c r="AE35" s="14">
        <f t="shared" si="9"/>
        <v>6.0652775736012994E-15</v>
      </c>
      <c r="AF35" s="14">
        <f t="shared" si="10"/>
        <v>-3.2148907431894399E-14</v>
      </c>
      <c r="AG35" s="14">
        <f t="shared" si="11"/>
        <v>4.0706825181948135E-13</v>
      </c>
      <c r="AH35" s="14">
        <f t="shared" si="12"/>
        <v>-4.49803020729563E-13</v>
      </c>
      <c r="AI35" s="14">
        <f t="shared" si="13"/>
        <v>-3.7430133048818819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</row>
    <row r="36" spans="1:74" x14ac:dyDescent="0.25">
      <c r="A36" s="1">
        <v>42277</v>
      </c>
      <c r="B36">
        <v>-0.101872551132868</v>
      </c>
      <c r="C36">
        <v>-1.0725641056078901</v>
      </c>
      <c r="D36">
        <v>-1.93297719677277</v>
      </c>
      <c r="E36">
        <v>1.4869667072892501E-2</v>
      </c>
      <c r="F36">
        <v>-1.29459397720053E-4</v>
      </c>
      <c r="G36" s="16">
        <v>-9.7990453428978393E-15</v>
      </c>
      <c r="H36" s="16">
        <v>1.97021963764345E-14</v>
      </c>
      <c r="I36" s="16">
        <v>5.0647944554778796E-13</v>
      </c>
      <c r="J36" s="16">
        <v>-4.5377589917091498E-13</v>
      </c>
      <c r="K36" s="16">
        <v>5.9282706850971502E-14</v>
      </c>
      <c r="L36" s="16">
        <v>1.1125972595042299E-14</v>
      </c>
      <c r="M36" s="16">
        <v>5.60327790293507E-15</v>
      </c>
      <c r="N36" s="16">
        <v>7.8013524506733101E-15</v>
      </c>
      <c r="O36" s="16">
        <v>-5.6916163418980904E-14</v>
      </c>
      <c r="P36" s="16">
        <v>1.6506627098317399E-14</v>
      </c>
      <c r="Q36">
        <v>-0.121174392631674</v>
      </c>
      <c r="R36">
        <v>0</v>
      </c>
      <c r="S36">
        <v>-7.5244914572888304E-4</v>
      </c>
      <c r="T36">
        <v>0.52885128227398104</v>
      </c>
      <c r="U36" s="11">
        <f t="shared" si="2"/>
        <v>-2.6857492053416721</v>
      </c>
      <c r="Y36" s="1">
        <f t="shared" si="14"/>
        <v>42277</v>
      </c>
      <c r="Z36" s="14">
        <f t="shared" si="4"/>
        <v>-2.3588477231964999E-2</v>
      </c>
      <c r="AA36" s="14">
        <f t="shared" si="5"/>
        <v>2.2811287246627403</v>
      </c>
      <c r="AB36" s="14">
        <f t="shared" si="6"/>
        <v>-5.9955452990329396</v>
      </c>
      <c r="AC36" s="14">
        <f t="shared" si="7"/>
        <v>9.3799254242242502E-2</v>
      </c>
      <c r="AD36" s="14">
        <f t="shared" si="8"/>
        <v>8.5176472064365014E-5</v>
      </c>
      <c r="AE36" s="14">
        <f t="shared" si="9"/>
        <v>7.5269505350962596E-15</v>
      </c>
      <c r="AF36" s="14">
        <f t="shared" si="10"/>
        <v>-3.01265179523155E-14</v>
      </c>
      <c r="AG36" s="14">
        <f t="shared" si="11"/>
        <v>4.0944205633579328E-13</v>
      </c>
      <c r="AH36" s="14">
        <f t="shared" si="12"/>
        <v>-4.5377589917091498E-13</v>
      </c>
      <c r="AI36" s="14">
        <f t="shared" si="13"/>
        <v>-3.6441206208879247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</row>
    <row r="37" spans="1:74" x14ac:dyDescent="0.25">
      <c r="A37" s="1">
        <v>42369</v>
      </c>
      <c r="B37">
        <v>-0.10024345999109401</v>
      </c>
      <c r="C37">
        <v>-1.02482479001481</v>
      </c>
      <c r="D37">
        <v>-2.3588948495162598</v>
      </c>
      <c r="E37">
        <v>-0.10999533276017499</v>
      </c>
      <c r="F37" s="16">
        <v>-5.1825621237234601E-5</v>
      </c>
      <c r="G37" s="16">
        <v>-9.4478716738163102E-15</v>
      </c>
      <c r="H37" s="16">
        <v>1.7132530802399299E-14</v>
      </c>
      <c r="I37" s="16">
        <v>5.0936721769882105E-13</v>
      </c>
      <c r="J37" s="16">
        <v>-4.5504501819448301E-13</v>
      </c>
      <c r="K37" s="16">
        <v>5.9942769898607103E-14</v>
      </c>
      <c r="L37" s="16">
        <v>1.1448546095070199E-14</v>
      </c>
      <c r="M37" s="16">
        <v>5.8791827193964501E-15</v>
      </c>
      <c r="N37" s="16">
        <v>7.9431026968206495E-15</v>
      </c>
      <c r="O37" s="16">
        <v>-5.7199930869815703E-14</v>
      </c>
      <c r="P37" s="16">
        <v>1.6667621482300901E-14</v>
      </c>
      <c r="Q37">
        <v>-8.5389918038098298E-2</v>
      </c>
      <c r="R37">
        <v>0</v>
      </c>
      <c r="S37">
        <v>-1.0859315893973101E-3</v>
      </c>
      <c r="T37">
        <v>0.52336306615747696</v>
      </c>
      <c r="U37" s="11">
        <f t="shared" si="2"/>
        <v>-3.1571230413734876</v>
      </c>
      <c r="Y37" s="1">
        <f t="shared" si="14"/>
        <v>42369</v>
      </c>
      <c r="Z37" s="14">
        <f t="shared" si="4"/>
        <v>-2.1959386090191005E-2</v>
      </c>
      <c r="AA37" s="14">
        <f t="shared" si="5"/>
        <v>2.3288680402558199</v>
      </c>
      <c r="AB37" s="14">
        <f t="shared" si="6"/>
        <v>-6.4214629517764301</v>
      </c>
      <c r="AC37" s="14">
        <f t="shared" si="7"/>
        <v>-3.1065745590824992E-2</v>
      </c>
      <c r="AD37" s="14">
        <f t="shared" si="8"/>
        <v>1.6281024854718343E-4</v>
      </c>
      <c r="AE37" s="14">
        <f t="shared" si="9"/>
        <v>7.8781242041777888E-15</v>
      </c>
      <c r="AF37" s="14">
        <f t="shared" si="10"/>
        <v>-3.2696183526350704E-14</v>
      </c>
      <c r="AG37" s="14">
        <f t="shared" si="11"/>
        <v>4.1232982848682636E-13</v>
      </c>
      <c r="AH37" s="14">
        <f t="shared" si="12"/>
        <v>-4.5504501819448301E-13</v>
      </c>
      <c r="AI37" s="14">
        <f t="shared" si="13"/>
        <v>-4.1454572329531478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</row>
    <row r="38" spans="1:74" x14ac:dyDescent="0.25">
      <c r="A38" s="1">
        <v>42460</v>
      </c>
      <c r="B38">
        <v>-0.121707515149707</v>
      </c>
      <c r="C38">
        <v>-0.79990964318563795</v>
      </c>
      <c r="D38">
        <v>-2.94453174041448</v>
      </c>
      <c r="E38">
        <v>-4.89353221268981E-2</v>
      </c>
      <c r="F38">
        <v>-1.75394871986366E-4</v>
      </c>
      <c r="G38" s="16">
        <v>-1.03578776844937E-14</v>
      </c>
      <c r="H38" s="16">
        <v>1.8879434467915E-14</v>
      </c>
      <c r="I38" s="16">
        <v>5.0885146341738201E-13</v>
      </c>
      <c r="J38" s="16">
        <v>-4.52802175517431E-13</v>
      </c>
      <c r="K38" s="16">
        <v>6.0707503583239996E-14</v>
      </c>
      <c r="L38" s="16">
        <v>1.24236365040218E-14</v>
      </c>
      <c r="M38" s="16">
        <v>6.6922138909857298E-15</v>
      </c>
      <c r="N38" s="16">
        <v>8.3671764725630693E-15</v>
      </c>
      <c r="O38" s="16">
        <v>-5.7177889889269504E-14</v>
      </c>
      <c r="P38" s="16">
        <v>1.6788211107986801E-14</v>
      </c>
      <c r="Q38">
        <v>-8.3681140586431293E-2</v>
      </c>
      <c r="R38">
        <v>0</v>
      </c>
      <c r="S38">
        <v>-1.06349757093733E-3</v>
      </c>
      <c r="T38">
        <v>0.51793047695862704</v>
      </c>
      <c r="U38" s="11">
        <f t="shared" si="2"/>
        <v>-3.4820737769473382</v>
      </c>
      <c r="Y38" s="1">
        <f t="shared" si="14"/>
        <v>42460</v>
      </c>
      <c r="Z38" s="14">
        <f t="shared" si="4"/>
        <v>-4.3423441248803998E-2</v>
      </c>
      <c r="AA38" s="14">
        <f t="shared" si="5"/>
        <v>2.5537831870849921</v>
      </c>
      <c r="AB38" s="14">
        <f t="shared" si="6"/>
        <v>-7.0070998426746502</v>
      </c>
      <c r="AC38" s="14">
        <f t="shared" si="7"/>
        <v>2.9994265042451902E-2</v>
      </c>
      <c r="AD38" s="14">
        <f t="shared" si="8"/>
        <v>3.9240997798052011E-5</v>
      </c>
      <c r="AE38" s="14">
        <f t="shared" si="9"/>
        <v>6.9681181935003987E-15</v>
      </c>
      <c r="AF38" s="14">
        <f t="shared" si="10"/>
        <v>-3.0949279860835003E-14</v>
      </c>
      <c r="AG38" s="14">
        <f t="shared" si="11"/>
        <v>4.1181407420538732E-13</v>
      </c>
      <c r="AH38" s="14">
        <f t="shared" si="12"/>
        <v>-4.52802175517431E-13</v>
      </c>
      <c r="AI38" s="14">
        <f t="shared" si="13"/>
        <v>-4.4667065907982764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</row>
    <row r="39" spans="1:74" x14ac:dyDescent="0.25">
      <c r="A39" s="1">
        <v>42551</v>
      </c>
      <c r="B39">
        <v>-0.119254160910577</v>
      </c>
      <c r="C39">
        <v>-0.52801441513932101</v>
      </c>
      <c r="D39">
        <v>-3.2043340932325499</v>
      </c>
      <c r="E39">
        <v>-6.9555700116258196E-2</v>
      </c>
      <c r="F39">
        <v>2.7456396481463901E-4</v>
      </c>
      <c r="G39" s="16">
        <v>-1.02511038315406E-14</v>
      </c>
      <c r="H39" s="16">
        <v>2.06221421509792E-14</v>
      </c>
      <c r="I39" s="16">
        <v>5.0649665596698498E-13</v>
      </c>
      <c r="J39" s="16">
        <v>-4.4927206307632198E-13</v>
      </c>
      <c r="K39" s="16">
        <v>6.0271276608736094E-14</v>
      </c>
      <c r="L39" s="16">
        <v>1.2683096627347101E-14</v>
      </c>
      <c r="M39" s="16">
        <v>7.1875921789326492E-15</v>
      </c>
      <c r="N39" s="16">
        <v>8.7166575198850002E-15</v>
      </c>
      <c r="O39" s="16">
        <v>-5.6941733590530803E-14</v>
      </c>
      <c r="P39" s="16">
        <v>1.6934729799168699E-14</v>
      </c>
      <c r="Q39">
        <v>-0.107301414642022</v>
      </c>
      <c r="R39">
        <v>0</v>
      </c>
      <c r="S39">
        <v>-1.29451787228435E-3</v>
      </c>
      <c r="T39">
        <v>0.51255295104036802</v>
      </c>
      <c r="U39" s="11">
        <f t="shared" si="2"/>
        <v>-3.5169267869077125</v>
      </c>
      <c r="Y39" s="1">
        <f t="shared" si="14"/>
        <v>42551</v>
      </c>
      <c r="Z39" s="14">
        <f t="shared" si="4"/>
        <v>-4.0970087009674E-2</v>
      </c>
      <c r="AA39" s="14">
        <f t="shared" si="5"/>
        <v>2.8256784151313092</v>
      </c>
      <c r="AB39" s="14">
        <f t="shared" si="6"/>
        <v>-7.2669021954927198</v>
      </c>
      <c r="AC39" s="14">
        <f t="shared" si="7"/>
        <v>9.3738870530918061E-3</v>
      </c>
      <c r="AD39" s="14">
        <f t="shared" si="8"/>
        <v>4.8919983459905702E-4</v>
      </c>
      <c r="AE39" s="14">
        <f t="shared" si="9"/>
        <v>7.0748920464534988E-15</v>
      </c>
      <c r="AF39" s="14">
        <f t="shared" si="10"/>
        <v>-2.9206572177770797E-14</v>
      </c>
      <c r="AG39" s="14">
        <f t="shared" si="11"/>
        <v>4.094592667549903E-13</v>
      </c>
      <c r="AH39" s="14">
        <f t="shared" si="12"/>
        <v>-4.4927206307632198E-13</v>
      </c>
      <c r="AI39" s="14">
        <f t="shared" si="13"/>
        <v>-4.4723307804834551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</row>
    <row r="40" spans="1:74" x14ac:dyDescent="0.25">
      <c r="A40" s="1">
        <v>42643</v>
      </c>
      <c r="B40">
        <v>-0.11924801441918199</v>
      </c>
      <c r="C40">
        <v>-0.31976346449749099</v>
      </c>
      <c r="D40">
        <v>-3.4795891750468302</v>
      </c>
      <c r="E40">
        <v>-8.7637564765738404E-2</v>
      </c>
      <c r="F40" s="16">
        <v>-8.7339130175519695E-5</v>
      </c>
      <c r="G40" s="16">
        <v>-1.01145250799208E-14</v>
      </c>
      <c r="H40" s="16">
        <v>2.0079595828910201E-14</v>
      </c>
      <c r="I40" s="16">
        <v>5.01108559668839E-13</v>
      </c>
      <c r="J40" s="16">
        <v>-4.4446403581831199E-13</v>
      </c>
      <c r="K40" s="16">
        <v>6.00612129199934E-14</v>
      </c>
      <c r="L40" s="16">
        <v>1.29135815052382E-14</v>
      </c>
      <c r="M40" s="16">
        <v>7.4732354029253407E-15</v>
      </c>
      <c r="N40" s="16">
        <v>8.9563668232788197E-15</v>
      </c>
      <c r="O40" s="16">
        <v>-5.6586666292792701E-14</v>
      </c>
      <c r="P40" s="16">
        <v>1.70591211259414E-14</v>
      </c>
      <c r="Q40">
        <v>-0.11877473979698901</v>
      </c>
      <c r="R40">
        <v>0</v>
      </c>
      <c r="S40">
        <v>-7.4347368345332098E-4</v>
      </c>
      <c r="T40">
        <v>0.50722993059465604</v>
      </c>
      <c r="U40" s="11">
        <f t="shared" si="2"/>
        <v>-3.6186138407450859</v>
      </c>
      <c r="Y40" s="1">
        <f t="shared" si="14"/>
        <v>42643</v>
      </c>
      <c r="Z40" s="14">
        <f t="shared" si="4"/>
        <v>-4.0963940518278993E-2</v>
      </c>
      <c r="AA40" s="14">
        <f t="shared" si="5"/>
        <v>3.033929365773139</v>
      </c>
      <c r="AB40" s="14">
        <f t="shared" si="6"/>
        <v>-7.542157277307</v>
      </c>
      <c r="AC40" s="14">
        <f t="shared" si="7"/>
        <v>-8.7079775963884026E-3</v>
      </c>
      <c r="AD40" s="14">
        <f t="shared" si="8"/>
        <v>1.2729673960889832E-4</v>
      </c>
      <c r="AE40" s="14">
        <f t="shared" si="9"/>
        <v>7.211470798073299E-15</v>
      </c>
      <c r="AF40" s="14">
        <f t="shared" si="10"/>
        <v>-2.9749118499839795E-14</v>
      </c>
      <c r="AG40" s="14">
        <f t="shared" si="11"/>
        <v>4.0407117045684431E-13</v>
      </c>
      <c r="AH40" s="14">
        <f t="shared" si="12"/>
        <v>-4.4446403581831199E-13</v>
      </c>
      <c r="AI40" s="14">
        <f t="shared" si="13"/>
        <v>-4.5577725329089809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</row>
    <row r="41" spans="1:74" x14ac:dyDescent="0.25">
      <c r="A41" s="1">
        <v>42735</v>
      </c>
      <c r="B41">
        <v>-0.104789074840504</v>
      </c>
      <c r="C41">
        <v>-0.38631260807203799</v>
      </c>
      <c r="D41">
        <v>-3.0966708357216399</v>
      </c>
      <c r="E41">
        <v>-9.3660457314296702E-2</v>
      </c>
      <c r="F41">
        <v>1.6312460235505299E-4</v>
      </c>
      <c r="G41" s="16">
        <v>-1.01566887983866E-14</v>
      </c>
      <c r="H41" s="16">
        <v>2.0823778864218299E-14</v>
      </c>
      <c r="I41" s="16">
        <v>4.9864121008469701E-13</v>
      </c>
      <c r="J41" s="16">
        <v>-4.3785214756392899E-13</v>
      </c>
      <c r="K41" s="16">
        <v>5.9349680670456394E-14</v>
      </c>
      <c r="L41" s="16">
        <v>1.2805917174155999E-14</v>
      </c>
      <c r="M41" s="16">
        <v>7.3049973817917893E-15</v>
      </c>
      <c r="N41" s="16">
        <v>8.72119993476229E-15</v>
      </c>
      <c r="O41" s="16">
        <v>-5.6569496689138103E-14</v>
      </c>
      <c r="P41" s="16">
        <v>1.71865163640527E-14</v>
      </c>
      <c r="Q41">
        <v>-0.113947831960025</v>
      </c>
      <c r="R41">
        <v>0</v>
      </c>
      <c r="S41">
        <v>-1.0356110486444E-3</v>
      </c>
      <c r="T41">
        <v>0.501960863577674</v>
      </c>
      <c r="U41" s="11">
        <f t="shared" si="2"/>
        <v>-3.2942924307769976</v>
      </c>
      <c r="Y41" s="1">
        <f t="shared" si="14"/>
        <v>42735</v>
      </c>
      <c r="Z41" s="14">
        <f t="shared" si="4"/>
        <v>-2.6505000939600995E-2</v>
      </c>
      <c r="AA41" s="14">
        <f t="shared" si="5"/>
        <v>2.9673802221985923</v>
      </c>
      <c r="AB41" s="14">
        <f t="shared" si="6"/>
        <v>-7.1592389379818098</v>
      </c>
      <c r="AC41" s="14">
        <f t="shared" si="7"/>
        <v>-1.4730870144946701E-2</v>
      </c>
      <c r="AD41" s="14">
        <f t="shared" si="8"/>
        <v>3.7776047213947101E-4</v>
      </c>
      <c r="AE41" s="14">
        <f t="shared" si="9"/>
        <v>7.1693070796074986E-15</v>
      </c>
      <c r="AF41" s="14">
        <f t="shared" si="10"/>
        <v>-2.9004935464531704E-14</v>
      </c>
      <c r="AG41" s="14">
        <f t="shared" si="11"/>
        <v>4.0160382087270232E-13</v>
      </c>
      <c r="AH41" s="14">
        <f t="shared" si="12"/>
        <v>-4.3785214756392899E-13</v>
      </c>
      <c r="AI41" s="14">
        <f t="shared" si="13"/>
        <v>-4.2327168263956834</v>
      </c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</row>
    <row r="42" spans="1:74" x14ac:dyDescent="0.25">
      <c r="A42" s="1">
        <v>42825</v>
      </c>
      <c r="B42">
        <v>-0.111542137340696</v>
      </c>
      <c r="C42">
        <v>-0.47895096039665602</v>
      </c>
      <c r="D42">
        <v>-2.8371653663047001</v>
      </c>
      <c r="E42">
        <v>-5.3863664953351299E-2</v>
      </c>
      <c r="F42" s="16">
        <v>-2.0571051364421802E-6</v>
      </c>
      <c r="G42" s="16">
        <v>-1.00789721404925E-14</v>
      </c>
      <c r="H42" s="16">
        <v>2.3095662696851299E-14</v>
      </c>
      <c r="I42" s="16">
        <v>4.9245593466949001E-13</v>
      </c>
      <c r="J42" s="16">
        <v>-4.2999047859286999E-13</v>
      </c>
      <c r="K42" s="16">
        <v>5.8735184153454001E-14</v>
      </c>
      <c r="L42" s="16">
        <v>1.2918115069375E-14</v>
      </c>
      <c r="M42" s="16">
        <v>7.3330600400639199E-15</v>
      </c>
      <c r="N42" s="16">
        <v>8.7045739132685697E-15</v>
      </c>
      <c r="O42" s="16">
        <v>-5.6713472837214802E-14</v>
      </c>
      <c r="P42" s="16">
        <v>1.7304735986360199E-14</v>
      </c>
      <c r="Q42">
        <v>-0.12847416641339199</v>
      </c>
      <c r="R42">
        <v>0</v>
      </c>
      <c r="S42">
        <v>-9.5431955650834095E-4</v>
      </c>
      <c r="T42">
        <v>0.49674520364591501</v>
      </c>
      <c r="U42" s="11">
        <f t="shared" si="2"/>
        <v>-3.1142074684244014</v>
      </c>
      <c r="Y42" s="1">
        <f t="shared" si="14"/>
        <v>42825</v>
      </c>
      <c r="Z42" s="14">
        <f t="shared" si="4"/>
        <v>-3.3258063439792998E-2</v>
      </c>
      <c r="AA42" s="14">
        <f t="shared" si="5"/>
        <v>2.874741869873974</v>
      </c>
      <c r="AB42" s="14">
        <f t="shared" si="6"/>
        <v>-6.8997334685648699</v>
      </c>
      <c r="AC42" s="14">
        <f t="shared" si="7"/>
        <v>2.5065922215998702E-2</v>
      </c>
      <c r="AD42" s="14">
        <f t="shared" si="8"/>
        <v>2.1257876464797582E-4</v>
      </c>
      <c r="AE42" s="14">
        <f t="shared" si="9"/>
        <v>7.2470237375015987E-15</v>
      </c>
      <c r="AF42" s="14">
        <f t="shared" si="10"/>
        <v>-2.6733051631898701E-14</v>
      </c>
      <c r="AG42" s="14">
        <f t="shared" si="11"/>
        <v>3.9541854545749532E-13</v>
      </c>
      <c r="AH42" s="14">
        <f t="shared" si="12"/>
        <v>-4.2999047859286999E-13</v>
      </c>
      <c r="AI42" s="14">
        <f t="shared" si="13"/>
        <v>-4.0329711611500967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</row>
    <row r="43" spans="1:74" x14ac:dyDescent="0.25">
      <c r="A43" s="1">
        <v>42916</v>
      </c>
      <c r="B43">
        <v>-0.109695929604574</v>
      </c>
      <c r="C43">
        <v>-0.51007670774582703</v>
      </c>
      <c r="D43">
        <v>-2.8415789632294199</v>
      </c>
      <c r="E43">
        <v>-0.199487296713246</v>
      </c>
      <c r="F43">
        <v>-1.1097920755328999E-4</v>
      </c>
      <c r="G43" s="16">
        <v>-9.8540033710186204E-15</v>
      </c>
      <c r="H43" s="16">
        <v>2.5224362592046E-14</v>
      </c>
      <c r="I43" s="16">
        <v>4.8467267070148105E-13</v>
      </c>
      <c r="J43" s="16">
        <v>-4.2127139578939798E-13</v>
      </c>
      <c r="K43" s="16">
        <v>5.7504625497785596E-14</v>
      </c>
      <c r="L43" s="16">
        <v>1.2617220374998E-14</v>
      </c>
      <c r="M43" s="16">
        <v>6.9319760332144498E-15</v>
      </c>
      <c r="N43" s="16">
        <v>8.3704364973652695E-15</v>
      </c>
      <c r="O43" s="16">
        <v>-5.7262926618946101E-14</v>
      </c>
      <c r="P43" s="16">
        <v>1.7395800113908699E-14</v>
      </c>
      <c r="Q43">
        <v>-0.103751479563424</v>
      </c>
      <c r="R43">
        <v>0</v>
      </c>
      <c r="S43">
        <v>-1.39653663212772E-3</v>
      </c>
      <c r="T43">
        <v>0.49158241009313303</v>
      </c>
      <c r="U43" s="11">
        <f t="shared" si="2"/>
        <v>-3.274515482602915</v>
      </c>
      <c r="Y43" s="1">
        <f t="shared" si="14"/>
        <v>42916</v>
      </c>
      <c r="Z43" s="14">
        <f t="shared" si="4"/>
        <v>-3.1411855703670999E-2</v>
      </c>
      <c r="AA43" s="14">
        <f t="shared" si="5"/>
        <v>2.8436161225248031</v>
      </c>
      <c r="AB43" s="14">
        <f t="shared" si="6"/>
        <v>-6.9041470654895898</v>
      </c>
      <c r="AC43" s="14">
        <f t="shared" si="7"/>
        <v>-0.120557709543896</v>
      </c>
      <c r="AD43" s="14">
        <f t="shared" si="8"/>
        <v>1.0365666223112802E-4</v>
      </c>
      <c r="AE43" s="14">
        <f t="shared" si="9"/>
        <v>7.4719925069754786E-15</v>
      </c>
      <c r="AF43" s="14">
        <f t="shared" si="10"/>
        <v>-2.4604351736704E-14</v>
      </c>
      <c r="AG43" s="14">
        <f t="shared" si="11"/>
        <v>3.8763528148948636E-13</v>
      </c>
      <c r="AH43" s="14">
        <f t="shared" si="12"/>
        <v>-4.2127139578939798E-13</v>
      </c>
      <c r="AI43" s="14">
        <f t="shared" si="13"/>
        <v>-4.2123968515501735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</row>
    <row r="44" spans="1:74" x14ac:dyDescent="0.25">
      <c r="A44" s="1">
        <v>43008</v>
      </c>
      <c r="B44">
        <v>-0.119749870113603</v>
      </c>
      <c r="C44">
        <v>-0.50706848070064003</v>
      </c>
      <c r="D44">
        <v>-2.71700391689975</v>
      </c>
      <c r="E44">
        <v>-2.15764653079373E-2</v>
      </c>
      <c r="F44">
        <v>-1.46565272463235E-4</v>
      </c>
      <c r="G44" s="16">
        <v>-9.8388474744017506E-15</v>
      </c>
      <c r="H44" s="16">
        <v>2.4995889910047301E-14</v>
      </c>
      <c r="I44" s="16">
        <v>4.7559528709152799E-13</v>
      </c>
      <c r="J44" s="16">
        <v>-4.1052150109102498E-13</v>
      </c>
      <c r="K44" s="16">
        <v>5.7245656144216201E-14</v>
      </c>
      <c r="L44" s="16">
        <v>1.35679279792086E-14</v>
      </c>
      <c r="M44" s="16">
        <v>7.6905672656054298E-15</v>
      </c>
      <c r="N44" s="16">
        <v>9.0348844556372897E-15</v>
      </c>
      <c r="O44" s="16">
        <v>-5.7345587929058296E-14</v>
      </c>
      <c r="P44" s="16">
        <v>1.7509841803042901E-14</v>
      </c>
      <c r="Q44">
        <v>-0.15112047080792401</v>
      </c>
      <c r="R44">
        <v>0</v>
      </c>
      <c r="S44">
        <v>-1.6395507024749101E-3</v>
      </c>
      <c r="T44">
        <v>0.48647194778812303</v>
      </c>
      <c r="U44" s="11">
        <f t="shared" si="2"/>
        <v>-3.0318333720165414</v>
      </c>
      <c r="Y44" s="1">
        <f t="shared" si="14"/>
        <v>43008</v>
      </c>
      <c r="Z44" s="14">
        <f t="shared" si="4"/>
        <v>-4.1465796212699996E-2</v>
      </c>
      <c r="AA44" s="14">
        <f t="shared" si="5"/>
        <v>2.8466243495699901</v>
      </c>
      <c r="AB44" s="14">
        <f t="shared" si="6"/>
        <v>-6.7795720191599198</v>
      </c>
      <c r="AC44" s="14">
        <f t="shared" si="7"/>
        <v>5.7353121861412698E-2</v>
      </c>
      <c r="AD44" s="14">
        <f t="shared" si="8"/>
        <v>6.8070597321183012E-5</v>
      </c>
      <c r="AE44" s="14">
        <f t="shared" si="9"/>
        <v>7.4871484035923484E-15</v>
      </c>
      <c r="AF44" s="14">
        <f t="shared" si="10"/>
        <v>-2.4832824418702699E-14</v>
      </c>
      <c r="AG44" s="14">
        <f t="shared" si="11"/>
        <v>3.7855789787953331E-13</v>
      </c>
      <c r="AH44" s="14">
        <f t="shared" si="12"/>
        <v>-4.1052150109102498E-13</v>
      </c>
      <c r="AI44" s="14">
        <f t="shared" si="13"/>
        <v>-3.9169922733439453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</row>
    <row r="45" spans="1:74" x14ac:dyDescent="0.25">
      <c r="A45" s="1">
        <v>43100</v>
      </c>
      <c r="B45">
        <v>-0.124184140950752</v>
      </c>
      <c r="C45">
        <v>-0.47842167662138901</v>
      </c>
      <c r="D45">
        <v>-2.7691653505724201</v>
      </c>
      <c r="E45">
        <v>-9.2213673461974094E-2</v>
      </c>
      <c r="F45">
        <v>-4.1212554466079498E-4</v>
      </c>
      <c r="G45" s="16">
        <v>-8.4453765430146199E-15</v>
      </c>
      <c r="H45" s="16">
        <v>2.3567577972022699E-14</v>
      </c>
      <c r="I45" s="16">
        <v>4.6744262545579204E-13</v>
      </c>
      <c r="J45" s="16">
        <v>-3.99027217307683E-13</v>
      </c>
      <c r="K45" s="16">
        <v>5.6479357907299698E-14</v>
      </c>
      <c r="L45" s="16">
        <v>1.3917498178377001E-14</v>
      </c>
      <c r="M45" s="16">
        <v>7.9585332605764496E-15</v>
      </c>
      <c r="N45" s="16">
        <v>9.2925612543674198E-15</v>
      </c>
      <c r="O45" s="16">
        <v>-5.7412838145540304E-14</v>
      </c>
      <c r="P45" s="16">
        <v>1.7629898221258201E-14</v>
      </c>
      <c r="Q45">
        <v>-0.13412698209896401</v>
      </c>
      <c r="R45">
        <v>0</v>
      </c>
      <c r="S45">
        <v>-2.1390625995286001E-3</v>
      </c>
      <c r="T45">
        <v>0.48141328711333398</v>
      </c>
      <c r="U45" s="11">
        <f t="shared" si="2"/>
        <v>-3.1192497247362239</v>
      </c>
      <c r="Y45" s="1">
        <f t="shared" si="14"/>
        <v>43100</v>
      </c>
      <c r="Z45" s="14">
        <f t="shared" si="4"/>
        <v>-4.5900067049849003E-2</v>
      </c>
      <c r="AA45" s="14">
        <f t="shared" si="5"/>
        <v>2.875271153649241</v>
      </c>
      <c r="AB45" s="14">
        <f t="shared" si="6"/>
        <v>-6.8317334528325899</v>
      </c>
      <c r="AC45" s="14">
        <f t="shared" si="7"/>
        <v>-1.3284086292624092E-2</v>
      </c>
      <c r="AD45" s="14">
        <f t="shared" si="8"/>
        <v>-1.9748967487637697E-4</v>
      </c>
      <c r="AE45" s="14">
        <f t="shared" si="9"/>
        <v>8.880619334979479E-15</v>
      </c>
      <c r="AF45" s="14">
        <f t="shared" si="10"/>
        <v>-2.6261136356727301E-14</v>
      </c>
      <c r="AG45" s="14">
        <f t="shared" si="11"/>
        <v>3.7040523624379736E-13</v>
      </c>
      <c r="AH45" s="14">
        <f t="shared" si="12"/>
        <v>-3.99027217307683E-13</v>
      </c>
      <c r="AI45" s="14">
        <f t="shared" si="13"/>
        <v>-4.0158439422007453</v>
      </c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</row>
    <row r="46" spans="1:74" x14ac:dyDescent="0.25">
      <c r="A46" s="1">
        <v>43190</v>
      </c>
      <c r="B46">
        <v>-0.11214129069560901</v>
      </c>
      <c r="C46">
        <v>-0.50970249494070197</v>
      </c>
      <c r="D46">
        <v>-2.6387245786697102</v>
      </c>
      <c r="E46">
        <v>-9.1028335932658105E-2</v>
      </c>
      <c r="F46" s="16">
        <v>4.3161213358869298E-5</v>
      </c>
      <c r="G46" s="16">
        <v>-8.1172151620356294E-15</v>
      </c>
      <c r="H46" s="16">
        <v>2.8077041591070799E-14</v>
      </c>
      <c r="I46" s="16">
        <v>4.5869399462372004E-13</v>
      </c>
      <c r="J46" s="16">
        <v>-3.86741466171704E-13</v>
      </c>
      <c r="K46" s="16">
        <v>5.5542272509521602E-14</v>
      </c>
      <c r="L46" s="16">
        <v>1.4264851366464E-14</v>
      </c>
      <c r="M46" s="16">
        <v>8.2104659117160093E-15</v>
      </c>
      <c r="N46" s="16">
        <v>9.3956213305924795E-15</v>
      </c>
      <c r="O46" s="16">
        <v>-5.78463280045561E-14</v>
      </c>
      <c r="P46" s="16">
        <v>1.77074520979605E-14</v>
      </c>
      <c r="Q46">
        <v>-0.124315797195542</v>
      </c>
      <c r="R46">
        <v>0</v>
      </c>
      <c r="S46">
        <v>-2.6670538019736298E-3</v>
      </c>
      <c r="T46">
        <v>0.476405903904289</v>
      </c>
      <c r="U46" s="11">
        <f t="shared" si="2"/>
        <v>-3.0021304861184084</v>
      </c>
      <c r="Y46" s="1">
        <f t="shared" si="14"/>
        <v>43190</v>
      </c>
      <c r="Z46" s="14">
        <f t="shared" si="4"/>
        <v>-3.3857216794706005E-2</v>
      </c>
      <c r="AA46" s="14">
        <f t="shared" si="5"/>
        <v>2.8439903353299281</v>
      </c>
      <c r="AB46" s="14">
        <f t="shared" si="6"/>
        <v>-6.7012926809298801</v>
      </c>
      <c r="AC46" s="14">
        <f t="shared" si="7"/>
        <v>-1.2098748763308104E-2</v>
      </c>
      <c r="AD46" s="14">
        <f t="shared" si="8"/>
        <v>2.5779708314328732E-4</v>
      </c>
      <c r="AE46" s="14">
        <f t="shared" si="9"/>
        <v>9.2087807159584695E-15</v>
      </c>
      <c r="AF46" s="14">
        <f t="shared" si="10"/>
        <v>-2.17516727376792E-14</v>
      </c>
      <c r="AG46" s="14">
        <f t="shared" si="11"/>
        <v>3.6165660541172536E-13</v>
      </c>
      <c r="AH46" s="14">
        <f t="shared" si="12"/>
        <v>-3.86741466171704E-13</v>
      </c>
      <c r="AI46" s="14">
        <f t="shared" si="13"/>
        <v>-3.9030005140748605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</row>
    <row r="47" spans="1:74" x14ac:dyDescent="0.25">
      <c r="A47" s="1">
        <v>43281</v>
      </c>
      <c r="B47">
        <v>-0.123432542308437</v>
      </c>
      <c r="C47">
        <v>-0.50976155849524596</v>
      </c>
      <c r="D47">
        <v>-2.6423902187874599</v>
      </c>
      <c r="E47">
        <v>-0.109486555746449</v>
      </c>
      <c r="F47">
        <v>-2.6624443903864198E-4</v>
      </c>
      <c r="G47" s="16">
        <v>-7.9392008073421501E-15</v>
      </c>
      <c r="H47" s="16">
        <v>2.60052471542256E-14</v>
      </c>
      <c r="I47" s="16">
        <v>4.4908563880063E-13</v>
      </c>
      <c r="J47" s="16">
        <v>-3.7307392461265101E-13</v>
      </c>
      <c r="K47" s="16">
        <v>5.4546698028949901E-14</v>
      </c>
      <c r="L47" s="16">
        <v>1.4716378211648101E-14</v>
      </c>
      <c r="M47" s="16">
        <v>8.6999659876384597E-15</v>
      </c>
      <c r="N47" s="16">
        <v>9.9887765673753095E-15</v>
      </c>
      <c r="O47" s="16">
        <v>-5.8086105466086799E-14</v>
      </c>
      <c r="P47" s="16">
        <v>1.7785413792655801E-14</v>
      </c>
      <c r="Q47">
        <v>-0.10334581560858</v>
      </c>
      <c r="R47">
        <v>0</v>
      </c>
      <c r="S47">
        <v>-2.1520199456809001E-3</v>
      </c>
      <c r="T47">
        <v>0.47144927938980602</v>
      </c>
      <c r="U47" s="11">
        <f t="shared" si="2"/>
        <v>-3.0193856759409434</v>
      </c>
      <c r="Y47" s="1">
        <f t="shared" si="14"/>
        <v>43281</v>
      </c>
      <c r="Z47" s="14">
        <f t="shared" si="4"/>
        <v>-4.5148468407534004E-2</v>
      </c>
      <c r="AA47" s="14">
        <f t="shared" si="5"/>
        <v>2.843931271775384</v>
      </c>
      <c r="AB47" s="14">
        <f t="shared" si="6"/>
        <v>-6.7049583210476298</v>
      </c>
      <c r="AC47" s="14">
        <f t="shared" si="7"/>
        <v>-3.0556968577098997E-2</v>
      </c>
      <c r="AD47" s="14">
        <f t="shared" si="8"/>
        <v>-5.160856925422397E-5</v>
      </c>
      <c r="AE47" s="14">
        <f t="shared" si="9"/>
        <v>9.3867950706519489E-15</v>
      </c>
      <c r="AF47" s="14">
        <f t="shared" si="10"/>
        <v>-2.38234671745244E-14</v>
      </c>
      <c r="AG47" s="14">
        <f t="shared" si="11"/>
        <v>3.5204824958863532E-13</v>
      </c>
      <c r="AH47" s="14">
        <f t="shared" si="12"/>
        <v>-3.7307392461265101E-13</v>
      </c>
      <c r="AI47" s="14">
        <f t="shared" si="13"/>
        <v>-3.9367840948261681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</row>
    <row r="48" spans="1:74" x14ac:dyDescent="0.25">
      <c r="A48" s="1">
        <v>43373</v>
      </c>
      <c r="B48">
        <v>-0.12702520885812199</v>
      </c>
      <c r="C48">
        <v>-0.44366842873977502</v>
      </c>
      <c r="D48">
        <v>-2.7303906728573399</v>
      </c>
      <c r="E48">
        <v>-9.0301548152748295E-2</v>
      </c>
      <c r="F48">
        <v>1.9010349927416E-4</v>
      </c>
      <c r="G48" s="16">
        <v>-7.7198328983325304E-15</v>
      </c>
      <c r="H48" s="16">
        <v>2.4463924172323898E-14</v>
      </c>
      <c r="I48" s="16">
        <v>4.3556428456889698E-13</v>
      </c>
      <c r="J48" s="16">
        <v>-3.5906098696102398E-13</v>
      </c>
      <c r="K48" s="16">
        <v>5.3271508056871598E-14</v>
      </c>
      <c r="L48" s="16">
        <v>1.5174012845854099E-14</v>
      </c>
      <c r="M48" s="16">
        <v>9.2485319303487405E-15</v>
      </c>
      <c r="N48" s="16">
        <v>1.0554874818925101E-14</v>
      </c>
      <c r="O48" s="16">
        <v>-5.8243747750274298E-14</v>
      </c>
      <c r="P48" s="16">
        <v>1.78420500970392E-14</v>
      </c>
      <c r="Q48">
        <v>-9.8568059382655004E-2</v>
      </c>
      <c r="R48">
        <v>0</v>
      </c>
      <c r="S48">
        <v>-2.1942111778616401E-3</v>
      </c>
      <c r="T48">
        <v>0.46654290013298899</v>
      </c>
      <c r="U48" s="11">
        <f t="shared" si="2"/>
        <v>-3.0254151255360977</v>
      </c>
      <c r="Y48" s="1">
        <f t="shared" si="14"/>
        <v>43373</v>
      </c>
      <c r="Z48" s="14">
        <f t="shared" si="4"/>
        <v>-4.874113495721899E-2</v>
      </c>
      <c r="AA48" s="14">
        <f t="shared" si="5"/>
        <v>2.9100244015308552</v>
      </c>
      <c r="AB48" s="14">
        <f t="shared" si="6"/>
        <v>-6.7929587751175102</v>
      </c>
      <c r="AC48" s="14">
        <f t="shared" si="7"/>
        <v>-1.1371960983398294E-2</v>
      </c>
      <c r="AD48" s="14">
        <f t="shared" si="8"/>
        <v>4.0473936905857801E-4</v>
      </c>
      <c r="AE48" s="14">
        <f t="shared" si="9"/>
        <v>9.6061629796615686E-15</v>
      </c>
      <c r="AF48" s="14">
        <f t="shared" si="10"/>
        <v>-2.5364790156426101E-14</v>
      </c>
      <c r="AG48" s="14">
        <f t="shared" si="11"/>
        <v>3.3852689535690229E-13</v>
      </c>
      <c r="AH48" s="14">
        <f t="shared" si="12"/>
        <v>-3.5906098696102398E-13</v>
      </c>
      <c r="AI48" s="14">
        <f t="shared" si="13"/>
        <v>-3.9426427301582501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</row>
    <row r="49" spans="1:74" x14ac:dyDescent="0.25">
      <c r="A49" s="1">
        <v>43465</v>
      </c>
      <c r="B49">
        <v>-0.124683074341936</v>
      </c>
      <c r="C49">
        <v>-0.44616047227850503</v>
      </c>
      <c r="D49">
        <v>-2.7045867594930799</v>
      </c>
      <c r="E49">
        <v>-0.149214067101368</v>
      </c>
      <c r="F49">
        <v>-1.2727112791029399E-4</v>
      </c>
      <c r="G49" s="16">
        <v>-7.4275998081876105E-15</v>
      </c>
      <c r="H49" s="16">
        <v>2.72423925804712E-14</v>
      </c>
      <c r="I49" s="16">
        <v>4.23845638825117E-13</v>
      </c>
      <c r="J49" s="16">
        <v>-3.4402554312080601E-13</v>
      </c>
      <c r="K49" s="16">
        <v>5.1909268044034799E-14</v>
      </c>
      <c r="L49" s="16">
        <v>1.52102221844964E-14</v>
      </c>
      <c r="M49" s="16">
        <v>9.3521196847010598E-15</v>
      </c>
      <c r="N49" s="16">
        <v>1.07367910886504E-14</v>
      </c>
      <c r="O49" s="16">
        <v>-5.8648259995232799E-14</v>
      </c>
      <c r="P49" s="16">
        <v>1.789064257308E-14</v>
      </c>
      <c r="Q49">
        <v>-6.1787657307452601E-2</v>
      </c>
      <c r="R49">
        <v>0</v>
      </c>
      <c r="S49">
        <v>-1.5732435909259501E-3</v>
      </c>
      <c r="T49">
        <v>0.461686257973</v>
      </c>
      <c r="U49" s="11">
        <f t="shared" si="2"/>
        <v>-3.0264462872680329</v>
      </c>
      <c r="Y49" s="1">
        <f t="shared" si="14"/>
        <v>43465</v>
      </c>
      <c r="Z49" s="14">
        <f t="shared" si="4"/>
        <v>-4.6399000441032998E-2</v>
      </c>
      <c r="AA49" s="14">
        <f t="shared" si="5"/>
        <v>2.9075323579921251</v>
      </c>
      <c r="AB49" s="14">
        <f t="shared" si="6"/>
        <v>-6.7671548617532498</v>
      </c>
      <c r="AC49" s="14">
        <f t="shared" si="7"/>
        <v>-7.0284479932018001E-2</v>
      </c>
      <c r="AD49" s="14">
        <f t="shared" si="8"/>
        <v>8.7364741874124022E-5</v>
      </c>
      <c r="AE49" s="14">
        <f t="shared" si="9"/>
        <v>9.8983960698064885E-15</v>
      </c>
      <c r="AF49" s="14">
        <f t="shared" si="10"/>
        <v>-2.25863217482788E-14</v>
      </c>
      <c r="AG49" s="14">
        <f t="shared" si="11"/>
        <v>3.2680824961312231E-13</v>
      </c>
      <c r="AH49" s="14">
        <f t="shared" si="12"/>
        <v>-3.4402554312080601E-13</v>
      </c>
      <c r="AI49" s="14">
        <f t="shared" si="13"/>
        <v>-3.9762186193923319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</row>
    <row r="50" spans="1:74" x14ac:dyDescent="0.25">
      <c r="A50" s="1">
        <v>43555</v>
      </c>
      <c r="B50">
        <v>-0.14594508138946399</v>
      </c>
      <c r="C50">
        <v>-0.39083742245694703</v>
      </c>
      <c r="D50">
        <v>-2.7055349194439899</v>
      </c>
      <c r="E50">
        <v>-4.7605624265441598E-2</v>
      </c>
      <c r="F50">
        <v>1.59483802876167E-4</v>
      </c>
      <c r="G50" s="16">
        <v>-8.5263393521307706E-15</v>
      </c>
      <c r="H50" s="16">
        <v>2.7866015101024399E-14</v>
      </c>
      <c r="I50" s="16">
        <v>4.0863779156712999E-13</v>
      </c>
      <c r="J50" s="16">
        <v>-3.2841393330656599E-13</v>
      </c>
      <c r="K50" s="16">
        <v>5.0836152256446803E-14</v>
      </c>
      <c r="L50" s="16">
        <v>1.5801264536040801E-14</v>
      </c>
      <c r="M50" s="16">
        <v>1.0008690495876299E-14</v>
      </c>
      <c r="N50" s="16">
        <v>1.1570476146741699E-14</v>
      </c>
      <c r="O50" s="16">
        <v>-5.8493766217467497E-14</v>
      </c>
      <c r="P50" s="16">
        <v>1.79082493136542E-14</v>
      </c>
      <c r="Q50">
        <v>-8.5655136304926896E-2</v>
      </c>
      <c r="R50">
        <v>0</v>
      </c>
      <c r="S50">
        <v>-1.45057333172347E-3</v>
      </c>
      <c r="T50">
        <v>0.456878849967571</v>
      </c>
      <c r="U50" s="11">
        <f t="shared" si="2"/>
        <v>-2.9199904234218987</v>
      </c>
      <c r="Y50" s="1">
        <f t="shared" si="14"/>
        <v>43555</v>
      </c>
      <c r="Z50" s="14">
        <f t="shared" si="4"/>
        <v>-6.7661007488560992E-2</v>
      </c>
      <c r="AA50" s="14">
        <f t="shared" si="5"/>
        <v>2.9628554078136831</v>
      </c>
      <c r="AB50" s="14">
        <f t="shared" si="6"/>
        <v>-6.7681030217041602</v>
      </c>
      <c r="AC50" s="14">
        <f t="shared" si="7"/>
        <v>3.1323962903908403E-2</v>
      </c>
      <c r="AD50" s="14">
        <f t="shared" si="8"/>
        <v>3.7411967266058502E-4</v>
      </c>
      <c r="AE50" s="14">
        <f t="shared" si="9"/>
        <v>8.7996565258633283E-15</v>
      </c>
      <c r="AF50" s="14">
        <f t="shared" si="10"/>
        <v>-2.1962699227725601E-14</v>
      </c>
      <c r="AG50" s="14">
        <f t="shared" si="11"/>
        <v>3.1160040235513531E-13</v>
      </c>
      <c r="AH50" s="14">
        <f t="shared" si="12"/>
        <v>-3.2841393330656599E-13</v>
      </c>
      <c r="AI50" s="14">
        <f t="shared" si="13"/>
        <v>-3.8412105388024989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</row>
    <row r="51" spans="1:74" x14ac:dyDescent="0.25">
      <c r="A51" s="1">
        <v>43646</v>
      </c>
      <c r="B51">
        <v>-0.121689704880525</v>
      </c>
      <c r="C51">
        <v>-0.20087975742780101</v>
      </c>
      <c r="D51">
        <v>-3.0755110871167801</v>
      </c>
      <c r="E51">
        <v>-0.19770485473614899</v>
      </c>
      <c r="F51">
        <v>-2.6046211841960798E-4</v>
      </c>
      <c r="G51" s="16">
        <v>-8.4597984794151395E-15</v>
      </c>
      <c r="H51" s="16">
        <v>2.5904395564776802E-14</v>
      </c>
      <c r="I51" s="16">
        <v>3.9609685618468802E-13</v>
      </c>
      <c r="J51" s="16">
        <v>-3.11455602275748E-13</v>
      </c>
      <c r="K51" s="16">
        <v>4.9892608182127201E-14</v>
      </c>
      <c r="L51" s="16">
        <v>1.63753888257011E-14</v>
      </c>
      <c r="M51" s="16">
        <v>1.0563644239161001E-14</v>
      </c>
      <c r="N51" s="16">
        <v>1.21210800728588E-14</v>
      </c>
      <c r="O51" s="16">
        <v>-5.7991594979574798E-14</v>
      </c>
      <c r="P51" s="16">
        <v>1.7909490756774E-14</v>
      </c>
      <c r="Q51">
        <v>-7.1057149749891801E-2</v>
      </c>
      <c r="R51">
        <v>0</v>
      </c>
      <c r="S51">
        <v>-1.1980172886420499E-3</v>
      </c>
      <c r="T51">
        <v>0.452120178336265</v>
      </c>
      <c r="U51" s="11">
        <f t="shared" si="2"/>
        <v>-3.2161808549817925</v>
      </c>
      <c r="Y51" s="1">
        <f t="shared" si="14"/>
        <v>43646</v>
      </c>
      <c r="Z51" s="14">
        <f t="shared" si="4"/>
        <v>-4.3405630979621995E-2</v>
      </c>
      <c r="AA51" s="14">
        <f t="shared" si="5"/>
        <v>3.1528130728428292</v>
      </c>
      <c r="AB51" s="14">
        <f t="shared" si="6"/>
        <v>-7.13807918937695</v>
      </c>
      <c r="AC51" s="14">
        <f t="shared" si="7"/>
        <v>-0.11877526756679899</v>
      </c>
      <c r="AD51" s="14">
        <f t="shared" si="8"/>
        <v>-4.582624863518997E-5</v>
      </c>
      <c r="AE51" s="14">
        <f t="shared" si="9"/>
        <v>8.8661973985789594E-15</v>
      </c>
      <c r="AF51" s="14">
        <f t="shared" si="10"/>
        <v>-2.3924318763973198E-14</v>
      </c>
      <c r="AG51" s="14">
        <f t="shared" si="11"/>
        <v>2.9905946697269334E-13</v>
      </c>
      <c r="AH51" s="14">
        <f t="shared" si="12"/>
        <v>-3.11455602275748E-13</v>
      </c>
      <c r="AI51" s="14">
        <f t="shared" si="13"/>
        <v>-4.1474928413292043</v>
      </c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</row>
    <row r="52" spans="1:74" x14ac:dyDescent="0.25">
      <c r="A52" s="1">
        <v>43738</v>
      </c>
      <c r="B52">
        <v>-0.132317481557298</v>
      </c>
      <c r="C52">
        <v>-1.6587050840997399E-2</v>
      </c>
      <c r="D52">
        <v>-3.61760981741718</v>
      </c>
      <c r="E52">
        <v>-8.4456896518595205E-3</v>
      </c>
      <c r="F52">
        <v>-1.1242150417359E-4</v>
      </c>
      <c r="G52" s="16">
        <v>-9.5982388944575293E-15</v>
      </c>
      <c r="H52" s="16">
        <v>2.7370613872653601E-14</v>
      </c>
      <c r="I52" s="16">
        <v>3.8006582733524798E-13</v>
      </c>
      <c r="J52" s="16">
        <v>-2.91439555484267E-13</v>
      </c>
      <c r="K52" s="16">
        <v>5.0550569265212703E-14</v>
      </c>
      <c r="L52" s="16">
        <v>1.8482164955564799E-14</v>
      </c>
      <c r="M52" s="16">
        <v>1.23766106021041E-14</v>
      </c>
      <c r="N52" s="16">
        <v>1.36442805336501E-14</v>
      </c>
      <c r="O52" s="16">
        <v>-5.6311658312530402E-14</v>
      </c>
      <c r="P52" s="16">
        <v>1.78887650190162E-14</v>
      </c>
      <c r="Q52">
        <v>-0.130100107061419</v>
      </c>
      <c r="R52">
        <v>0</v>
      </c>
      <c r="S52">
        <v>-1.5418537972717401E-3</v>
      </c>
      <c r="T52">
        <v>0.44740975040445702</v>
      </c>
      <c r="U52" s="11">
        <f t="shared" si="2"/>
        <v>-3.4593046714255786</v>
      </c>
      <c r="Y52" s="1">
        <f t="shared" si="14"/>
        <v>43738</v>
      </c>
      <c r="Z52" s="14">
        <f t="shared" si="4"/>
        <v>-5.4033407656394999E-2</v>
      </c>
      <c r="AA52" s="14">
        <f t="shared" si="5"/>
        <v>3.3371057794296326</v>
      </c>
      <c r="AB52" s="14">
        <f t="shared" si="6"/>
        <v>-7.6801779196773499</v>
      </c>
      <c r="AC52" s="14">
        <f t="shared" si="7"/>
        <v>7.0483897517490485E-2</v>
      </c>
      <c r="AD52" s="14">
        <f t="shared" si="8"/>
        <v>1.0221436561082801E-4</v>
      </c>
      <c r="AE52" s="14">
        <f t="shared" si="9"/>
        <v>7.7277569835365697E-15</v>
      </c>
      <c r="AF52" s="14">
        <f t="shared" si="10"/>
        <v>-2.2458100456096398E-14</v>
      </c>
      <c r="AG52" s="14">
        <f t="shared" si="11"/>
        <v>2.8302843812325329E-13</v>
      </c>
      <c r="AH52" s="14">
        <f t="shared" si="12"/>
        <v>-2.91439555484267E-13</v>
      </c>
      <c r="AI52" s="14">
        <f t="shared" si="13"/>
        <v>-4.3265194360210328</v>
      </c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</row>
    <row r="53" spans="1:74" x14ac:dyDescent="0.25">
      <c r="A53" s="1">
        <v>43830</v>
      </c>
      <c r="B53">
        <v>-0.118743391839906</v>
      </c>
      <c r="C53">
        <v>-6.1160485631709498E-2</v>
      </c>
      <c r="D53">
        <v>-3.3683747132304198</v>
      </c>
      <c r="E53">
        <v>-0.25734415802018701</v>
      </c>
      <c r="F53">
        <v>-3.3530640530544199E-4</v>
      </c>
      <c r="G53" s="16">
        <v>-9.5627674121097701E-15</v>
      </c>
      <c r="H53" s="16">
        <v>2.9276993641505097E-14</v>
      </c>
      <c r="I53" s="16">
        <v>3.5986649449551299E-13</v>
      </c>
      <c r="J53" s="16">
        <v>-2.7348870939107402E-13</v>
      </c>
      <c r="K53" s="16">
        <v>4.71734054146979E-14</v>
      </c>
      <c r="L53" s="16">
        <v>1.76447675593812E-14</v>
      </c>
      <c r="M53" s="16">
        <v>1.17318568803567E-14</v>
      </c>
      <c r="N53" s="16">
        <v>1.2953947075672701E-14</v>
      </c>
      <c r="O53" s="16">
        <v>-5.5540754618509699E-14</v>
      </c>
      <c r="P53" s="16">
        <v>1.7861875167830299E-14</v>
      </c>
      <c r="Q53">
        <v>-7.1413962903230002E-2</v>
      </c>
      <c r="R53">
        <v>0</v>
      </c>
      <c r="S53">
        <v>-1.9618290023266801E-3</v>
      </c>
      <c r="T53">
        <v>0.44274707854803602</v>
      </c>
      <c r="U53" s="11">
        <f t="shared" si="2"/>
        <v>-3.4365867684848914</v>
      </c>
      <c r="Y53" s="1">
        <f t="shared" si="14"/>
        <v>43830</v>
      </c>
      <c r="Z53" s="14">
        <f t="shared" si="4"/>
        <v>-4.0459317939002995E-2</v>
      </c>
      <c r="AA53" s="14">
        <f t="shared" si="5"/>
        <v>3.2925323446389205</v>
      </c>
      <c r="AB53" s="14">
        <f t="shared" si="6"/>
        <v>-7.4309428154905897</v>
      </c>
      <c r="AC53" s="14">
        <f t="shared" si="7"/>
        <v>-0.17841457085083701</v>
      </c>
      <c r="AD53" s="14">
        <f t="shared" si="8"/>
        <v>-1.2067053552102398E-4</v>
      </c>
      <c r="AE53" s="14">
        <f t="shared" si="9"/>
        <v>7.7632284658843289E-15</v>
      </c>
      <c r="AF53" s="14">
        <f t="shared" si="10"/>
        <v>-2.0551720687244903E-14</v>
      </c>
      <c r="AG53" s="14">
        <f t="shared" si="11"/>
        <v>2.6282910528351831E-13</v>
      </c>
      <c r="AH53" s="14">
        <f t="shared" si="12"/>
        <v>-2.7348870939107402E-13</v>
      </c>
      <c r="AI53" s="14">
        <f t="shared" si="13"/>
        <v>-4.3574050301770537</v>
      </c>
    </row>
    <row r="54" spans="1:74" x14ac:dyDescent="0.25">
      <c r="A54" s="1">
        <v>43921</v>
      </c>
      <c r="B54">
        <v>-0.150260030948487</v>
      </c>
      <c r="C54">
        <v>-7.2667367947123803E-3</v>
      </c>
      <c r="D54">
        <v>-1.8492642660973999</v>
      </c>
      <c r="E54">
        <v>-0.21028255657498601</v>
      </c>
      <c r="F54">
        <v>-3.5297282381952801E-4</v>
      </c>
      <c r="G54" s="16">
        <v>-1.1309358234891999E-14</v>
      </c>
      <c r="H54" s="16">
        <v>3.6233827396015299E-14</v>
      </c>
      <c r="I54" s="16">
        <v>4.1833341099726602E-13</v>
      </c>
      <c r="J54" s="16">
        <v>-2.3458151477656201E-13</v>
      </c>
      <c r="K54" s="16">
        <v>5.27363312992117E-14</v>
      </c>
      <c r="L54" s="16">
        <v>2.13855516113434E-14</v>
      </c>
      <c r="M54" s="16">
        <v>1.3881221234037599E-14</v>
      </c>
      <c r="N54" s="16">
        <v>1.4214003716265399E-14</v>
      </c>
      <c r="O54" s="16">
        <v>-5.3993362105221902E-14</v>
      </c>
      <c r="P54" s="16">
        <v>1.7848685097194001E-14</v>
      </c>
      <c r="Q54">
        <v>-1.4277285612770901E-2</v>
      </c>
      <c r="R54">
        <v>0</v>
      </c>
      <c r="S54">
        <v>-1.6393925110658599E-3</v>
      </c>
      <c r="T54">
        <v>0.438131680138799</v>
      </c>
      <c r="U54" s="11">
        <f t="shared" si="2"/>
        <v>-1.7952115612241681</v>
      </c>
      <c r="Y54" s="1">
        <f t="shared" si="14"/>
        <v>43921</v>
      </c>
      <c r="Z54" s="14">
        <f t="shared" si="4"/>
        <v>-7.1975957047583999E-2</v>
      </c>
      <c r="AA54" s="14">
        <f t="shared" si="5"/>
        <v>3.3464260934759178</v>
      </c>
      <c r="AB54" s="14">
        <f t="shared" si="6"/>
        <v>-5.9118323683575698</v>
      </c>
      <c r="AC54" s="14">
        <f t="shared" si="7"/>
        <v>-0.13135296940563601</v>
      </c>
      <c r="AD54" s="14">
        <f t="shared" si="8"/>
        <v>-1.3833695403511E-4</v>
      </c>
      <c r="AE54" s="14">
        <f t="shared" si="9"/>
        <v>6.0166376431020996E-15</v>
      </c>
      <c r="AF54" s="14">
        <f t="shared" si="10"/>
        <v>-1.3594886932734701E-14</v>
      </c>
      <c r="AG54" s="14">
        <f t="shared" si="11"/>
        <v>3.2129602178527133E-13</v>
      </c>
      <c r="AH54" s="14">
        <f t="shared" si="12"/>
        <v>-2.3458151477656201E-13</v>
      </c>
      <c r="AI54" s="14">
        <f t="shared" si="13"/>
        <v>-2.7688735382888279</v>
      </c>
    </row>
    <row r="55" spans="1:74" x14ac:dyDescent="0.25">
      <c r="A55" s="1">
        <v>44012</v>
      </c>
      <c r="B55">
        <v>-0.18128734824496301</v>
      </c>
      <c r="C55">
        <v>-5.014086350613E-2</v>
      </c>
      <c r="D55">
        <v>-0.71505107379803401</v>
      </c>
      <c r="E55">
        <v>-0.12179356115586799</v>
      </c>
      <c r="F55">
        <v>-3.4727883876328899E-4</v>
      </c>
      <c r="G55" s="16">
        <v>-1.2659713864823701E-14</v>
      </c>
      <c r="H55" s="16">
        <v>4.5637860627116401E-14</v>
      </c>
      <c r="I55" s="16">
        <v>4.6249264432484296E-13</v>
      </c>
      <c r="J55" s="16">
        <v>-1.98198755323661E-13</v>
      </c>
      <c r="K55" s="16">
        <v>5.6755809611099803E-14</v>
      </c>
      <c r="L55" s="16">
        <v>2.4557653729550999E-14</v>
      </c>
      <c r="M55" s="16">
        <v>1.5951804256702701E-14</v>
      </c>
      <c r="N55" s="16">
        <v>1.5655464216089799E-14</v>
      </c>
      <c r="O55" s="16">
        <v>-5.1673877055385203E-14</v>
      </c>
      <c r="P55" s="16">
        <v>1.7799721695103499E-14</v>
      </c>
      <c r="Q55">
        <v>4.0636990372476298E-2</v>
      </c>
      <c r="R55">
        <v>0</v>
      </c>
      <c r="S55">
        <v>-1.3920776822491799E-3</v>
      </c>
      <c r="T55">
        <v>0.43356307749054201</v>
      </c>
      <c r="U55" s="11">
        <f t="shared" si="2"/>
        <v>-0.59581213536261257</v>
      </c>
      <c r="Y55" s="1">
        <f t="shared" si="14"/>
        <v>44012</v>
      </c>
      <c r="Z55" s="14">
        <f t="shared" si="4"/>
        <v>-0.10300327434406001</v>
      </c>
      <c r="AA55" s="14">
        <f t="shared" si="5"/>
        <v>3.3035519667645001</v>
      </c>
      <c r="AB55" s="14">
        <f t="shared" si="6"/>
        <v>-4.7776191760582041</v>
      </c>
      <c r="AC55" s="14">
        <f t="shared" si="7"/>
        <v>-4.2863973986517992E-2</v>
      </c>
      <c r="AD55" s="14">
        <f t="shared" si="8"/>
        <v>-1.3264296897887097E-4</v>
      </c>
      <c r="AE55" s="14">
        <f t="shared" si="9"/>
        <v>4.6662820131703983E-15</v>
      </c>
      <c r="AF55" s="14">
        <f t="shared" si="10"/>
        <v>-4.1908537016335984E-15</v>
      </c>
      <c r="AG55" s="14">
        <f t="shared" si="11"/>
        <v>3.6545525511284827E-13</v>
      </c>
      <c r="AH55" s="14">
        <f t="shared" si="12"/>
        <v>-1.98198755323661E-13</v>
      </c>
      <c r="AI55" s="14">
        <f t="shared" si="13"/>
        <v>-1.6200671005930933</v>
      </c>
    </row>
    <row r="56" spans="1:74" x14ac:dyDescent="0.25">
      <c r="A56" s="1">
        <v>44104</v>
      </c>
      <c r="B56">
        <v>-0.21182089886375899</v>
      </c>
      <c r="C56">
        <v>0.24028055264123199</v>
      </c>
      <c r="D56">
        <v>-0.15442187043943101</v>
      </c>
      <c r="E56">
        <v>-6.3406512720492704E-3</v>
      </c>
      <c r="F56">
        <v>-2.76534062711484E-4</v>
      </c>
      <c r="G56" s="16">
        <v>-1.5040461430383799E-14</v>
      </c>
      <c r="H56" s="16">
        <v>5.50273316935552E-14</v>
      </c>
      <c r="I56" s="16">
        <v>4.9172640262305395E-13</v>
      </c>
      <c r="J56" s="16">
        <v>-1.6498838598775101E-13</v>
      </c>
      <c r="K56" s="16">
        <v>5.94789826405381E-14</v>
      </c>
      <c r="L56" s="16">
        <v>2.7068866031341801E-14</v>
      </c>
      <c r="M56" s="16">
        <v>1.7536050690020901E-14</v>
      </c>
      <c r="N56" s="16">
        <v>1.67867693100049E-14</v>
      </c>
      <c r="O56" s="16">
        <v>-4.8952461257720903E-14</v>
      </c>
      <c r="P56" s="16">
        <v>1.7789476907266398E-14</v>
      </c>
      <c r="Q56">
        <v>-9.1146993757602393E-3</v>
      </c>
      <c r="R56">
        <v>0</v>
      </c>
      <c r="S56">
        <v>-1.3360457992736901E-3</v>
      </c>
      <c r="T56">
        <v>0.42904079780583199</v>
      </c>
      <c r="U56" s="11">
        <f t="shared" si="2"/>
        <v>0.28601065063453573</v>
      </c>
      <c r="Y56" s="1">
        <f t="shared" si="14"/>
        <v>44104</v>
      </c>
      <c r="Z56" s="14">
        <f t="shared" si="4"/>
        <v>-0.13353682496285599</v>
      </c>
      <c r="AA56" s="14">
        <f t="shared" si="5"/>
        <v>3.5939733829118623</v>
      </c>
      <c r="AB56" s="14">
        <f t="shared" si="6"/>
        <v>-4.2169899726996007</v>
      </c>
      <c r="AC56" s="14">
        <f t="shared" si="7"/>
        <v>7.2588935897300727E-2</v>
      </c>
      <c r="AD56" s="14">
        <f t="shared" si="8"/>
        <v>-6.1898192927065988E-5</v>
      </c>
      <c r="AE56" s="14">
        <f t="shared" si="9"/>
        <v>2.2855344476103004E-15</v>
      </c>
      <c r="AF56" s="14">
        <f t="shared" si="10"/>
        <v>5.1986173648052E-15</v>
      </c>
      <c r="AG56" s="14">
        <f t="shared" si="11"/>
        <v>3.9468901341105926E-13</v>
      </c>
      <c r="AH56" s="14">
        <f t="shared" si="12"/>
        <v>-1.6498838598775101E-13</v>
      </c>
      <c r="AI56" s="14">
        <f t="shared" si="13"/>
        <v>-0.68402637704598357</v>
      </c>
    </row>
    <row r="57" spans="1:74" x14ac:dyDescent="0.25">
      <c r="A57" s="1">
        <v>44196</v>
      </c>
      <c r="B57">
        <v>-0.26327288523054798</v>
      </c>
      <c r="C57">
        <v>0.20210232804768199</v>
      </c>
      <c r="D57">
        <v>-0.87701203892120605</v>
      </c>
      <c r="E57">
        <v>0.17466504479240899</v>
      </c>
      <c r="F57" s="16">
        <v>-9.2443475245102693E-5</v>
      </c>
      <c r="G57" s="16">
        <v>-1.29195559466426E-14</v>
      </c>
      <c r="H57" s="16">
        <v>7.2070359722426404E-14</v>
      </c>
      <c r="I57" s="16">
        <v>4.5535164566820096E-13</v>
      </c>
      <c r="J57" s="16">
        <v>-1.4561196096200199E-13</v>
      </c>
      <c r="K57" s="16">
        <v>5.5997855974502901E-14</v>
      </c>
      <c r="L57" s="16">
        <v>2.7156748510623801E-14</v>
      </c>
      <c r="M57" s="16">
        <v>1.7962548983346899E-14</v>
      </c>
      <c r="N57" s="16">
        <v>1.7185922634449599E-14</v>
      </c>
      <c r="O57" s="16">
        <v>-4.6394361589023703E-14</v>
      </c>
      <c r="P57" s="16">
        <v>1.7742139836702099E-14</v>
      </c>
      <c r="Q57">
        <v>-9.6340428606724093E-2</v>
      </c>
      <c r="R57">
        <v>0</v>
      </c>
      <c r="S57">
        <v>-1.54448414570183E-3</v>
      </c>
      <c r="T57">
        <v>0.42456437312342798</v>
      </c>
      <c r="U57" s="11">
        <f t="shared" si="2"/>
        <v>-0.4369305344154476</v>
      </c>
      <c r="Y57" s="1">
        <f t="shared" si="14"/>
        <v>44196</v>
      </c>
      <c r="Z57" s="14">
        <f t="shared" si="4"/>
        <v>-0.18498881132964498</v>
      </c>
      <c r="AA57" s="14">
        <f t="shared" si="5"/>
        <v>3.5557951583183121</v>
      </c>
      <c r="AB57" s="14">
        <f t="shared" si="6"/>
        <v>-4.9395801411813762</v>
      </c>
      <c r="AC57" s="14">
        <f t="shared" si="7"/>
        <v>0.25359463196175902</v>
      </c>
      <c r="AD57" s="14">
        <f t="shared" si="8"/>
        <v>1.2219239453931531E-4</v>
      </c>
      <c r="AE57" s="14">
        <f t="shared" si="9"/>
        <v>4.4064399313514993E-15</v>
      </c>
      <c r="AF57" s="14">
        <f t="shared" si="10"/>
        <v>2.2241645393676405E-14</v>
      </c>
      <c r="AG57" s="14">
        <f t="shared" si="11"/>
        <v>3.5831425645620627E-13</v>
      </c>
      <c r="AH57" s="14">
        <f t="shared" si="12"/>
        <v>-1.4561196096200199E-13</v>
      </c>
      <c r="AI57" s="14">
        <f t="shared" si="13"/>
        <v>-1.3150569698361714</v>
      </c>
    </row>
    <row r="58" spans="1:74" x14ac:dyDescent="0.25">
      <c r="A58" s="1">
        <v>44286</v>
      </c>
      <c r="B58">
        <v>-0.292925351280999</v>
      </c>
      <c r="C58">
        <v>9.6778710880238802E-2</v>
      </c>
      <c r="D58">
        <v>-0.67620018008761396</v>
      </c>
      <c r="E58">
        <v>0.23459126417147799</v>
      </c>
      <c r="F58" s="16">
        <v>-4.8371887748954001E-5</v>
      </c>
      <c r="G58" s="16">
        <v>-1.2748842315819699E-14</v>
      </c>
      <c r="H58" s="16">
        <v>8.2135544862364199E-14</v>
      </c>
      <c r="I58" s="16">
        <v>4.4910494292778202E-13</v>
      </c>
      <c r="J58" s="16">
        <v>-1.18789880683383E-13</v>
      </c>
      <c r="K58" s="16">
        <v>5.4820484857219901E-14</v>
      </c>
      <c r="L58" s="16">
        <v>2.7741782002496001E-14</v>
      </c>
      <c r="M58" s="16">
        <v>1.8442125806571701E-14</v>
      </c>
      <c r="N58" s="16">
        <v>1.75375032379991E-14</v>
      </c>
      <c r="O58" s="16">
        <v>-4.3995058380099199E-14</v>
      </c>
      <c r="P58" s="16">
        <v>1.7652474258923099E-14</v>
      </c>
      <c r="Q58">
        <v>-0.130777801507626</v>
      </c>
      <c r="R58">
        <v>0</v>
      </c>
      <c r="S58">
        <v>-8.1548163512547105E-4</v>
      </c>
      <c r="T58">
        <v>0.420133340266379</v>
      </c>
      <c r="U58" s="11">
        <f t="shared" si="2"/>
        <v>-0.34926387108052565</v>
      </c>
      <c r="Y58" s="1">
        <f t="shared" si="14"/>
        <v>44286</v>
      </c>
      <c r="Z58" s="14">
        <f t="shared" si="4"/>
        <v>-0.214641277380096</v>
      </c>
      <c r="AA58" s="14">
        <f t="shared" si="5"/>
        <v>3.4504715411508688</v>
      </c>
      <c r="AB58" s="14">
        <f t="shared" si="6"/>
        <v>-4.7387682823477837</v>
      </c>
      <c r="AC58" s="14">
        <f t="shared" si="7"/>
        <v>0.31352085134082797</v>
      </c>
      <c r="AD58" s="14">
        <f t="shared" si="8"/>
        <v>1.6626398203546401E-4</v>
      </c>
      <c r="AE58" s="14">
        <f t="shared" si="9"/>
        <v>4.5771535621743996E-15</v>
      </c>
      <c r="AF58" s="14">
        <f t="shared" si="10"/>
        <v>3.2306830533614199E-14</v>
      </c>
      <c r="AG58" s="14">
        <f t="shared" si="11"/>
        <v>3.5206755371578733E-13</v>
      </c>
      <c r="AH58" s="14">
        <f t="shared" si="12"/>
        <v>-1.18789880683383E-13</v>
      </c>
      <c r="AI58" s="14">
        <f t="shared" si="13"/>
        <v>-1.1892509032538772</v>
      </c>
    </row>
    <row r="59" spans="1:74" x14ac:dyDescent="0.25">
      <c r="A59" s="1">
        <v>44377</v>
      </c>
      <c r="B59">
        <v>-0.285880881427653</v>
      </c>
      <c r="C59">
        <v>-1.4338714586985201E-2</v>
      </c>
      <c r="D59">
        <v>-9.5660388373674798E-2</v>
      </c>
      <c r="E59">
        <v>0.21230961787438199</v>
      </c>
      <c r="F59">
        <v>1.6089407012703501E-4</v>
      </c>
      <c r="G59" s="16">
        <v>-1.3018372724365599E-14</v>
      </c>
      <c r="H59" s="16">
        <v>9.5525137300425404E-14</v>
      </c>
      <c r="I59" s="16">
        <v>4.6493390396165699E-13</v>
      </c>
      <c r="J59" s="16">
        <v>-8.6442577997398701E-14</v>
      </c>
      <c r="K59" s="16">
        <v>5.56450764941528E-14</v>
      </c>
      <c r="L59" s="16">
        <v>2.9444337609482998E-14</v>
      </c>
      <c r="M59" s="16">
        <v>1.94634129582211E-14</v>
      </c>
      <c r="N59" s="16">
        <v>1.80458645993911E-14</v>
      </c>
      <c r="O59" s="16">
        <v>-4.1655984904215499E-14</v>
      </c>
      <c r="P59" s="16">
        <v>1.7600812943754101E-14</v>
      </c>
      <c r="Q59">
        <v>-0.119482206365969</v>
      </c>
      <c r="R59">
        <v>0</v>
      </c>
      <c r="S59">
        <v>-1.4532168066674401E-4</v>
      </c>
      <c r="T59">
        <v>0.41574724079074699</v>
      </c>
      <c r="U59" s="11">
        <f t="shared" si="2"/>
        <v>0.11271024030086685</v>
      </c>
      <c r="Y59" s="1">
        <f t="shared" si="14"/>
        <v>44377</v>
      </c>
      <c r="Z59" s="14">
        <f t="shared" si="4"/>
        <v>-0.20759680752675</v>
      </c>
      <c r="AA59" s="14">
        <f t="shared" si="5"/>
        <v>3.339354115683645</v>
      </c>
      <c r="AB59" s="14">
        <f t="shared" si="6"/>
        <v>-4.1582284906338449</v>
      </c>
      <c r="AC59" s="14">
        <f t="shared" si="7"/>
        <v>0.29123920504373202</v>
      </c>
      <c r="AD59" s="14">
        <f t="shared" si="8"/>
        <v>3.7552993991145302E-4</v>
      </c>
      <c r="AE59" s="14">
        <f t="shared" si="9"/>
        <v>4.3076231536284996E-15</v>
      </c>
      <c r="AF59" s="14">
        <f t="shared" si="10"/>
        <v>4.5696422971675404E-14</v>
      </c>
      <c r="AG59" s="14">
        <f t="shared" si="11"/>
        <v>3.678965147496623E-13</v>
      </c>
      <c r="AH59" s="14">
        <f t="shared" si="12"/>
        <v>-8.6442577997398701E-14</v>
      </c>
      <c r="AI59" s="14">
        <f t="shared" si="13"/>
        <v>-0.73485644749297496</v>
      </c>
    </row>
    <row r="60" spans="1:74" x14ac:dyDescent="0.25">
      <c r="A60" s="1">
        <v>44469</v>
      </c>
      <c r="B60">
        <v>-0.24833933167385999</v>
      </c>
      <c r="C60">
        <v>-5.4161340704160399E-2</v>
      </c>
      <c r="D60">
        <v>3.63565439373746E-2</v>
      </c>
      <c r="E60">
        <v>0.25919450586938902</v>
      </c>
      <c r="F60">
        <v>-2.1872816110190299E-4</v>
      </c>
      <c r="G60" s="16">
        <v>-1.17695474935264E-14</v>
      </c>
      <c r="H60" s="16">
        <v>1.04290726416523E-13</v>
      </c>
      <c r="I60" s="16">
        <v>4.7200266190695899E-13</v>
      </c>
      <c r="J60" s="16">
        <v>-5.5155032314737099E-14</v>
      </c>
      <c r="K60" s="16">
        <v>5.5629448391161202E-14</v>
      </c>
      <c r="L60" s="16">
        <v>3.0889919622929299E-14</v>
      </c>
      <c r="M60" s="16">
        <v>2.0566045419218602E-14</v>
      </c>
      <c r="N60" s="16">
        <v>1.86871091050441E-14</v>
      </c>
      <c r="O60" s="16">
        <v>-3.9247412416489303E-14</v>
      </c>
      <c r="P60" s="16">
        <v>1.75094735558169E-14</v>
      </c>
      <c r="Q60">
        <v>-0.12516695636112701</v>
      </c>
      <c r="R60">
        <v>0</v>
      </c>
      <c r="S60">
        <v>6.6013401797822301E-4</v>
      </c>
      <c r="T60">
        <v>0.41140562093497701</v>
      </c>
      <c r="U60" s="11">
        <f t="shared" si="2"/>
        <v>0.27973044786008294</v>
      </c>
      <c r="Y60" s="1">
        <f t="shared" si="14"/>
        <v>44469</v>
      </c>
      <c r="Z60" s="14">
        <f t="shared" si="4"/>
        <v>-0.17005525777295699</v>
      </c>
      <c r="AA60" s="14">
        <f t="shared" si="5"/>
        <v>3.2995314895664696</v>
      </c>
      <c r="AB60" s="14">
        <f t="shared" si="6"/>
        <v>-4.0262115583227951</v>
      </c>
      <c r="AC60" s="14">
        <f t="shared" si="7"/>
        <v>0.33812409303873903</v>
      </c>
      <c r="AD60" s="14">
        <f t="shared" si="8"/>
        <v>-4.0922913174849741E-6</v>
      </c>
      <c r="AE60" s="14">
        <f t="shared" si="9"/>
        <v>5.5564483844676988E-15</v>
      </c>
      <c r="AF60" s="14">
        <f t="shared" si="10"/>
        <v>5.4462012087773E-14</v>
      </c>
      <c r="AG60" s="14">
        <f t="shared" si="11"/>
        <v>3.749652726949643E-13</v>
      </c>
      <c r="AH60" s="14">
        <f t="shared" si="12"/>
        <v>-5.5155032314737099E-14</v>
      </c>
      <c r="AI60" s="14">
        <f t="shared" si="13"/>
        <v>-0.55861532578148099</v>
      </c>
    </row>
    <row r="61" spans="1:74" x14ac:dyDescent="0.25">
      <c r="A61" s="1">
        <v>44561</v>
      </c>
      <c r="B61">
        <v>-0.25010142582999401</v>
      </c>
      <c r="C61">
        <v>-0.30939180115166498</v>
      </c>
      <c r="D61">
        <v>0.29652780453801703</v>
      </c>
      <c r="E61">
        <v>0.16335243796997301</v>
      </c>
      <c r="F61">
        <v>-1.86331908543392E-4</v>
      </c>
      <c r="G61" s="16">
        <v>-1.01469372774036E-14</v>
      </c>
      <c r="H61" s="16">
        <v>1.0740086955076001E-13</v>
      </c>
      <c r="I61" s="16">
        <v>4.6479650947621502E-13</v>
      </c>
      <c r="J61" s="16">
        <v>-2.6930281093925299E-14</v>
      </c>
      <c r="K61" s="16">
        <v>5.3852929902821798E-14</v>
      </c>
      <c r="L61" s="16">
        <v>3.1137871812133102E-14</v>
      </c>
      <c r="M61" s="16">
        <v>2.07654021577728E-14</v>
      </c>
      <c r="N61" s="16">
        <v>1.82272941376524E-14</v>
      </c>
      <c r="O61" s="16">
        <v>-3.8995097667559799E-14</v>
      </c>
      <c r="P61" s="16">
        <v>1.74391192966476E-14</v>
      </c>
      <c r="Q61">
        <v>-9.4699231685655999E-2</v>
      </c>
      <c r="R61">
        <v>0</v>
      </c>
      <c r="S61">
        <v>2.9821391672478801E-4</v>
      </c>
      <c r="T61">
        <v>0.40710803156988001</v>
      </c>
      <c r="U61" s="11">
        <f t="shared" si="2"/>
        <v>0.21290769741937396</v>
      </c>
      <c r="Y61" s="1">
        <f t="shared" si="14"/>
        <v>44561</v>
      </c>
      <c r="Z61" s="14">
        <f t="shared" si="4"/>
        <v>-0.17181735192909101</v>
      </c>
      <c r="AA61" s="14">
        <f t="shared" si="5"/>
        <v>3.0443010291189649</v>
      </c>
      <c r="AB61" s="14">
        <f t="shared" si="6"/>
        <v>-3.766040297722153</v>
      </c>
      <c r="AC61" s="14">
        <f t="shared" si="7"/>
        <v>0.24228202513932301</v>
      </c>
      <c r="AD61" s="14">
        <f t="shared" si="8"/>
        <v>2.8303961241026016E-5</v>
      </c>
      <c r="AE61" s="14">
        <f t="shared" si="9"/>
        <v>7.1790586005904985E-15</v>
      </c>
      <c r="AF61" s="14">
        <f t="shared" si="10"/>
        <v>5.7572155222010006E-14</v>
      </c>
      <c r="AG61" s="14">
        <f t="shared" si="11"/>
        <v>3.6775912026422034E-13</v>
      </c>
      <c r="AH61" s="14">
        <f t="shared" si="12"/>
        <v>-2.6930281093925299E-14</v>
      </c>
      <c r="AI61" s="14">
        <f t="shared" si="13"/>
        <v>-0.65124629143130963</v>
      </c>
    </row>
    <row r="62" spans="1:74" x14ac:dyDescent="0.25">
      <c r="A62" s="1">
        <v>44651</v>
      </c>
      <c r="B62">
        <v>-0.24937103873990299</v>
      </c>
      <c r="C62">
        <v>-0.78744518304922195</v>
      </c>
      <c r="D62">
        <v>1.1323890676958801</v>
      </c>
      <c r="E62">
        <v>0.209185768643707</v>
      </c>
      <c r="F62" s="16">
        <v>3.9070559471379703E-5</v>
      </c>
      <c r="G62" s="16">
        <v>-8.5629133856708397E-15</v>
      </c>
      <c r="H62" s="16">
        <v>1.1419403776411101E-13</v>
      </c>
      <c r="I62" s="16">
        <v>4.6493075924284997E-13</v>
      </c>
      <c r="J62" s="16">
        <v>4.1119716052820597E-15</v>
      </c>
      <c r="K62" s="16">
        <v>5.2463049725545703E-14</v>
      </c>
      <c r="L62" s="16">
        <v>3.1059026099540199E-14</v>
      </c>
      <c r="M62" s="16">
        <v>2.0897407159351201E-14</v>
      </c>
      <c r="N62" s="16">
        <v>1.8495113654982002E-14</v>
      </c>
      <c r="O62" s="16">
        <v>-3.7894190895009303E-14</v>
      </c>
      <c r="P62" s="16">
        <v>1.7369570278565801E-14</v>
      </c>
      <c r="Q62">
        <v>-8.0690333054909802E-2</v>
      </c>
      <c r="R62">
        <v>0</v>
      </c>
      <c r="S62">
        <v>3.77329461345949E-4</v>
      </c>
      <c r="T62">
        <v>0.40285402814923299</v>
      </c>
      <c r="U62" s="11">
        <f t="shared" si="2"/>
        <v>0.62733870966627958</v>
      </c>
      <c r="Y62" s="1">
        <f t="shared" si="14"/>
        <v>44651</v>
      </c>
      <c r="Z62" s="14">
        <f t="shared" si="4"/>
        <v>-0.17108696483899999</v>
      </c>
      <c r="AA62" s="14">
        <f t="shared" si="5"/>
        <v>2.5662476472214082</v>
      </c>
      <c r="AB62" s="14">
        <f t="shared" si="6"/>
        <v>-2.93017903456429</v>
      </c>
      <c r="AC62" s="14">
        <f t="shared" si="7"/>
        <v>0.28811535581305703</v>
      </c>
      <c r="AD62" s="14">
        <f t="shared" si="8"/>
        <v>2.5370642925579771E-4</v>
      </c>
      <c r="AE62" s="14">
        <f t="shared" si="9"/>
        <v>8.7630824923232592E-15</v>
      </c>
      <c r="AF62" s="14">
        <f t="shared" si="10"/>
        <v>6.4365323435361009E-14</v>
      </c>
      <c r="AG62" s="14">
        <f t="shared" si="11"/>
        <v>3.6789337003085529E-13</v>
      </c>
      <c r="AH62" s="14">
        <f t="shared" si="12"/>
        <v>4.1119716052820597E-15</v>
      </c>
      <c r="AI62" s="14">
        <f t="shared" si="13"/>
        <v>-0.24664928993912391</v>
      </c>
    </row>
    <row r="63" spans="1:74" x14ac:dyDescent="0.25">
      <c r="A63" s="1">
        <v>44742</v>
      </c>
      <c r="B63">
        <v>-0.22275693061912899</v>
      </c>
      <c r="C63">
        <v>-1.3969820290408801</v>
      </c>
      <c r="D63">
        <v>2.49227660812259</v>
      </c>
      <c r="E63">
        <v>0.168842289827593</v>
      </c>
      <c r="F63">
        <v>-2.0516077778611001E-4</v>
      </c>
      <c r="G63" s="16">
        <v>-6.9954956468817001E-15</v>
      </c>
      <c r="H63" s="16">
        <v>1.2045128405696699E-13</v>
      </c>
      <c r="I63" s="16">
        <v>4.6617560406703596E-13</v>
      </c>
      <c r="J63" s="16">
        <v>2.5887008509607899E-14</v>
      </c>
      <c r="K63" s="16">
        <v>5.2483370837125498E-14</v>
      </c>
      <c r="L63" s="16">
        <v>3.19894666538573E-14</v>
      </c>
      <c r="M63" s="16">
        <v>2.18659190316745E-14</v>
      </c>
      <c r="N63" s="16">
        <v>1.9462779031659899E-14</v>
      </c>
      <c r="O63" s="16">
        <v>-3.6035903538155302E-14</v>
      </c>
      <c r="P63" s="16">
        <v>1.7302052508414901E-14</v>
      </c>
      <c r="Q63">
        <v>-3.1008640845022601E-2</v>
      </c>
      <c r="R63">
        <v>0</v>
      </c>
      <c r="S63">
        <v>9.3636967230283899E-4</v>
      </c>
      <c r="T63">
        <v>0.39864317066097799</v>
      </c>
      <c r="U63" s="11">
        <f t="shared" si="2"/>
        <v>1.4097456770013581</v>
      </c>
      <c r="Y63" s="1">
        <f t="shared" si="14"/>
        <v>44742</v>
      </c>
      <c r="Z63" s="14">
        <f t="shared" si="4"/>
        <v>-0.14447285671822599</v>
      </c>
      <c r="AA63" s="14">
        <f t="shared" si="5"/>
        <v>1.9567108012297501</v>
      </c>
      <c r="AB63" s="14">
        <f t="shared" si="6"/>
        <v>-1.5702914941375798</v>
      </c>
      <c r="AC63" s="14">
        <f t="shared" si="7"/>
        <v>0.247771876996943</v>
      </c>
      <c r="AD63" s="14">
        <f t="shared" si="8"/>
        <v>9.4750919983080059E-6</v>
      </c>
      <c r="AE63" s="14">
        <f t="shared" si="9"/>
        <v>1.03305002311124E-14</v>
      </c>
      <c r="AF63" s="14">
        <f t="shared" si="10"/>
        <v>7.0622569728216994E-14</v>
      </c>
      <c r="AG63" s="14">
        <f t="shared" si="11"/>
        <v>3.6913821485504127E-13</v>
      </c>
      <c r="AH63" s="14">
        <f t="shared" si="12"/>
        <v>2.5887008509607899E-14</v>
      </c>
      <c r="AI63" s="14">
        <f t="shared" si="13"/>
        <v>0.48972780246336145</v>
      </c>
    </row>
    <row r="64" spans="1:74" x14ac:dyDescent="0.25">
      <c r="A64" s="1">
        <v>44834</v>
      </c>
      <c r="B64">
        <v>-0.195101403204584</v>
      </c>
      <c r="C64">
        <v>-1.82081185692841</v>
      </c>
      <c r="D64">
        <v>3.3492087844443299</v>
      </c>
      <c r="E64">
        <v>0.177289422747482</v>
      </c>
      <c r="F64">
        <v>-6.2490577794243804E-4</v>
      </c>
      <c r="G64" s="16">
        <v>-5.4225602040492304E-15</v>
      </c>
      <c r="H64" s="16">
        <v>1.19229546028137E-13</v>
      </c>
      <c r="I64" s="16">
        <v>4.7215662620547695E-13</v>
      </c>
      <c r="J64" s="16">
        <v>4.5671971619812899E-14</v>
      </c>
      <c r="K64" s="16">
        <v>5.3081312897527098E-14</v>
      </c>
      <c r="L64" s="16">
        <v>3.3227474550651602E-14</v>
      </c>
      <c r="M64" s="16">
        <v>2.3069111299287601E-14</v>
      </c>
      <c r="N64" s="16">
        <v>2.0613507727181799E-14</v>
      </c>
      <c r="O64" s="16">
        <v>-3.3906201579017202E-14</v>
      </c>
      <c r="P64" s="16">
        <v>1.7231168450748899E-14</v>
      </c>
      <c r="Q64">
        <v>6.5138856375235397E-4</v>
      </c>
      <c r="R64">
        <v>0</v>
      </c>
      <c r="S64">
        <v>9.6710292929298605E-4</v>
      </c>
      <c r="T64">
        <v>0.39447502357901898</v>
      </c>
      <c r="U64" s="11">
        <f t="shared" si="2"/>
        <v>1.9060535563536849</v>
      </c>
      <c r="Y64" s="1">
        <f t="shared" si="14"/>
        <v>44834</v>
      </c>
      <c r="Z64" s="14">
        <f t="shared" si="4"/>
        <v>-0.11681732930368099</v>
      </c>
      <c r="AA64" s="14">
        <f t="shared" si="5"/>
        <v>1.5328809733422202</v>
      </c>
      <c r="AB64" s="14">
        <f t="shared" si="6"/>
        <v>-0.71335931781583994</v>
      </c>
      <c r="AC64" s="14">
        <f t="shared" si="7"/>
        <v>0.256219009916832</v>
      </c>
      <c r="AD64" s="14">
        <f t="shared" si="8"/>
        <v>-4.1026990815802003E-4</v>
      </c>
      <c r="AE64" s="14">
        <f t="shared" si="9"/>
        <v>1.1903435673944869E-14</v>
      </c>
      <c r="AF64" s="14">
        <f t="shared" si="10"/>
        <v>6.9400831699386996E-14</v>
      </c>
      <c r="AG64" s="14">
        <f t="shared" si="11"/>
        <v>3.7511923699348227E-13</v>
      </c>
      <c r="AH64" s="14">
        <f t="shared" si="12"/>
        <v>4.5671971619812899E-14</v>
      </c>
      <c r="AI64" s="14">
        <f t="shared" si="13"/>
        <v>0.95851306623187527</v>
      </c>
    </row>
    <row r="65" spans="1:35" x14ac:dyDescent="0.25">
      <c r="A65" s="1">
        <v>44926</v>
      </c>
      <c r="B65">
        <v>-0.20619430226053501</v>
      </c>
      <c r="C65">
        <v>-2.21884962184392</v>
      </c>
      <c r="D65">
        <v>4.2075922702704203</v>
      </c>
      <c r="E65">
        <v>0.17113458551938701</v>
      </c>
      <c r="F65">
        <v>-5.3025297166007102E-4</v>
      </c>
      <c r="G65" s="16">
        <v>-4.9252847601398999E-15</v>
      </c>
      <c r="H65" s="16">
        <v>1.1825581630114399E-13</v>
      </c>
      <c r="I65" s="16">
        <v>4.6673460336512896E-13</v>
      </c>
      <c r="J65" s="16">
        <v>6.4263972656001999E-14</v>
      </c>
      <c r="K65" s="16">
        <v>5.3650685547694799E-14</v>
      </c>
      <c r="L65" s="16">
        <v>3.4372515309184999E-14</v>
      </c>
      <c r="M65" s="16">
        <v>2.4145289211951801E-14</v>
      </c>
      <c r="N65" s="16">
        <v>2.1662331781135501E-14</v>
      </c>
      <c r="O65" s="16">
        <v>-3.1920328251003703E-14</v>
      </c>
      <c r="P65" s="16">
        <v>1.7106396439049099E-14</v>
      </c>
      <c r="Q65">
        <v>-3.1571438027622801E-3</v>
      </c>
      <c r="R65">
        <v>0</v>
      </c>
      <c r="S65">
        <v>4.9297141725923403E-4</v>
      </c>
      <c r="T65">
        <v>0.39034915581559698</v>
      </c>
      <c r="U65" s="11">
        <f t="shared" si="2"/>
        <v>2.3408376621445504</v>
      </c>
      <c r="Y65" s="1">
        <f t="shared" si="14"/>
        <v>44926</v>
      </c>
      <c r="Z65" s="14">
        <f t="shared" si="4"/>
        <v>-0.12791022835963201</v>
      </c>
      <c r="AA65" s="14">
        <f t="shared" si="5"/>
        <v>1.1348432084267102</v>
      </c>
      <c r="AB65" s="14">
        <f t="shared" si="6"/>
        <v>0.14502416801025042</v>
      </c>
      <c r="AC65" s="14">
        <f t="shared" si="7"/>
        <v>0.25006417268873704</v>
      </c>
      <c r="AD65" s="14">
        <f t="shared" si="8"/>
        <v>-3.1561710187565301E-4</v>
      </c>
      <c r="AE65" s="14">
        <f t="shared" si="9"/>
        <v>1.2400711117854198E-14</v>
      </c>
      <c r="AF65" s="14">
        <f t="shared" si="10"/>
        <v>6.8427101972393992E-14</v>
      </c>
      <c r="AG65" s="14">
        <f t="shared" si="11"/>
        <v>3.6969721415313427E-13</v>
      </c>
      <c r="AH65" s="14">
        <f t="shared" si="12"/>
        <v>6.4263972656001999E-14</v>
      </c>
      <c r="AI65" s="14">
        <f t="shared" si="13"/>
        <v>1.4017057036647047</v>
      </c>
    </row>
    <row r="66" spans="1:35" x14ac:dyDescent="0.25">
      <c r="A66" s="1">
        <v>45016</v>
      </c>
      <c r="B66">
        <v>-0.22715616821659701</v>
      </c>
      <c r="C66">
        <v>-2.3332876017047801</v>
      </c>
      <c r="D66">
        <v>4.6350877362841203</v>
      </c>
      <c r="E66">
        <v>0.14403862550581001</v>
      </c>
      <c r="F66">
        <v>-1.72969593113586E-4</v>
      </c>
      <c r="G66" s="16">
        <v>-5.7755803424216E-15</v>
      </c>
      <c r="H66" s="16">
        <v>1.1805212261996E-13</v>
      </c>
      <c r="I66" s="16">
        <v>4.6389880990566897E-13</v>
      </c>
      <c r="J66" s="16">
        <v>8.4291977048868006E-14</v>
      </c>
      <c r="K66" s="16">
        <v>5.4261410428762101E-14</v>
      </c>
      <c r="L66" s="16">
        <v>3.5447754770558698E-14</v>
      </c>
      <c r="M66" s="16">
        <v>2.51773361541607E-14</v>
      </c>
      <c r="N66" s="16">
        <v>2.2651481048711601E-14</v>
      </c>
      <c r="O66" s="16">
        <v>-2.9850896448876802E-14</v>
      </c>
      <c r="P66" s="16">
        <v>1.6946429388099101E-14</v>
      </c>
      <c r="Q66">
        <v>-2.5693031617683101E-2</v>
      </c>
      <c r="R66">
        <v>0</v>
      </c>
      <c r="S66">
        <v>6.6851944929677797E-4</v>
      </c>
      <c r="T66">
        <v>0.38626514067423701</v>
      </c>
      <c r="U66" s="11">
        <f t="shared" si="2"/>
        <v>2.5797502507820758</v>
      </c>
      <c r="Y66" s="1">
        <f t="shared" si="14"/>
        <v>45016</v>
      </c>
      <c r="Z66" s="14">
        <f t="shared" si="4"/>
        <v>-0.14887209431569401</v>
      </c>
      <c r="AA66" s="14">
        <f t="shared" si="5"/>
        <v>1.02040522856585</v>
      </c>
      <c r="AB66" s="14">
        <f t="shared" si="6"/>
        <v>0.57251963402395045</v>
      </c>
      <c r="AC66" s="14">
        <f t="shared" si="7"/>
        <v>0.22296821267516001</v>
      </c>
      <c r="AD66" s="14">
        <f t="shared" si="8"/>
        <v>4.1666276670832014E-5</v>
      </c>
      <c r="AE66" s="14">
        <f t="shared" si="9"/>
        <v>1.1550415535572499E-14</v>
      </c>
      <c r="AF66" s="14">
        <f t="shared" si="10"/>
        <v>6.8223408291210001E-14</v>
      </c>
      <c r="AG66" s="14">
        <f t="shared" si="11"/>
        <v>3.6686142069367428E-13</v>
      </c>
      <c r="AH66" s="14">
        <f t="shared" si="12"/>
        <v>8.4291977048868006E-14</v>
      </c>
      <c r="AI66" s="14">
        <f t="shared" si="13"/>
        <v>1.6670626472264682</v>
      </c>
    </row>
    <row r="67" spans="1:35" x14ac:dyDescent="0.25">
      <c r="A67" s="1">
        <v>45107</v>
      </c>
      <c r="B67">
        <v>-0.218829908974807</v>
      </c>
      <c r="C67">
        <v>-2.4070748138921201</v>
      </c>
      <c r="D67">
        <v>5.0594807243552102</v>
      </c>
      <c r="E67">
        <v>0.14443141298144299</v>
      </c>
      <c r="F67">
        <v>-2.7216007491608898E-4</v>
      </c>
      <c r="G67" s="16">
        <v>-5.6163227161431999E-15</v>
      </c>
      <c r="H67" s="16">
        <v>1.1680387105608799E-13</v>
      </c>
      <c r="I67" s="16">
        <v>4.6328538812280399E-13</v>
      </c>
      <c r="J67" s="16">
        <v>1.05360377545073E-13</v>
      </c>
      <c r="K67" s="16">
        <v>5.4981007227454598E-14</v>
      </c>
      <c r="L67" s="16">
        <v>3.6617849738572703E-14</v>
      </c>
      <c r="M67" s="16">
        <v>2.6322424511305501E-14</v>
      </c>
      <c r="N67" s="16">
        <v>2.3916038779005398E-14</v>
      </c>
      <c r="O67" s="16">
        <v>-2.7826459290173302E-14</v>
      </c>
      <c r="P67" s="16">
        <v>1.6856818404697599E-14</v>
      </c>
      <c r="Q67">
        <v>-1.9136911027582498E-2</v>
      </c>
      <c r="R67">
        <v>0</v>
      </c>
      <c r="S67">
        <v>1.59365063805328E-3</v>
      </c>
      <c r="T67">
        <v>0.38222255580326597</v>
      </c>
      <c r="U67" s="11">
        <f t="shared" ref="U67:U130" si="15">+SUM(B67:T67)</f>
        <v>2.942414549809357</v>
      </c>
      <c r="Y67" s="1">
        <f t="shared" ref="Y67:Y98" si="16">+A67</f>
        <v>45107</v>
      </c>
      <c r="Z67" s="14">
        <f t="shared" ref="Z67:Z130" si="17">+B67-$B$2</f>
        <v>-0.140545835073904</v>
      </c>
      <c r="AA67" s="14">
        <f t="shared" ref="AA67:AA130" si="18">+C67-C$2</f>
        <v>0.94661801637851006</v>
      </c>
      <c r="AB67" s="14">
        <f t="shared" ref="AB67:AB130" si="19">+D67-D$2</f>
        <v>0.99691262209504039</v>
      </c>
      <c r="AC67" s="14">
        <f t="shared" ref="AC67:AC130" si="20">+E67-E$2</f>
        <v>0.22336100015079299</v>
      </c>
      <c r="AD67" s="14">
        <f t="shared" ref="AD67:AD130" si="21">+F67-F$2</f>
        <v>-5.7524205131670968E-5</v>
      </c>
      <c r="AE67" s="14">
        <f t="shared" ref="AE67:AE130" si="22">+G67-G$2</f>
        <v>1.1709673161850898E-14</v>
      </c>
      <c r="AF67" s="14">
        <f t="shared" ref="AF67:AF130" si="23">+H67-H$2</f>
        <v>6.6975156727337994E-14</v>
      </c>
      <c r="AG67" s="14">
        <f t="shared" ref="AG67:AG130" si="24">+I67-I$2</f>
        <v>3.6624799891080931E-13</v>
      </c>
      <c r="AH67" s="14">
        <f t="shared" ref="AH67:AH130" si="25">+J67-J$2</f>
        <v>1.05360377545073E-13</v>
      </c>
      <c r="AI67" s="14">
        <f t="shared" ref="AI67:AI130" si="26">+SUM(Z67:AH67)</f>
        <v>2.0262882793458581</v>
      </c>
    </row>
    <row r="68" spans="1:35" x14ac:dyDescent="0.25">
      <c r="A68" s="1">
        <v>45199</v>
      </c>
      <c r="B68">
        <v>-0.21815512747410801</v>
      </c>
      <c r="C68">
        <v>-2.4052494488453502</v>
      </c>
      <c r="D68">
        <v>5.4287697282963299</v>
      </c>
      <c r="E68">
        <v>0.129174520546538</v>
      </c>
      <c r="F68">
        <v>-1.5707882985220299E-4</v>
      </c>
      <c r="G68" s="16">
        <v>-5.6042931557411202E-15</v>
      </c>
      <c r="H68" s="16">
        <v>1.09026667372299E-13</v>
      </c>
      <c r="I68" s="16">
        <v>4.6100055350797298E-13</v>
      </c>
      <c r="J68" s="16">
        <v>1.25030899338175E-13</v>
      </c>
      <c r="K68" s="16">
        <v>5.5766902628754397E-14</v>
      </c>
      <c r="L68" s="16">
        <v>3.7812601198050003E-14</v>
      </c>
      <c r="M68" s="16">
        <v>2.7638511182151299E-14</v>
      </c>
      <c r="N68" s="16">
        <v>2.5025945769000499E-14</v>
      </c>
      <c r="O68" s="16">
        <v>-2.5980051112947E-14</v>
      </c>
      <c r="P68" s="16">
        <v>1.6757614152843501E-14</v>
      </c>
      <c r="Q68">
        <v>-2.0557170524832101E-2</v>
      </c>
      <c r="R68">
        <v>0</v>
      </c>
      <c r="S68">
        <v>2.34270971395716E-3</v>
      </c>
      <c r="T68">
        <v>0.37822098314988101</v>
      </c>
      <c r="U68" s="11">
        <f t="shared" si="15"/>
        <v>3.2943891160333894</v>
      </c>
      <c r="Y68" s="1">
        <f t="shared" si="16"/>
        <v>45199</v>
      </c>
      <c r="Z68" s="14">
        <f t="shared" si="17"/>
        <v>-0.13987105357320501</v>
      </c>
      <c r="AA68" s="14">
        <f t="shared" si="18"/>
        <v>0.94844338142527995</v>
      </c>
      <c r="AB68" s="14">
        <f t="shared" si="19"/>
        <v>1.36620162603616</v>
      </c>
      <c r="AC68" s="14">
        <f t="shared" si="20"/>
        <v>0.208104107715888</v>
      </c>
      <c r="AD68" s="14">
        <f t="shared" si="21"/>
        <v>5.7557039932215024E-5</v>
      </c>
      <c r="AE68" s="14">
        <f t="shared" si="22"/>
        <v>1.1721702722252979E-14</v>
      </c>
      <c r="AF68" s="14">
        <f t="shared" si="23"/>
        <v>5.9197953043548996E-14</v>
      </c>
      <c r="AG68" s="14">
        <f t="shared" si="24"/>
        <v>3.639631642959783E-13</v>
      </c>
      <c r="AH68" s="14">
        <f t="shared" si="25"/>
        <v>1.25030899338175E-13</v>
      </c>
      <c r="AI68" s="14">
        <f t="shared" si="26"/>
        <v>2.3829356186446153</v>
      </c>
    </row>
    <row r="69" spans="1:35" x14ac:dyDescent="0.25">
      <c r="A69" s="1">
        <v>45291</v>
      </c>
      <c r="B69">
        <v>-0.22881097476496301</v>
      </c>
      <c r="C69">
        <v>-2.3823639219549202</v>
      </c>
      <c r="D69">
        <v>5.50708051006945</v>
      </c>
      <c r="E69">
        <v>9.1098803528771199E-2</v>
      </c>
      <c r="F69" s="16">
        <v>4.9802396470060499E-5</v>
      </c>
      <c r="G69" s="16">
        <v>-5.4088544333575998E-15</v>
      </c>
      <c r="H69" s="16">
        <v>1.01951481049528E-13</v>
      </c>
      <c r="I69" s="16">
        <v>4.5559199269320096E-13</v>
      </c>
      <c r="J69" s="16">
        <v>1.42377327018377E-13</v>
      </c>
      <c r="K69" s="16">
        <v>5.6402515732776599E-14</v>
      </c>
      <c r="L69" s="16">
        <v>3.9045027629509002E-14</v>
      </c>
      <c r="M69" s="16">
        <v>2.8662625840746302E-14</v>
      </c>
      <c r="N69" s="16">
        <v>2.58705957255946E-14</v>
      </c>
      <c r="O69" s="16">
        <v>-2.4458310904012401E-14</v>
      </c>
      <c r="P69" s="16">
        <v>1.66425562697421E-14</v>
      </c>
      <c r="Q69">
        <v>-1.4463727548563199E-2</v>
      </c>
      <c r="R69">
        <v>0</v>
      </c>
      <c r="S69">
        <v>3.18918693033985E-3</v>
      </c>
      <c r="T69">
        <v>0.37426000891476102</v>
      </c>
      <c r="U69" s="11">
        <f t="shared" si="15"/>
        <v>3.3500396875721825</v>
      </c>
      <c r="Y69" s="1">
        <f t="shared" si="16"/>
        <v>45291</v>
      </c>
      <c r="Z69" s="14">
        <f t="shared" si="17"/>
        <v>-0.15052690086406001</v>
      </c>
      <c r="AA69" s="14">
        <f t="shared" si="18"/>
        <v>0.97132890831570995</v>
      </c>
      <c r="AB69" s="14">
        <f t="shared" si="19"/>
        <v>1.4445124078092801</v>
      </c>
      <c r="AC69" s="14">
        <f t="shared" si="20"/>
        <v>0.1700283906981212</v>
      </c>
      <c r="AD69" s="14">
        <f t="shared" si="21"/>
        <v>2.6443826625447851E-4</v>
      </c>
      <c r="AE69" s="14">
        <f t="shared" si="22"/>
        <v>1.19171414446365E-14</v>
      </c>
      <c r="AF69" s="14">
        <f t="shared" si="23"/>
        <v>5.2122766720777997E-14</v>
      </c>
      <c r="AG69" s="14">
        <f t="shared" si="24"/>
        <v>3.5855460348120627E-13</v>
      </c>
      <c r="AH69" s="14">
        <f t="shared" si="25"/>
        <v>1.42377327018377E-13</v>
      </c>
      <c r="AI69" s="14">
        <f t="shared" si="26"/>
        <v>2.4356072442258707</v>
      </c>
    </row>
    <row r="70" spans="1:35" x14ac:dyDescent="0.25">
      <c r="A70" s="1">
        <v>45382</v>
      </c>
      <c r="B70">
        <v>-0.22684676803606299</v>
      </c>
      <c r="C70">
        <v>-2.28407287285903</v>
      </c>
      <c r="D70">
        <v>5.4697004103713196</v>
      </c>
      <c r="E70">
        <v>0.133340672339711</v>
      </c>
      <c r="F70" s="16">
        <v>8.3930129413442098E-6</v>
      </c>
      <c r="G70" s="16">
        <v>-6.5884737168525299E-15</v>
      </c>
      <c r="H70" s="16">
        <v>9.8446583360231404E-14</v>
      </c>
      <c r="I70" s="16">
        <v>4.5812814121562899E-13</v>
      </c>
      <c r="J70" s="16">
        <v>1.63360737656261E-13</v>
      </c>
      <c r="K70" s="16">
        <v>5.7539541869501095E-14</v>
      </c>
      <c r="L70" s="16">
        <v>4.0113144719021498E-14</v>
      </c>
      <c r="M70" s="16">
        <v>2.9536925148248097E-14</v>
      </c>
      <c r="N70" s="16">
        <v>2.6573426340560201E-14</v>
      </c>
      <c r="O70" s="16">
        <v>-2.3116332751277301E-14</v>
      </c>
      <c r="P70" s="16">
        <v>1.6487616429844001E-14</v>
      </c>
      <c r="Q70">
        <v>-5.1914408359820099E-2</v>
      </c>
      <c r="R70">
        <v>0</v>
      </c>
      <c r="S70">
        <v>4.2920346210189196E-3</v>
      </c>
      <c r="T70">
        <v>0.37033922350722998</v>
      </c>
      <c r="U70" s="11">
        <f t="shared" si="15"/>
        <v>3.4148466845981691</v>
      </c>
      <c r="Y70" s="1">
        <f t="shared" si="16"/>
        <v>45382</v>
      </c>
      <c r="Z70" s="14">
        <f t="shared" si="17"/>
        <v>-0.14856269413515999</v>
      </c>
      <c r="AA70" s="14">
        <f t="shared" si="18"/>
        <v>1.0696199574116001</v>
      </c>
      <c r="AB70" s="14">
        <f t="shared" si="19"/>
        <v>1.4071323081111498</v>
      </c>
      <c r="AC70" s="14">
        <f t="shared" si="20"/>
        <v>0.212270259509061</v>
      </c>
      <c r="AD70" s="14">
        <f t="shared" si="21"/>
        <v>2.2302888272576223E-4</v>
      </c>
      <c r="AE70" s="14">
        <f t="shared" si="22"/>
        <v>1.0737522161141568E-14</v>
      </c>
      <c r="AF70" s="14">
        <f t="shared" si="23"/>
        <v>4.8617869031481404E-14</v>
      </c>
      <c r="AG70" s="14">
        <f t="shared" si="24"/>
        <v>3.6109075200363431E-13</v>
      </c>
      <c r="AH70" s="14">
        <f t="shared" si="25"/>
        <v>1.63360737656261E-13</v>
      </c>
      <c r="AI70" s="14">
        <f t="shared" si="26"/>
        <v>2.54068285977996</v>
      </c>
    </row>
    <row r="71" spans="1:35" x14ac:dyDescent="0.25">
      <c r="A71" s="1">
        <v>45473</v>
      </c>
      <c r="B71">
        <v>-0.234701277479063</v>
      </c>
      <c r="C71">
        <v>-2.3708681744180198</v>
      </c>
      <c r="D71">
        <v>5.6438536145618103</v>
      </c>
      <c r="E71">
        <v>0.119919198170434</v>
      </c>
      <c r="F71">
        <v>1.4426542748593299E-4</v>
      </c>
      <c r="G71" s="16">
        <v>-6.5462486835415797E-15</v>
      </c>
      <c r="H71" s="16">
        <v>9.3448770609524097E-14</v>
      </c>
      <c r="I71" s="16">
        <v>4.5277060592947599E-13</v>
      </c>
      <c r="J71" s="16">
        <v>1.82603288546925E-13</v>
      </c>
      <c r="K71" s="16">
        <v>5.8020237361156896E-14</v>
      </c>
      <c r="L71" s="16">
        <v>4.0864204354599E-14</v>
      </c>
      <c r="M71" s="16">
        <v>3.0181168120663301E-14</v>
      </c>
      <c r="N71" s="16">
        <v>2.7095586020636401E-14</v>
      </c>
      <c r="O71" s="16">
        <v>-2.1969263845845999E-14</v>
      </c>
      <c r="P71" s="16">
        <v>1.63600170419195E-14</v>
      </c>
      <c r="Q71">
        <v>-5.6158691683771501E-2</v>
      </c>
      <c r="R71">
        <v>0</v>
      </c>
      <c r="S71">
        <v>4.91143045143744E-3</v>
      </c>
      <c r="T71">
        <v>0.36645822150093099</v>
      </c>
      <c r="U71" s="11">
        <f t="shared" si="15"/>
        <v>3.4735585865321177</v>
      </c>
      <c r="Y71" s="1">
        <f t="shared" si="16"/>
        <v>45473</v>
      </c>
      <c r="Z71" s="14">
        <f t="shared" si="17"/>
        <v>-0.15641720357816</v>
      </c>
      <c r="AA71" s="14">
        <f t="shared" si="18"/>
        <v>0.98282465585261036</v>
      </c>
      <c r="AB71" s="14">
        <f t="shared" si="19"/>
        <v>1.5812855123016405</v>
      </c>
      <c r="AC71" s="14">
        <f t="shared" si="20"/>
        <v>0.19884878533978401</v>
      </c>
      <c r="AD71" s="14">
        <f t="shared" si="21"/>
        <v>3.5890129727035103E-4</v>
      </c>
      <c r="AE71" s="14">
        <f t="shared" si="22"/>
        <v>1.0779747194452519E-14</v>
      </c>
      <c r="AF71" s="14">
        <f t="shared" si="23"/>
        <v>4.3620056280774097E-14</v>
      </c>
      <c r="AG71" s="14">
        <f t="shared" si="24"/>
        <v>3.557332167174813E-13</v>
      </c>
      <c r="AH71" s="14">
        <f t="shared" si="25"/>
        <v>1.82603288546925E-13</v>
      </c>
      <c r="AI71" s="14">
        <f t="shared" si="26"/>
        <v>2.606900651213738</v>
      </c>
    </row>
    <row r="72" spans="1:35" x14ac:dyDescent="0.25">
      <c r="A72" s="1">
        <v>45565</v>
      </c>
      <c r="B72">
        <v>-0.230902198796964</v>
      </c>
      <c r="C72">
        <v>-2.3596834647285401</v>
      </c>
      <c r="D72">
        <v>5.5874150784161998</v>
      </c>
      <c r="E72">
        <v>0.1075970495757</v>
      </c>
      <c r="F72">
        <v>1.3640770728529E-4</v>
      </c>
      <c r="G72" s="16">
        <v>-6.3067514124471198E-15</v>
      </c>
      <c r="H72" s="16">
        <v>8.9317051452021299E-14</v>
      </c>
      <c r="I72" s="16">
        <v>4.5151513127958902E-13</v>
      </c>
      <c r="J72" s="16">
        <v>1.9629165290941801E-13</v>
      </c>
      <c r="K72" s="16">
        <v>5.8134861243099494E-14</v>
      </c>
      <c r="L72" s="16">
        <v>4.14090239712087E-14</v>
      </c>
      <c r="M72" s="16">
        <v>3.0660970649088997E-14</v>
      </c>
      <c r="N72" s="16">
        <v>2.74756687069493E-14</v>
      </c>
      <c r="O72" s="16">
        <v>-2.0995325092735501E-14</v>
      </c>
      <c r="P72" s="16">
        <v>1.6224438726555E-14</v>
      </c>
      <c r="Q72">
        <v>-5.9773337565468099E-2</v>
      </c>
      <c r="R72">
        <v>0</v>
      </c>
      <c r="S72">
        <v>5.5012851331888504E-3</v>
      </c>
      <c r="T72">
        <v>0.362616601590038</v>
      </c>
      <c r="U72" s="11">
        <f t="shared" si="15"/>
        <v>3.4129074213323238</v>
      </c>
      <c r="Y72" s="1">
        <f t="shared" si="16"/>
        <v>45565</v>
      </c>
      <c r="Z72" s="14">
        <f t="shared" si="17"/>
        <v>-0.152618124896061</v>
      </c>
      <c r="AA72" s="14">
        <f t="shared" si="18"/>
        <v>0.99400936554209007</v>
      </c>
      <c r="AB72" s="14">
        <f t="shared" si="19"/>
        <v>1.5248469761560299</v>
      </c>
      <c r="AC72" s="14">
        <f t="shared" si="20"/>
        <v>0.18652663674504999</v>
      </c>
      <c r="AD72" s="14">
        <f t="shared" si="21"/>
        <v>3.5104357706970798E-4</v>
      </c>
      <c r="AE72" s="14">
        <f t="shared" si="22"/>
        <v>1.101924446554698E-14</v>
      </c>
      <c r="AF72" s="14">
        <f t="shared" si="23"/>
        <v>3.9488337123271299E-14</v>
      </c>
      <c r="AG72" s="14">
        <f t="shared" si="24"/>
        <v>3.5447774206759433E-13</v>
      </c>
      <c r="AH72" s="14">
        <f t="shared" si="25"/>
        <v>1.9629165290941801E-13</v>
      </c>
      <c r="AI72" s="14">
        <f t="shared" si="26"/>
        <v>2.5531158971247803</v>
      </c>
    </row>
    <row r="73" spans="1:35" x14ac:dyDescent="0.25">
      <c r="A73" s="1">
        <v>45657</v>
      </c>
      <c r="B73">
        <v>-0.227183406638823</v>
      </c>
      <c r="C73">
        <v>-2.3467087144767702</v>
      </c>
      <c r="D73">
        <v>5.53154092763205</v>
      </c>
      <c r="E73">
        <v>9.5851053414213502E-2</v>
      </c>
      <c r="F73">
        <v>1.2751700622308201E-4</v>
      </c>
      <c r="G73" s="16">
        <v>-6.0708889294940401E-15</v>
      </c>
      <c r="H73" s="16">
        <v>8.53211387349209E-14</v>
      </c>
      <c r="I73" s="16">
        <v>4.50134805975873E-13</v>
      </c>
      <c r="J73" s="16">
        <v>2.0929081782728801E-13</v>
      </c>
      <c r="K73" s="16">
        <v>5.8240560304724901E-14</v>
      </c>
      <c r="L73" s="16">
        <v>4.1922963154011898E-14</v>
      </c>
      <c r="M73" s="16">
        <v>3.1117845428771601E-14</v>
      </c>
      <c r="N73" s="16">
        <v>2.7839492464986299E-14</v>
      </c>
      <c r="O73" s="16">
        <v>-2.00483802022645E-14</v>
      </c>
      <c r="P73" s="16">
        <v>1.6084937027464499E-14</v>
      </c>
      <c r="Q73">
        <v>-6.2862133019368396E-2</v>
      </c>
      <c r="R73">
        <v>0</v>
      </c>
      <c r="S73">
        <v>5.8188436793806097E-3</v>
      </c>
      <c r="T73">
        <v>0.35881396654596898</v>
      </c>
      <c r="U73" s="11">
        <f t="shared" si="15"/>
        <v>3.3553980541437682</v>
      </c>
      <c r="Y73" s="1">
        <f t="shared" si="16"/>
        <v>45657</v>
      </c>
      <c r="Z73" s="14">
        <f t="shared" si="17"/>
        <v>-0.14889933273792</v>
      </c>
      <c r="AA73" s="14">
        <f t="shared" si="18"/>
        <v>1.0069841157938599</v>
      </c>
      <c r="AB73" s="14">
        <f t="shared" si="19"/>
        <v>1.4689728253718801</v>
      </c>
      <c r="AC73" s="14">
        <f t="shared" si="20"/>
        <v>0.17478064058356352</v>
      </c>
      <c r="AD73" s="14">
        <f t="shared" si="21"/>
        <v>3.4215287600750002E-4</v>
      </c>
      <c r="AE73" s="14">
        <f t="shared" si="22"/>
        <v>1.125510694850006E-14</v>
      </c>
      <c r="AF73" s="14">
        <f t="shared" si="23"/>
        <v>3.54924244061709E-14</v>
      </c>
      <c r="AG73" s="14">
        <f t="shared" si="24"/>
        <v>3.5309741676387831E-13</v>
      </c>
      <c r="AH73" s="14">
        <f t="shared" si="25"/>
        <v>2.0929081782728801E-13</v>
      </c>
      <c r="AI73" s="14">
        <f t="shared" si="26"/>
        <v>2.5021804018880003</v>
      </c>
    </row>
    <row r="74" spans="1:35" x14ac:dyDescent="0.25">
      <c r="A74" s="1">
        <v>45747</v>
      </c>
      <c r="B74">
        <v>-0.22355727415725901</v>
      </c>
      <c r="C74">
        <v>-2.3322506443125999</v>
      </c>
      <c r="D74">
        <v>5.47622551835574</v>
      </c>
      <c r="E74">
        <v>8.4765070673422205E-2</v>
      </c>
      <c r="F74">
        <v>1.17896326478549E-4</v>
      </c>
      <c r="G74" s="16">
        <v>-5.8382710058050301E-15</v>
      </c>
      <c r="H74" s="16">
        <v>8.1462522545438096E-14</v>
      </c>
      <c r="I74" s="16">
        <v>4.4863900512768199E-13</v>
      </c>
      <c r="J74" s="16">
        <v>2.21606626172307E-13</v>
      </c>
      <c r="K74" s="16">
        <v>5.8335192897495396E-14</v>
      </c>
      <c r="L74" s="16">
        <v>4.2405461032799097E-14</v>
      </c>
      <c r="M74" s="16">
        <v>3.15508165568705E-14</v>
      </c>
      <c r="N74" s="16">
        <v>2.8185815928826E-14</v>
      </c>
      <c r="O74" s="16">
        <v>-1.9130611091519001E-14</v>
      </c>
      <c r="P74" s="16">
        <v>1.5941796454946E-14</v>
      </c>
      <c r="Q74">
        <v>-6.5477933034502098E-2</v>
      </c>
      <c r="R74">
        <v>0</v>
      </c>
      <c r="S74">
        <v>5.91941473626362E-3</v>
      </c>
      <c r="T74">
        <v>0.35504992317461498</v>
      </c>
      <c r="U74" s="11">
        <f t="shared" si="15"/>
        <v>3.3007919717630609</v>
      </c>
      <c r="Y74" s="1">
        <f t="shared" si="16"/>
        <v>45747</v>
      </c>
      <c r="Z74" s="14">
        <f t="shared" si="17"/>
        <v>-0.14527320025635601</v>
      </c>
      <c r="AA74" s="14">
        <f t="shared" si="18"/>
        <v>1.0214421859580303</v>
      </c>
      <c r="AB74" s="14">
        <f t="shared" si="19"/>
        <v>1.4136574160955702</v>
      </c>
      <c r="AC74" s="14">
        <f t="shared" si="20"/>
        <v>0.16369465784277221</v>
      </c>
      <c r="AD74" s="14">
        <f t="shared" si="21"/>
        <v>3.32532196262967E-4</v>
      </c>
      <c r="AE74" s="14">
        <f t="shared" si="22"/>
        <v>1.1487724872189068E-14</v>
      </c>
      <c r="AF74" s="14">
        <f t="shared" si="23"/>
        <v>3.1633808216688096E-14</v>
      </c>
      <c r="AG74" s="14">
        <f t="shared" si="24"/>
        <v>3.516016159156873E-13</v>
      </c>
      <c r="AH74" s="14">
        <f t="shared" si="25"/>
        <v>2.21606626172307E-13</v>
      </c>
      <c r="AI74" s="14">
        <f t="shared" si="26"/>
        <v>2.453853591836896</v>
      </c>
    </row>
    <row r="75" spans="1:35" x14ac:dyDescent="0.25">
      <c r="A75" s="1">
        <v>45838</v>
      </c>
      <c r="B75">
        <v>-0.220033014738029</v>
      </c>
      <c r="C75">
        <v>-2.31656904750026</v>
      </c>
      <c r="D75">
        <v>5.42146326317219</v>
      </c>
      <c r="E75">
        <v>7.4398967181368E-2</v>
      </c>
      <c r="F75">
        <v>1.078140697013E-4</v>
      </c>
      <c r="G75" s="16">
        <v>-5.608571092046E-15</v>
      </c>
      <c r="H75" s="16">
        <v>7.7741070059917496E-14</v>
      </c>
      <c r="I75" s="16">
        <v>4.4703682303488702E-13</v>
      </c>
      <c r="J75" s="16">
        <v>2.3325034969132601E-13</v>
      </c>
      <c r="K75" s="16">
        <v>5.8416995199122904E-14</v>
      </c>
      <c r="L75" s="16">
        <v>4.2856303180248302E-14</v>
      </c>
      <c r="M75" s="16">
        <v>3.1959248488447299E-14</v>
      </c>
      <c r="N75" s="16">
        <v>2.85137168062744E-14</v>
      </c>
      <c r="O75" s="16">
        <v>-1.82435804745067E-14</v>
      </c>
      <c r="P75" s="16">
        <v>1.5795284369832899E-14</v>
      </c>
      <c r="Q75">
        <v>-6.7671634120214805E-2</v>
      </c>
      <c r="R75">
        <v>0</v>
      </c>
      <c r="S75">
        <v>5.8489957291592903E-3</v>
      </c>
      <c r="T75">
        <v>0.35132408227406098</v>
      </c>
      <c r="U75" s="11">
        <f t="shared" si="15"/>
        <v>3.2488694260688877</v>
      </c>
      <c r="Y75" s="1">
        <f t="shared" si="16"/>
        <v>45838</v>
      </c>
      <c r="Z75" s="14">
        <f t="shared" si="17"/>
        <v>-0.141748940837126</v>
      </c>
      <c r="AA75" s="14">
        <f t="shared" si="18"/>
        <v>1.0371237827703701</v>
      </c>
      <c r="AB75" s="14">
        <f t="shared" si="19"/>
        <v>1.3588951609120201</v>
      </c>
      <c r="AC75" s="14">
        <f t="shared" si="20"/>
        <v>0.15332855435071802</v>
      </c>
      <c r="AD75" s="14">
        <f t="shared" si="21"/>
        <v>3.22449939485718E-4</v>
      </c>
      <c r="AE75" s="14">
        <f t="shared" si="22"/>
        <v>1.1717424785948099E-14</v>
      </c>
      <c r="AF75" s="14">
        <f t="shared" si="23"/>
        <v>2.7912355731167497E-14</v>
      </c>
      <c r="AG75" s="14">
        <f t="shared" si="24"/>
        <v>3.4999943382289233E-13</v>
      </c>
      <c r="AH75" s="14">
        <f t="shared" si="25"/>
        <v>2.3325034969132601E-13</v>
      </c>
      <c r="AI75" s="14">
        <f t="shared" si="26"/>
        <v>2.4079210071360908</v>
      </c>
    </row>
    <row r="76" spans="1:35" x14ac:dyDescent="0.25">
      <c r="A76" s="1">
        <v>45930</v>
      </c>
      <c r="B76">
        <v>-0.21661705520253899</v>
      </c>
      <c r="C76">
        <v>-2.2998839197893899</v>
      </c>
      <c r="D76">
        <v>5.3672486305404803</v>
      </c>
      <c r="E76">
        <v>6.4791621869441998E-2</v>
      </c>
      <c r="F76" s="16">
        <v>9.7503562674319699E-5</v>
      </c>
      <c r="G76" s="16">
        <v>-5.3815237169253902E-15</v>
      </c>
      <c r="H76" s="16">
        <v>7.4155287167545201E-14</v>
      </c>
      <c r="I76" s="16">
        <v>4.4533699135311799E-13</v>
      </c>
      <c r="J76" s="16">
        <v>2.4423772505904302E-13</v>
      </c>
      <c r="K76" s="16">
        <v>5.8484552291981296E-14</v>
      </c>
      <c r="L76" s="16">
        <v>4.3275574499484203E-14</v>
      </c>
      <c r="M76" s="16">
        <v>3.2342805384937298E-14</v>
      </c>
      <c r="N76" s="16">
        <v>2.8822558587221202E-14</v>
      </c>
      <c r="O76" s="16">
        <v>-1.7388305458437899E-14</v>
      </c>
      <c r="P76" s="16">
        <v>1.56456517301982E-14</v>
      </c>
      <c r="Q76">
        <v>-6.9491722791528293E-2</v>
      </c>
      <c r="R76">
        <v>0</v>
      </c>
      <c r="S76">
        <v>5.6459749801264E-3</v>
      </c>
      <c r="T76">
        <v>0.347636058592796</v>
      </c>
      <c r="U76" s="11">
        <f t="shared" si="15"/>
        <v>3.1994270917629821</v>
      </c>
      <c r="Y76" s="1">
        <f t="shared" si="16"/>
        <v>45930</v>
      </c>
      <c r="Z76" s="14">
        <f t="shared" si="17"/>
        <v>-0.13833298130163599</v>
      </c>
      <c r="AA76" s="14">
        <f t="shared" si="18"/>
        <v>1.0538089104812403</v>
      </c>
      <c r="AB76" s="14">
        <f t="shared" si="19"/>
        <v>1.3046805282803104</v>
      </c>
      <c r="AC76" s="14">
        <f t="shared" si="20"/>
        <v>0.14372120903879199</v>
      </c>
      <c r="AD76" s="14">
        <f t="shared" si="21"/>
        <v>3.1213943245873773E-4</v>
      </c>
      <c r="AE76" s="14">
        <f t="shared" si="22"/>
        <v>1.1944472161068708E-14</v>
      </c>
      <c r="AF76" s="14">
        <f t="shared" si="23"/>
        <v>2.4326572838795202E-14</v>
      </c>
      <c r="AG76" s="14">
        <f t="shared" si="24"/>
        <v>3.482996021411233E-13</v>
      </c>
      <c r="AH76" s="14">
        <f t="shared" si="25"/>
        <v>2.4423772505904302E-13</v>
      </c>
      <c r="AI76" s="14">
        <f t="shared" si="26"/>
        <v>2.3641898059317938</v>
      </c>
    </row>
    <row r="77" spans="1:35" x14ac:dyDescent="0.25">
      <c r="A77" s="1">
        <v>46022</v>
      </c>
      <c r="B77">
        <v>-0.213313391294745</v>
      </c>
      <c r="C77">
        <v>-2.2823815065105499</v>
      </c>
      <c r="D77">
        <v>5.3135761442350899</v>
      </c>
      <c r="E77">
        <v>5.5963768945692702E-2</v>
      </c>
      <c r="F77" s="16">
        <v>8.7164212812730201E-5</v>
      </c>
      <c r="G77" s="16">
        <v>-5.1569207605779401E-15</v>
      </c>
      <c r="H77" s="16">
        <v>7.0702558823378705E-14</v>
      </c>
      <c r="I77" s="16">
        <v>4.4354781905107498E-13</v>
      </c>
      <c r="J77" s="16">
        <v>2.5458807538887902E-13</v>
      </c>
      <c r="K77" s="16">
        <v>5.8536767906714898E-14</v>
      </c>
      <c r="L77" s="16">
        <v>4.36636148128285E-14</v>
      </c>
      <c r="M77" s="16">
        <v>3.2701412031874998E-14</v>
      </c>
      <c r="N77" s="16">
        <v>2.9111957763386601E-14</v>
      </c>
      <c r="O77" s="16">
        <v>-1.65653282043098E-14</v>
      </c>
      <c r="P77" s="16">
        <v>1.54931339013261E-14</v>
      </c>
      <c r="Q77">
        <v>-7.0983935393379702E-2</v>
      </c>
      <c r="R77">
        <v>0</v>
      </c>
      <c r="S77">
        <v>5.3424512194613603E-3</v>
      </c>
      <c r="T77">
        <v>0.34398547078841102</v>
      </c>
      <c r="U77" s="11">
        <f t="shared" si="15"/>
        <v>3.1522761662037202</v>
      </c>
      <c r="Y77" s="1">
        <f t="shared" si="16"/>
        <v>46022</v>
      </c>
      <c r="Z77" s="14">
        <f t="shared" si="17"/>
        <v>-0.135029317393842</v>
      </c>
      <c r="AA77" s="14">
        <f t="shared" si="18"/>
        <v>1.0713113237600802</v>
      </c>
      <c r="AB77" s="14">
        <f t="shared" si="19"/>
        <v>1.2510080419749201</v>
      </c>
      <c r="AC77" s="14">
        <f t="shared" si="20"/>
        <v>0.13489335611504272</v>
      </c>
      <c r="AD77" s="14">
        <f t="shared" si="21"/>
        <v>3.0180008259714821E-4</v>
      </c>
      <c r="AE77" s="14">
        <f t="shared" si="22"/>
        <v>1.2169075117416158E-14</v>
      </c>
      <c r="AF77" s="14">
        <f t="shared" si="23"/>
        <v>2.0873844494628705E-14</v>
      </c>
      <c r="AG77" s="14">
        <f t="shared" si="24"/>
        <v>3.4651042983908029E-13</v>
      </c>
      <c r="AH77" s="14">
        <f t="shared" si="25"/>
        <v>2.5458807538887902E-13</v>
      </c>
      <c r="AI77" s="14">
        <f t="shared" si="26"/>
        <v>2.322485204539432</v>
      </c>
    </row>
    <row r="78" spans="1:35" x14ac:dyDescent="0.25">
      <c r="A78" s="1">
        <v>46112</v>
      </c>
      <c r="B78">
        <v>-0.21012392276915701</v>
      </c>
      <c r="C78">
        <v>-2.2642194313256399</v>
      </c>
      <c r="D78">
        <v>5.2604403827927504</v>
      </c>
      <c r="E78">
        <v>4.79206567259245E-2</v>
      </c>
      <c r="F78" s="16">
        <v>7.6963497318481794E-5</v>
      </c>
      <c r="G78" s="16">
        <v>-4.93460695440881E-15</v>
      </c>
      <c r="H78" s="16">
        <v>6.7379367529729406E-14</v>
      </c>
      <c r="I78" s="16">
        <v>4.41677150921374E-13</v>
      </c>
      <c r="J78" s="16">
        <v>2.6432351804534E-13</v>
      </c>
      <c r="K78" s="16">
        <v>5.8572833678876199E-14</v>
      </c>
      <c r="L78" s="16">
        <v>4.40209775053539E-14</v>
      </c>
      <c r="M78" s="16">
        <v>3.3035216797820901E-14</v>
      </c>
      <c r="N78" s="16">
        <v>2.9381752118561001E-14</v>
      </c>
      <c r="O78" s="16">
        <v>-1.5774782811379699E-14</v>
      </c>
      <c r="P78" s="16">
        <v>1.53379515079427E-14</v>
      </c>
      <c r="Q78">
        <v>-7.2191016298730704E-2</v>
      </c>
      <c r="R78">
        <v>0</v>
      </c>
      <c r="S78">
        <v>4.96526804465684E-3</v>
      </c>
      <c r="T78">
        <v>0.34037194138676802</v>
      </c>
      <c r="U78" s="11">
        <f t="shared" si="15"/>
        <v>3.1072408420548241</v>
      </c>
      <c r="Y78" s="1">
        <f t="shared" si="16"/>
        <v>46112</v>
      </c>
      <c r="Z78" s="14">
        <f t="shared" si="17"/>
        <v>-0.13183984886825401</v>
      </c>
      <c r="AA78" s="14">
        <f t="shared" si="18"/>
        <v>1.0894733989449903</v>
      </c>
      <c r="AB78" s="14">
        <f t="shared" si="19"/>
        <v>1.1978722805325805</v>
      </c>
      <c r="AC78" s="14">
        <f t="shared" si="20"/>
        <v>0.12685024389527449</v>
      </c>
      <c r="AD78" s="14">
        <f t="shared" si="21"/>
        <v>2.9159936710289981E-4</v>
      </c>
      <c r="AE78" s="14">
        <f t="shared" si="22"/>
        <v>1.2391388923585288E-14</v>
      </c>
      <c r="AF78" s="14">
        <f t="shared" si="23"/>
        <v>1.7550653200979406E-14</v>
      </c>
      <c r="AG78" s="14">
        <f t="shared" si="24"/>
        <v>3.4463976170937931E-13</v>
      </c>
      <c r="AH78" s="14">
        <f t="shared" si="25"/>
        <v>2.6432351804534E-13</v>
      </c>
      <c r="AI78" s="14">
        <f t="shared" si="26"/>
        <v>2.2826476738723334</v>
      </c>
    </row>
    <row r="79" spans="1:35" x14ac:dyDescent="0.25">
      <c r="A79" s="1">
        <v>46203</v>
      </c>
      <c r="B79">
        <v>-0.20704876617137499</v>
      </c>
      <c r="C79">
        <v>-2.2455310460931601</v>
      </c>
      <c r="D79">
        <v>5.2078359789648303</v>
      </c>
      <c r="E79">
        <v>4.0654511589929998E-2</v>
      </c>
      <c r="F79" s="16">
        <v>6.7039366367850994E-5</v>
      </c>
      <c r="G79" s="16">
        <v>-4.7144748939347902E-15</v>
      </c>
      <c r="H79" s="16">
        <v>6.4181489880802695E-14</v>
      </c>
      <c r="I79" s="16">
        <v>4.3973234173372598E-13</v>
      </c>
      <c r="J79" s="16">
        <v>2.73468257758395E-13</v>
      </c>
      <c r="K79" s="16">
        <v>5.8592198603996402E-14</v>
      </c>
      <c r="L79" s="16">
        <v>4.4348391445721098E-14</v>
      </c>
      <c r="M79" s="16">
        <v>3.3344556969727103E-14</v>
      </c>
      <c r="N79" s="16">
        <v>2.9631970511047597E-14</v>
      </c>
      <c r="O79" s="16">
        <v>-1.5016457835478902E-14</v>
      </c>
      <c r="P79" s="16">
        <v>1.51803113103034E-14</v>
      </c>
      <c r="Q79">
        <v>-7.3152562099783103E-2</v>
      </c>
      <c r="R79">
        <v>0</v>
      </c>
      <c r="S79">
        <v>4.5368355277144402E-3</v>
      </c>
      <c r="T79">
        <v>0.33679509674164498</v>
      </c>
      <c r="U79" s="11">
        <f t="shared" si="15"/>
        <v>3.0641570878271081</v>
      </c>
      <c r="Y79" s="1">
        <f t="shared" si="16"/>
        <v>46203</v>
      </c>
      <c r="Z79" s="14">
        <f t="shared" si="17"/>
        <v>-0.12876469227047199</v>
      </c>
      <c r="AA79" s="14">
        <f t="shared" si="18"/>
        <v>1.10816178417747</v>
      </c>
      <c r="AB79" s="14">
        <f t="shared" si="19"/>
        <v>1.1452678767046605</v>
      </c>
      <c r="AC79" s="14">
        <f t="shared" si="20"/>
        <v>0.11958409875928</v>
      </c>
      <c r="AD79" s="14">
        <f t="shared" si="21"/>
        <v>2.8167523615226902E-4</v>
      </c>
      <c r="AE79" s="14">
        <f t="shared" si="22"/>
        <v>1.2611520984059308E-14</v>
      </c>
      <c r="AF79" s="14">
        <f t="shared" si="23"/>
        <v>1.4352775552052695E-14</v>
      </c>
      <c r="AG79" s="14">
        <f t="shared" si="24"/>
        <v>3.4269495252173129E-13</v>
      </c>
      <c r="AH79" s="14">
        <f t="shared" si="25"/>
        <v>2.73468257758395E-13</v>
      </c>
      <c r="AI79" s="14">
        <f t="shared" si="26"/>
        <v>2.2445307426077337</v>
      </c>
    </row>
    <row r="80" spans="1:35" x14ac:dyDescent="0.25">
      <c r="A80" s="1">
        <v>46295</v>
      </c>
      <c r="B80">
        <v>-0.204086544073072</v>
      </c>
      <c r="C80">
        <v>-2.2264291201300899</v>
      </c>
      <c r="D80">
        <v>5.1557576191751897</v>
      </c>
      <c r="E80">
        <v>3.41468004898723E-2</v>
      </c>
      <c r="F80" s="16">
        <v>5.7502831177375298E-5</v>
      </c>
      <c r="G80" s="16">
        <v>-4.4964597958288101E-15</v>
      </c>
      <c r="H80" s="16">
        <v>6.1104171537002798E-14</v>
      </c>
      <c r="I80" s="16">
        <v>4.3772024342803001E-13</v>
      </c>
      <c r="J80" s="16">
        <v>2.8204796259164199E-13</v>
      </c>
      <c r="K80" s="16">
        <v>5.8594539235070304E-14</v>
      </c>
      <c r="L80" s="16">
        <v>4.4646726298584402E-14</v>
      </c>
      <c r="M80" s="16">
        <v>3.3629926685703898E-14</v>
      </c>
      <c r="N80" s="16">
        <v>2.9862804454331399E-14</v>
      </c>
      <c r="O80" s="16">
        <v>-1.4289854057992601E-14</v>
      </c>
      <c r="P80" s="16">
        <v>1.5020407088262701E-14</v>
      </c>
      <c r="Q80">
        <v>-7.3904940097712701E-2</v>
      </c>
      <c r="R80">
        <v>0</v>
      </c>
      <c r="S80">
        <v>4.0757922816468499E-3</v>
      </c>
      <c r="T80">
        <v>0.33325456699483302</v>
      </c>
      <c r="U80" s="11">
        <f t="shared" si="15"/>
        <v>3.0228716774727893</v>
      </c>
      <c r="Y80" s="1">
        <f t="shared" si="16"/>
        <v>46295</v>
      </c>
      <c r="Z80" s="14">
        <f t="shared" si="17"/>
        <v>-0.125802470172169</v>
      </c>
      <c r="AA80" s="14">
        <f t="shared" si="18"/>
        <v>1.1272637101405403</v>
      </c>
      <c r="AB80" s="14">
        <f t="shared" si="19"/>
        <v>1.0931895169150199</v>
      </c>
      <c r="AC80" s="14">
        <f t="shared" si="20"/>
        <v>0.1130763876592223</v>
      </c>
      <c r="AD80" s="14">
        <f t="shared" si="21"/>
        <v>2.7213870096179333E-4</v>
      </c>
      <c r="AE80" s="14">
        <f t="shared" si="22"/>
        <v>1.282953608216529E-14</v>
      </c>
      <c r="AF80" s="14">
        <f t="shared" si="23"/>
        <v>1.1275457208252799E-14</v>
      </c>
      <c r="AG80" s="14">
        <f t="shared" si="24"/>
        <v>3.4068285421603532E-13</v>
      </c>
      <c r="AH80" s="14">
        <f t="shared" si="25"/>
        <v>2.8204796259164199E-13</v>
      </c>
      <c r="AI80" s="14">
        <f t="shared" si="26"/>
        <v>2.2079992832442219</v>
      </c>
    </row>
    <row r="81" spans="1:35" x14ac:dyDescent="0.25">
      <c r="A81" s="1">
        <v>46387</v>
      </c>
      <c r="B81">
        <v>-0.20123465009965799</v>
      </c>
      <c r="C81">
        <v>-2.2070089691896602</v>
      </c>
      <c r="D81">
        <v>5.1042000429834502</v>
      </c>
      <c r="E81">
        <v>2.8370289683888099E-2</v>
      </c>
      <c r="F81" s="16">
        <v>4.8440605594595599E-5</v>
      </c>
      <c r="G81" s="16">
        <v>-4.2805341832625104E-15</v>
      </c>
      <c r="H81" s="16">
        <v>5.8142281334929494E-14</v>
      </c>
      <c r="I81" s="16">
        <v>4.3564720303500899E-13</v>
      </c>
      <c r="J81" s="16">
        <v>2.9008921920563599E-13</v>
      </c>
      <c r="K81" s="16">
        <v>5.8579731043919603E-14</v>
      </c>
      <c r="L81" s="16">
        <v>4.4916961254613602E-14</v>
      </c>
      <c r="M81" s="16">
        <v>3.3891947591344199E-14</v>
      </c>
      <c r="N81" s="16">
        <v>3.0074581704883999E-14</v>
      </c>
      <c r="O81" s="16">
        <v>-1.35942372926533E-14</v>
      </c>
      <c r="P81" s="16">
        <v>1.4858420519859999E-14</v>
      </c>
      <c r="Q81">
        <v>-7.4481270154800799E-2</v>
      </c>
      <c r="R81">
        <v>0</v>
      </c>
      <c r="S81">
        <v>3.5975472550807399E-3</v>
      </c>
      <c r="T81">
        <v>0.32974998603670103</v>
      </c>
      <c r="U81" s="11">
        <f t="shared" si="15"/>
        <v>2.983241417121544</v>
      </c>
      <c r="Y81" s="1">
        <f t="shared" si="16"/>
        <v>46387</v>
      </c>
      <c r="Z81" s="14">
        <f t="shared" si="17"/>
        <v>-0.12295057619875499</v>
      </c>
      <c r="AA81" s="14">
        <f t="shared" si="18"/>
        <v>1.14668386108097</v>
      </c>
      <c r="AB81" s="14">
        <f t="shared" si="19"/>
        <v>1.0416319407232804</v>
      </c>
      <c r="AC81" s="14">
        <f t="shared" si="20"/>
        <v>0.10729987685323811</v>
      </c>
      <c r="AD81" s="14">
        <f t="shared" si="21"/>
        <v>2.6307647537901361E-4</v>
      </c>
      <c r="AE81" s="14">
        <f t="shared" si="22"/>
        <v>1.3045461694731588E-14</v>
      </c>
      <c r="AF81" s="14">
        <f t="shared" si="23"/>
        <v>8.3135670061794942E-15</v>
      </c>
      <c r="AG81" s="14">
        <f t="shared" si="24"/>
        <v>3.386098138230143E-13</v>
      </c>
      <c r="AH81" s="14">
        <f t="shared" si="25"/>
        <v>2.9008921920563599E-13</v>
      </c>
      <c r="AI81" s="14">
        <f t="shared" si="26"/>
        <v>2.1729281789347619</v>
      </c>
    </row>
    <row r="82" spans="1:35" x14ac:dyDescent="0.25">
      <c r="A82" s="1">
        <v>46477</v>
      </c>
      <c r="B82">
        <v>-0.19848948957918</v>
      </c>
      <c r="C82">
        <v>-2.1873511092401898</v>
      </c>
      <c r="D82">
        <v>5.05315804255362</v>
      </c>
      <c r="E82">
        <v>2.32909009509603E-2</v>
      </c>
      <c r="F82" s="16">
        <v>3.9917721540322598E-5</v>
      </c>
      <c r="G82" s="16">
        <v>-4.0667026436123399E-15</v>
      </c>
      <c r="H82" s="16">
        <v>5.5290445498671901E-14</v>
      </c>
      <c r="I82" s="16">
        <v>4.3351906928281702E-13</v>
      </c>
      <c r="J82" s="16">
        <v>2.97619063036666E-13</v>
      </c>
      <c r="K82" s="16">
        <v>5.8547821262473595E-14</v>
      </c>
      <c r="L82" s="16">
        <v>4.5160157133324199E-14</v>
      </c>
      <c r="M82" s="16">
        <v>3.4131342267967498E-14</v>
      </c>
      <c r="N82" s="16">
        <v>3.0267741985061899E-14</v>
      </c>
      <c r="O82" s="16">
        <v>-1.29286861562766E-14</v>
      </c>
      <c r="P82" s="16">
        <v>1.4694522043212E-14</v>
      </c>
      <c r="Q82">
        <v>-7.4911459778727804E-2</v>
      </c>
      <c r="R82">
        <v>0</v>
      </c>
      <c r="S82">
        <v>3.1147301130101499E-3</v>
      </c>
      <c r="T82">
        <v>0.32628099146719203</v>
      </c>
      <c r="U82" s="11">
        <f t="shared" si="15"/>
        <v>2.9451325242091775</v>
      </c>
      <c r="Y82" s="1">
        <f t="shared" si="16"/>
        <v>46477</v>
      </c>
      <c r="Z82" s="14">
        <f t="shared" si="17"/>
        <v>-0.120205415678277</v>
      </c>
      <c r="AA82" s="14">
        <f t="shared" si="18"/>
        <v>1.1663417210304403</v>
      </c>
      <c r="AB82" s="14">
        <f t="shared" si="19"/>
        <v>0.99058994029345016</v>
      </c>
      <c r="AC82" s="14">
        <f t="shared" si="20"/>
        <v>0.1022204881203103</v>
      </c>
      <c r="AD82" s="14">
        <f t="shared" si="21"/>
        <v>2.5455359132474061E-4</v>
      </c>
      <c r="AE82" s="14">
        <f t="shared" si="22"/>
        <v>1.3259293234381759E-14</v>
      </c>
      <c r="AF82" s="14">
        <f t="shared" si="23"/>
        <v>5.4617311699219015E-15</v>
      </c>
      <c r="AG82" s="14">
        <f t="shared" si="24"/>
        <v>3.3648168007082234E-13</v>
      </c>
      <c r="AH82" s="14">
        <f t="shared" si="25"/>
        <v>2.97619063036666E-13</v>
      </c>
      <c r="AI82" s="14">
        <f t="shared" si="26"/>
        <v>2.1392012873579014</v>
      </c>
    </row>
    <row r="83" spans="1:35" x14ac:dyDescent="0.25">
      <c r="A83" s="1">
        <v>46568</v>
      </c>
      <c r="B83">
        <v>-0.19584669605258101</v>
      </c>
      <c r="C83">
        <v>-2.1675235072087</v>
      </c>
      <c r="D83">
        <v>5.0026264621280996</v>
      </c>
      <c r="E83">
        <v>1.8869369515951199E-2</v>
      </c>
      <c r="F83" s="16">
        <v>3.1980067263076797E-5</v>
      </c>
      <c r="G83" s="16">
        <v>-3.8549967687236597E-15</v>
      </c>
      <c r="H83" s="16">
        <v>5.2543163108537997E-14</v>
      </c>
      <c r="I83" s="16">
        <v>4.3134120609941799E-13</v>
      </c>
      <c r="J83" s="16">
        <v>3.0466457843567802E-13</v>
      </c>
      <c r="K83" s="16">
        <v>5.8499003430011096E-14</v>
      </c>
      <c r="L83" s="16">
        <v>4.5377431758142201E-14</v>
      </c>
      <c r="M83" s="16">
        <v>3.4348910418225098E-14</v>
      </c>
      <c r="N83" s="16">
        <v>3.0442814902276503E-14</v>
      </c>
      <c r="O83" s="16">
        <v>-1.22921348414827E-14</v>
      </c>
      <c r="P83" s="16">
        <v>1.4528871692579101E-14</v>
      </c>
      <c r="Q83">
        <v>-7.5222283141500507E-2</v>
      </c>
      <c r="R83">
        <v>0</v>
      </c>
      <c r="S83">
        <v>2.6375713660876498E-3</v>
      </c>
      <c r="T83">
        <v>0.32284722455728398</v>
      </c>
      <c r="U83" s="11">
        <f t="shared" si="15"/>
        <v>2.9084201212328598</v>
      </c>
      <c r="Y83" s="1">
        <f t="shared" si="16"/>
        <v>46568</v>
      </c>
      <c r="Z83" s="14">
        <f t="shared" si="17"/>
        <v>-0.11756262215167801</v>
      </c>
      <c r="AA83" s="14">
        <f t="shared" si="18"/>
        <v>1.1861693230619301</v>
      </c>
      <c r="AB83" s="14">
        <f t="shared" si="19"/>
        <v>0.94005835986792974</v>
      </c>
      <c r="AC83" s="14">
        <f t="shared" si="20"/>
        <v>9.7798956685301197E-2</v>
      </c>
      <c r="AD83" s="14">
        <f t="shared" si="21"/>
        <v>2.4661593704749482E-4</v>
      </c>
      <c r="AE83" s="14">
        <f t="shared" si="22"/>
        <v>1.3470999109270439E-14</v>
      </c>
      <c r="AF83" s="14">
        <f t="shared" si="23"/>
        <v>2.7144487797879976E-15</v>
      </c>
      <c r="AG83" s="14">
        <f t="shared" si="24"/>
        <v>3.343038168874233E-13</v>
      </c>
      <c r="AH83" s="14">
        <f t="shared" si="25"/>
        <v>3.0466457843567802E-13</v>
      </c>
      <c r="AI83" s="14">
        <f t="shared" si="26"/>
        <v>2.1067106334011854</v>
      </c>
    </row>
    <row r="84" spans="1:35" x14ac:dyDescent="0.25">
      <c r="A84" s="1">
        <v>46660</v>
      </c>
      <c r="B84">
        <v>-0.19330132422504601</v>
      </c>
      <c r="C84">
        <v>-2.14758348989466</v>
      </c>
      <c r="D84">
        <v>4.9526001975068299</v>
      </c>
      <c r="E84">
        <v>1.5062710330164999E-2</v>
      </c>
      <c r="F84" s="16">
        <v>2.4656814345927201E-5</v>
      </c>
      <c r="G84" s="16">
        <v>-3.6454703594308499E-15</v>
      </c>
      <c r="H84" s="16">
        <v>4.9894904114974599E-14</v>
      </c>
      <c r="I84" s="16">
        <v>4.2911851145223802E-13</v>
      </c>
      <c r="J84" s="16">
        <v>3.11252563443118E-13</v>
      </c>
      <c r="K84" s="16">
        <v>5.8433593796299195E-14</v>
      </c>
      <c r="L84" s="16">
        <v>4.55699384603974E-14</v>
      </c>
      <c r="M84" s="16">
        <v>3.4545507744539503E-14</v>
      </c>
      <c r="N84" s="16">
        <v>3.0600400071241701E-14</v>
      </c>
      <c r="O84" s="16">
        <v>-1.16834110179408E-14</v>
      </c>
      <c r="P84" s="16">
        <v>1.43616199013698E-14</v>
      </c>
      <c r="Q84">
        <v>-7.5437495576915398E-2</v>
      </c>
      <c r="R84">
        <v>0</v>
      </c>
      <c r="S84">
        <v>2.17422774202876E-3</v>
      </c>
      <c r="T84">
        <v>0.319448330210864</v>
      </c>
      <c r="U84" s="11">
        <f t="shared" si="15"/>
        <v>2.8729878129085709</v>
      </c>
      <c r="Y84" s="1">
        <f t="shared" si="16"/>
        <v>46660</v>
      </c>
      <c r="Z84" s="14">
        <f t="shared" si="17"/>
        <v>-0.11501725032414301</v>
      </c>
      <c r="AA84" s="14">
        <f t="shared" si="18"/>
        <v>1.2061093403759702</v>
      </c>
      <c r="AB84" s="14">
        <f t="shared" si="19"/>
        <v>0.89003209524666005</v>
      </c>
      <c r="AC84" s="14">
        <f t="shared" si="20"/>
        <v>9.3992297499515001E-2</v>
      </c>
      <c r="AD84" s="14">
        <f t="shared" si="21"/>
        <v>2.392926841303452E-4</v>
      </c>
      <c r="AE84" s="14">
        <f t="shared" si="22"/>
        <v>1.3680525518563249E-14</v>
      </c>
      <c r="AF84" s="14">
        <f t="shared" si="23"/>
        <v>6.61897862245997E-17</v>
      </c>
      <c r="AG84" s="14">
        <f t="shared" si="24"/>
        <v>3.3208112224024333E-13</v>
      </c>
      <c r="AH84" s="14">
        <f t="shared" si="25"/>
        <v>3.11252563443118E-13</v>
      </c>
      <c r="AI84" s="14">
        <f t="shared" si="26"/>
        <v>2.0753557754827896</v>
      </c>
    </row>
    <row r="85" spans="1:35" x14ac:dyDescent="0.25">
      <c r="A85" s="1">
        <v>46752</v>
      </c>
      <c r="B85">
        <v>-0.19084802021262701</v>
      </c>
      <c r="C85">
        <v>-2.1275793629642501</v>
      </c>
      <c r="D85">
        <v>4.9030741955317696</v>
      </c>
      <c r="E85">
        <v>1.18255012666908E-2</v>
      </c>
      <c r="F85" s="16">
        <v>1.7962710341471199E-5</v>
      </c>
      <c r="G85" s="16">
        <v>-3.4381949522288498E-15</v>
      </c>
      <c r="H85" s="16">
        <v>4.73401912673399E-14</v>
      </c>
      <c r="I85" s="16">
        <v>4.2685544017889798E-13</v>
      </c>
      <c r="J85" s="16">
        <v>3.17409253678352E-13</v>
      </c>
      <c r="K85" s="16">
        <v>5.83520096668946E-14</v>
      </c>
      <c r="L85" s="16">
        <v>4.5738847537392201E-14</v>
      </c>
      <c r="M85" s="16">
        <v>3.4722027417111198E-14</v>
      </c>
      <c r="N85" s="16">
        <v>3.07411494025817E-14</v>
      </c>
      <c r="O85" s="16">
        <v>-1.11012690569726E-14</v>
      </c>
      <c r="P85" s="16">
        <v>1.4192908266544E-14</v>
      </c>
      <c r="Q85">
        <v>-7.5577975936293895E-2</v>
      </c>
      <c r="R85">
        <v>0</v>
      </c>
      <c r="S85">
        <v>1.7310641338925601E-3</v>
      </c>
      <c r="T85">
        <v>0.31608395692705099</v>
      </c>
      <c r="U85" s="11">
        <f t="shared" si="15"/>
        <v>2.8387273214575344</v>
      </c>
      <c r="Y85" s="1">
        <f t="shared" si="16"/>
        <v>46752</v>
      </c>
      <c r="Z85" s="14">
        <f t="shared" si="17"/>
        <v>-0.11256394631172401</v>
      </c>
      <c r="AA85" s="14">
        <f t="shared" si="18"/>
        <v>1.22611346730638</v>
      </c>
      <c r="AB85" s="14">
        <f t="shared" si="19"/>
        <v>0.84050609327159975</v>
      </c>
      <c r="AC85" s="14">
        <f t="shared" si="20"/>
        <v>9.0755088436040798E-2</v>
      </c>
      <c r="AD85" s="14">
        <f t="shared" si="21"/>
        <v>2.3259858012588921E-4</v>
      </c>
      <c r="AE85" s="14">
        <f t="shared" si="22"/>
        <v>1.3887800925765249E-14</v>
      </c>
      <c r="AF85" s="14">
        <f t="shared" si="23"/>
        <v>-2.4885230614100998E-15</v>
      </c>
      <c r="AG85" s="14">
        <f t="shared" si="24"/>
        <v>3.2981805096690329E-13</v>
      </c>
      <c r="AH85" s="14">
        <f t="shared" si="25"/>
        <v>3.17409253678352E-13</v>
      </c>
      <c r="AI85" s="14">
        <f t="shared" si="26"/>
        <v>2.0450433012830809</v>
      </c>
    </row>
    <row r="86" spans="1:35" x14ac:dyDescent="0.25">
      <c r="A86" s="1">
        <v>46843</v>
      </c>
      <c r="B86">
        <v>-0.188481170154008</v>
      </c>
      <c r="C86">
        <v>-2.1075517840526699</v>
      </c>
      <c r="D86">
        <v>4.8540434535764598</v>
      </c>
      <c r="E86">
        <v>9.1109932538045897E-3</v>
      </c>
      <c r="F86" s="16">
        <v>1.1900221565247401E-5</v>
      </c>
      <c r="G86" s="16">
        <v>-3.23325570628163E-15</v>
      </c>
      <c r="H86" s="16">
        <v>4.48736673676903E-14</v>
      </c>
      <c r="I86" s="16">
        <v>4.2455602965611898E-13</v>
      </c>
      <c r="J86" s="16">
        <v>3.2316009976659099E-13</v>
      </c>
      <c r="K86" s="16">
        <v>5.8254749724264003E-14</v>
      </c>
      <c r="L86" s="16">
        <v>4.58853304676559E-14</v>
      </c>
      <c r="M86" s="16">
        <v>3.4879383999146398E-14</v>
      </c>
      <c r="N86" s="16">
        <v>3.0865751486982599E-14</v>
      </c>
      <c r="O86" s="16">
        <v>-1.0544418825329E-14</v>
      </c>
      <c r="P86" s="16">
        <v>1.4022870270386901E-14</v>
      </c>
      <c r="Q86">
        <v>-7.5661889999789497E-2</v>
      </c>
      <c r="R86">
        <v>0</v>
      </c>
      <c r="S86">
        <v>1.31290042345393E-3</v>
      </c>
      <c r="T86">
        <v>0.31275375676292799</v>
      </c>
      <c r="U86" s="11">
        <f t="shared" si="15"/>
        <v>2.8055381600327074</v>
      </c>
      <c r="Y86" s="1">
        <f t="shared" si="16"/>
        <v>46843</v>
      </c>
      <c r="Z86" s="14">
        <f t="shared" si="17"/>
        <v>-0.110197096253105</v>
      </c>
      <c r="AA86" s="14">
        <f t="shared" si="18"/>
        <v>1.2461410462179603</v>
      </c>
      <c r="AB86" s="14">
        <f t="shared" si="19"/>
        <v>0.79147535131628999</v>
      </c>
      <c r="AC86" s="14">
        <f t="shared" si="20"/>
        <v>8.8040580423154588E-2</v>
      </c>
      <c r="AD86" s="14">
        <f t="shared" si="21"/>
        <v>2.2653609134966541E-4</v>
      </c>
      <c r="AE86" s="14">
        <f t="shared" si="22"/>
        <v>1.4092740171712469E-14</v>
      </c>
      <c r="AF86" s="14">
        <f t="shared" si="23"/>
        <v>-4.9550469610596994E-15</v>
      </c>
      <c r="AG86" s="14">
        <f t="shared" si="24"/>
        <v>3.2751864044412429E-13</v>
      </c>
      <c r="AH86" s="14">
        <f t="shared" si="25"/>
        <v>3.2316009976659099E-13</v>
      </c>
      <c r="AI86" s="14">
        <f t="shared" si="26"/>
        <v>2.0156864177963101</v>
      </c>
    </row>
    <row r="87" spans="1:35" x14ac:dyDescent="0.25">
      <c r="A87" s="1">
        <v>46934</v>
      </c>
      <c r="B87">
        <v>-0.186195028420649</v>
      </c>
      <c r="C87">
        <v>-2.0875349273159101</v>
      </c>
      <c r="D87">
        <v>4.8055030190407004</v>
      </c>
      <c r="E87">
        <v>6.8720584350609E-3</v>
      </c>
      <c r="F87" s="16">
        <v>6.4615163188699901E-6</v>
      </c>
      <c r="G87" s="16">
        <v>-3.03074767280301E-15</v>
      </c>
      <c r="H87" s="16">
        <v>4.2490149266245001E-14</v>
      </c>
      <c r="I87" s="16">
        <v>4.2222392732867098E-13</v>
      </c>
      <c r="J87" s="16">
        <v>3.2852959278458999E-13</v>
      </c>
      <c r="K87" s="16">
        <v>5.8142376315565397E-14</v>
      </c>
      <c r="L87" s="16">
        <v>4.6010546672463602E-14</v>
      </c>
      <c r="M87" s="16">
        <v>3.5018499676124198E-14</v>
      </c>
      <c r="N87" s="16">
        <v>3.0974917978108401E-14</v>
      </c>
      <c r="O87" s="16">
        <v>-1.00115503301934E-14</v>
      </c>
      <c r="P87" s="16">
        <v>1.38516319569483E-14</v>
      </c>
      <c r="Q87">
        <v>-7.5704868930445104E-2</v>
      </c>
      <c r="R87">
        <v>0</v>
      </c>
      <c r="S87">
        <v>9.2322927300592301E-4</v>
      </c>
      <c r="T87">
        <v>0.30945738529670203</v>
      </c>
      <c r="U87" s="11">
        <f t="shared" si="15"/>
        <v>2.773327328895749</v>
      </c>
      <c r="Y87" s="1">
        <f t="shared" si="16"/>
        <v>46934</v>
      </c>
      <c r="Z87" s="14">
        <f t="shared" si="17"/>
        <v>-0.107910954519746</v>
      </c>
      <c r="AA87" s="14">
        <f t="shared" si="18"/>
        <v>1.2661579029547201</v>
      </c>
      <c r="AB87" s="14">
        <f t="shared" si="19"/>
        <v>0.74293491678053059</v>
      </c>
      <c r="AC87" s="14">
        <f t="shared" si="20"/>
        <v>8.5801645604410906E-2</v>
      </c>
      <c r="AD87" s="14">
        <f t="shared" si="21"/>
        <v>2.21097386103288E-4</v>
      </c>
      <c r="AE87" s="14">
        <f t="shared" si="22"/>
        <v>1.429524820519109E-14</v>
      </c>
      <c r="AF87" s="14">
        <f t="shared" si="23"/>
        <v>-7.3385650625049992E-15</v>
      </c>
      <c r="AG87" s="14">
        <f t="shared" si="24"/>
        <v>3.2518653811667629E-13</v>
      </c>
      <c r="AH87" s="14">
        <f t="shared" si="25"/>
        <v>3.2852959278458999E-13</v>
      </c>
      <c r="AI87" s="14">
        <f t="shared" si="26"/>
        <v>1.9872046082066794</v>
      </c>
    </row>
    <row r="88" spans="1:35" x14ac:dyDescent="0.25">
      <c r="A88" s="1">
        <v>47026</v>
      </c>
      <c r="B88">
        <v>-0.18398382677554401</v>
      </c>
      <c r="C88">
        <v>-2.0675574711026701</v>
      </c>
      <c r="D88">
        <v>4.7574479888503003</v>
      </c>
      <c r="E88">
        <v>5.0619881603602397E-3</v>
      </c>
      <c r="F88" s="16">
        <v>1.6302833279774699E-6</v>
      </c>
      <c r="G88" s="16">
        <v>-2.8307724557767901E-15</v>
      </c>
      <c r="H88" s="16">
        <v>4.0184669994263098E-14</v>
      </c>
      <c r="I88" s="16">
        <v>4.1986241927742202E-13</v>
      </c>
      <c r="J88" s="16">
        <v>3.3354113235543299E-13</v>
      </c>
      <c r="K88" s="16">
        <v>5.8015499663710102E-14</v>
      </c>
      <c r="L88" s="16">
        <v>4.6115632605342798E-14</v>
      </c>
      <c r="M88" s="16">
        <v>3.5140292622062401E-14</v>
      </c>
      <c r="N88" s="16">
        <v>3.1069371858510602E-14</v>
      </c>
      <c r="O88" s="16">
        <v>-9.5013545212592804E-15</v>
      </c>
      <c r="P88" s="16">
        <v>1.3679312561583401E-14</v>
      </c>
      <c r="Q88">
        <v>-7.5720197512145204E-2</v>
      </c>
      <c r="R88">
        <v>0</v>
      </c>
      <c r="S88">
        <v>5.64409388174863E-4</v>
      </c>
      <c r="T88">
        <v>0.30619450159127198</v>
      </c>
      <c r="U88" s="11">
        <f t="shared" si="15"/>
        <v>2.7420090228840412</v>
      </c>
      <c r="Y88" s="1">
        <f t="shared" si="16"/>
        <v>47026</v>
      </c>
      <c r="Z88" s="14">
        <f t="shared" si="17"/>
        <v>-0.10569975287464101</v>
      </c>
      <c r="AA88" s="14">
        <f t="shared" si="18"/>
        <v>1.2861353591679601</v>
      </c>
      <c r="AB88" s="14">
        <f t="shared" si="19"/>
        <v>0.69487988659013045</v>
      </c>
      <c r="AC88" s="14">
        <f t="shared" si="20"/>
        <v>8.3991575329710244E-2</v>
      </c>
      <c r="AD88" s="14">
        <f t="shared" si="21"/>
        <v>2.1626615311239549E-4</v>
      </c>
      <c r="AE88" s="14">
        <f t="shared" si="22"/>
        <v>1.4495223422217308E-14</v>
      </c>
      <c r="AF88" s="14">
        <f t="shared" si="23"/>
        <v>-9.6440443344869016E-15</v>
      </c>
      <c r="AG88" s="14">
        <f t="shared" si="24"/>
        <v>3.2282503006542734E-13</v>
      </c>
      <c r="AH88" s="14">
        <f t="shared" si="25"/>
        <v>3.3354113235543299E-13</v>
      </c>
      <c r="AI88" s="14">
        <f t="shared" si="26"/>
        <v>1.9595233343669334</v>
      </c>
    </row>
    <row r="89" spans="1:35" x14ac:dyDescent="0.25">
      <c r="A89" s="1">
        <v>47118</v>
      </c>
      <c r="B89">
        <v>-0.18184186590739199</v>
      </c>
      <c r="C89">
        <v>-2.0476434356077098</v>
      </c>
      <c r="D89">
        <v>4.7098735089618096</v>
      </c>
      <c r="E89">
        <v>3.6351530246050701E-3</v>
      </c>
      <c r="F89" s="16">
        <v>-2.6166161779555999E-6</v>
      </c>
      <c r="G89" s="16">
        <v>-2.6334352625727702E-15</v>
      </c>
      <c r="H89" s="16">
        <v>3.7952510387459902E-14</v>
      </c>
      <c r="I89" s="16">
        <v>4.17474459145917E-13</v>
      </c>
      <c r="J89" s="16">
        <v>3.3821693224169998E-13</v>
      </c>
      <c r="K89" s="16">
        <v>5.7874763931605202E-14</v>
      </c>
      <c r="L89" s="16">
        <v>4.6201692949410602E-14</v>
      </c>
      <c r="M89" s="16">
        <v>3.5245667327709101E-14</v>
      </c>
      <c r="N89" s="16">
        <v>3.1149837459681401E-14</v>
      </c>
      <c r="O89" s="16">
        <v>-9.0125405691539603E-15</v>
      </c>
      <c r="P89" s="16">
        <v>1.35060250930097E-14</v>
      </c>
      <c r="Q89">
        <v>-7.5719007624999696E-2</v>
      </c>
      <c r="R89">
        <v>0</v>
      </c>
      <c r="S89">
        <v>2.3783761505706601E-4</v>
      </c>
      <c r="T89">
        <v>0.3029647681582</v>
      </c>
      <c r="U89" s="11">
        <f t="shared" si="15"/>
        <v>2.7115043420043579</v>
      </c>
      <c r="Y89" s="1">
        <f t="shared" si="16"/>
        <v>47118</v>
      </c>
      <c r="Z89" s="14">
        <f t="shared" si="17"/>
        <v>-0.10355779200648899</v>
      </c>
      <c r="AA89" s="14">
        <f t="shared" si="18"/>
        <v>1.3060493946629204</v>
      </c>
      <c r="AB89" s="14">
        <f t="shared" si="19"/>
        <v>0.64730540670163972</v>
      </c>
      <c r="AC89" s="14">
        <f t="shared" si="20"/>
        <v>8.2564740193955072E-2</v>
      </c>
      <c r="AD89" s="14">
        <f t="shared" si="21"/>
        <v>2.1201925360646241E-4</v>
      </c>
      <c r="AE89" s="14">
        <f t="shared" si="22"/>
        <v>1.469256061542133E-14</v>
      </c>
      <c r="AF89" s="14">
        <f t="shared" si="23"/>
        <v>-1.1876203941290098E-14</v>
      </c>
      <c r="AG89" s="14">
        <f t="shared" si="24"/>
        <v>3.2043706993392232E-13</v>
      </c>
      <c r="AH89" s="14">
        <f t="shared" si="25"/>
        <v>3.3821693224169998E-13</v>
      </c>
      <c r="AI89" s="14">
        <f t="shared" si="26"/>
        <v>1.9325737688062941</v>
      </c>
    </row>
    <row r="90" spans="1:35" x14ac:dyDescent="0.25">
      <c r="A90" s="1">
        <v>47208</v>
      </c>
      <c r="B90">
        <v>-0.17976359080849599</v>
      </c>
      <c r="C90">
        <v>-2.02781289328877</v>
      </c>
      <c r="D90">
        <v>4.6627747738721999</v>
      </c>
      <c r="E90">
        <v>2.5475373231459799E-3</v>
      </c>
      <c r="F90" s="16">
        <v>-6.3076613517607396E-6</v>
      </c>
      <c r="G90" s="16">
        <v>-2.4388423348831101E-15</v>
      </c>
      <c r="H90" s="16">
        <v>3.5789221493826901E-14</v>
      </c>
      <c r="I90" s="16">
        <v>4.15062696869456E-13</v>
      </c>
      <c r="J90" s="16">
        <v>3.4257795855766298E-13</v>
      </c>
      <c r="K90" s="16">
        <v>5.77208350492383E-14</v>
      </c>
      <c r="L90" s="16">
        <v>4.6269793704934499E-14</v>
      </c>
      <c r="M90" s="16">
        <v>3.53355067123781E-14</v>
      </c>
      <c r="N90" s="16">
        <v>3.1217032099295799E-14</v>
      </c>
      <c r="O90" s="16">
        <v>-8.5438499443400005E-15</v>
      </c>
      <c r="P90" s="16">
        <v>1.3331876868113201E-14</v>
      </c>
      <c r="Q90">
        <v>-7.57104730780431E-2</v>
      </c>
      <c r="R90">
        <v>0</v>
      </c>
      <c r="S90" s="16">
        <v>-5.5897574184384497E-5</v>
      </c>
      <c r="T90">
        <v>0.29976785092209302</v>
      </c>
      <c r="U90" s="11">
        <f t="shared" si="15"/>
        <v>2.6817409997075603</v>
      </c>
      <c r="Y90" s="1">
        <f t="shared" si="16"/>
        <v>47208</v>
      </c>
      <c r="Z90" s="14">
        <f t="shared" si="17"/>
        <v>-0.10147951690759299</v>
      </c>
      <c r="AA90" s="14">
        <f t="shared" si="18"/>
        <v>1.3258799369818601</v>
      </c>
      <c r="AB90" s="14">
        <f t="shared" si="19"/>
        <v>0.60020667161203001</v>
      </c>
      <c r="AC90" s="14">
        <f t="shared" si="20"/>
        <v>8.1477124492495986E-2</v>
      </c>
      <c r="AD90" s="14">
        <f t="shared" si="21"/>
        <v>2.0832820843265728E-4</v>
      </c>
      <c r="AE90" s="14">
        <f t="shared" si="22"/>
        <v>1.4887153543110988E-14</v>
      </c>
      <c r="AF90" s="14">
        <f t="shared" si="23"/>
        <v>-1.4039492834923099E-14</v>
      </c>
      <c r="AG90" s="14">
        <f t="shared" si="24"/>
        <v>3.1802530765746132E-13</v>
      </c>
      <c r="AH90" s="14">
        <f t="shared" si="25"/>
        <v>3.4257795855766298E-13</v>
      </c>
      <c r="AI90" s="14">
        <f t="shared" si="26"/>
        <v>1.9062925443878871</v>
      </c>
    </row>
    <row r="91" spans="1:35" x14ac:dyDescent="0.25">
      <c r="A91" s="1">
        <v>47299</v>
      </c>
      <c r="B91">
        <v>-0.17774365147632601</v>
      </c>
      <c r="C91">
        <v>-2.0080825713694201</v>
      </c>
      <c r="D91">
        <v>4.6161470261334898</v>
      </c>
      <c r="E91">
        <v>1.7571602264069199E-3</v>
      </c>
      <c r="F91" s="16">
        <v>-9.4753457827084897E-6</v>
      </c>
      <c r="G91" s="16">
        <v>-2.2470987442117E-15</v>
      </c>
      <c r="H91" s="16">
        <v>3.3690638988119702E-14</v>
      </c>
      <c r="I91" s="16">
        <v>4.1262950676047898E-13</v>
      </c>
      <c r="J91" s="16">
        <v>3.4664389602970901E-13</v>
      </c>
      <c r="K91" s="16">
        <v>5.75543901985952E-14</v>
      </c>
      <c r="L91" s="16">
        <v>4.6320956955570997E-14</v>
      </c>
      <c r="M91" s="16">
        <v>3.5410665841853499E-14</v>
      </c>
      <c r="N91" s="16">
        <v>3.1271659194707299E-14</v>
      </c>
      <c r="O91" s="16">
        <v>-8.0940676185491395E-15</v>
      </c>
      <c r="P91" s="16">
        <v>1.31569700004136E-14</v>
      </c>
      <c r="Q91">
        <v>-7.5702002536607596E-2</v>
      </c>
      <c r="R91">
        <v>0</v>
      </c>
      <c r="S91">
        <v>-3.1687922256801599E-4</v>
      </c>
      <c r="T91">
        <v>0.29660341918536598</v>
      </c>
      <c r="U91" s="11">
        <f t="shared" si="15"/>
        <v>2.6526530255955252</v>
      </c>
      <c r="Y91" s="1">
        <f t="shared" si="16"/>
        <v>47299</v>
      </c>
      <c r="Z91" s="14">
        <f t="shared" si="17"/>
        <v>-9.9459577575423008E-2</v>
      </c>
      <c r="AA91" s="14">
        <f t="shared" si="18"/>
        <v>1.34561025890121</v>
      </c>
      <c r="AB91" s="14">
        <f t="shared" si="19"/>
        <v>0.55357892387331997</v>
      </c>
      <c r="AC91" s="14">
        <f t="shared" si="20"/>
        <v>8.0686747395756916E-2</v>
      </c>
      <c r="AD91" s="14">
        <f t="shared" si="21"/>
        <v>2.0516052400170953E-4</v>
      </c>
      <c r="AE91" s="14">
        <f t="shared" si="22"/>
        <v>1.5078897133782397E-14</v>
      </c>
      <c r="AF91" s="14">
        <f t="shared" si="23"/>
        <v>-1.6138075340630297E-14</v>
      </c>
      <c r="AG91" s="14">
        <f t="shared" si="24"/>
        <v>3.155921175484843E-13</v>
      </c>
      <c r="AH91" s="14">
        <f t="shared" si="25"/>
        <v>3.4664389602970901E-13</v>
      </c>
      <c r="AI91" s="14">
        <f t="shared" si="26"/>
        <v>1.8806215131195265</v>
      </c>
    </row>
    <row r="92" spans="1:35" x14ac:dyDescent="0.25">
      <c r="A92" s="1">
        <v>47391</v>
      </c>
      <c r="B92">
        <v>-0.17577695040515101</v>
      </c>
      <c r="C92">
        <v>-1.98846636281591</v>
      </c>
      <c r="D92">
        <v>4.5699855558721598</v>
      </c>
      <c r="E92">
        <v>1.2243957271376299E-3</v>
      </c>
      <c r="F92" s="16">
        <v>-1.21550069945113E-5</v>
      </c>
      <c r="G92" s="16">
        <v>-2.05830653160014E-15</v>
      </c>
      <c r="H92" s="16">
        <v>3.1652890735033499E-14</v>
      </c>
      <c r="I92" s="16">
        <v>4.1017701460013202E-13</v>
      </c>
      <c r="J92" s="16">
        <v>3.50433138067073E-13</v>
      </c>
      <c r="K92" s="16">
        <v>5.7376108841456998E-14</v>
      </c>
      <c r="L92" s="16">
        <v>4.63561571105063E-14</v>
      </c>
      <c r="M92" s="16">
        <v>3.5471967078630303E-14</v>
      </c>
      <c r="N92" s="16">
        <v>3.1314402711165102E-14</v>
      </c>
      <c r="O92" s="16">
        <v>-7.6620307031902997E-15</v>
      </c>
      <c r="P92" s="16">
        <v>1.2981401843644901E-14</v>
      </c>
      <c r="Q92">
        <v>-7.5699427848683207E-2</v>
      </c>
      <c r="R92">
        <v>0</v>
      </c>
      <c r="S92">
        <v>-5.4574006851877395E-4</v>
      </c>
      <c r="T92">
        <v>0.29347114559340698</v>
      </c>
      <c r="U92" s="11">
        <f t="shared" si="15"/>
        <v>2.6241804610484127</v>
      </c>
      <c r="Y92" s="1">
        <f t="shared" si="16"/>
        <v>47391</v>
      </c>
      <c r="Z92" s="14">
        <f t="shared" si="17"/>
        <v>-9.7492876504248011E-2</v>
      </c>
      <c r="AA92" s="14">
        <f t="shared" si="18"/>
        <v>1.3652264674547201</v>
      </c>
      <c r="AB92" s="14">
        <f t="shared" si="19"/>
        <v>0.50741745361198998</v>
      </c>
      <c r="AC92" s="14">
        <f t="shared" si="20"/>
        <v>8.0153982896487633E-2</v>
      </c>
      <c r="AD92" s="14">
        <f t="shared" si="21"/>
        <v>2.0248086278990671E-4</v>
      </c>
      <c r="AE92" s="14">
        <f t="shared" si="22"/>
        <v>1.5267689346393958E-14</v>
      </c>
      <c r="AF92" s="14">
        <f t="shared" si="23"/>
        <v>-1.8175823593716501E-14</v>
      </c>
      <c r="AG92" s="14">
        <f t="shared" si="24"/>
        <v>3.1313962538813734E-13</v>
      </c>
      <c r="AH92" s="14">
        <f t="shared" si="25"/>
        <v>3.50433138067073E-13</v>
      </c>
      <c r="AI92" s="14">
        <f t="shared" si="26"/>
        <v>1.8555075083224002</v>
      </c>
    </row>
    <row r="93" spans="1:35" x14ac:dyDescent="0.25">
      <c r="A93" s="1">
        <v>47483</v>
      </c>
      <c r="B93">
        <v>-0.173858678299838</v>
      </c>
      <c r="C93">
        <v>-1.9689757596875299</v>
      </c>
      <c r="D93">
        <v>4.5242857003134498</v>
      </c>
      <c r="E93">
        <v>9.1220301656325597E-4</v>
      </c>
      <c r="F93" s="16">
        <v>-1.43838041555352E-5</v>
      </c>
      <c r="G93" s="16">
        <v>-1.8725631681009902E-15</v>
      </c>
      <c r="H93" s="16">
        <v>2.9672398557330399E-14</v>
      </c>
      <c r="I93" s="16">
        <v>4.07707123469404E-13</v>
      </c>
      <c r="J93" s="16">
        <v>3.5396279675157499E-13</v>
      </c>
      <c r="K93" s="16">
        <v>5.7186665169157698E-14</v>
      </c>
      <c r="L93" s="16">
        <v>4.63763184305161E-14</v>
      </c>
      <c r="M93" s="16">
        <v>3.5520196497046002E-14</v>
      </c>
      <c r="N93" s="16">
        <v>3.1345922805338502E-14</v>
      </c>
      <c r="O93" s="16">
        <v>-7.2466348272570793E-15</v>
      </c>
      <c r="P93" s="16">
        <v>1.2805265392337501E-14</v>
      </c>
      <c r="Q93">
        <v>-7.5707185590432297E-2</v>
      </c>
      <c r="R93">
        <v>0</v>
      </c>
      <c r="S93">
        <v>-7.4355445104828401E-4</v>
      </c>
      <c r="T93">
        <v>0.290370706100122</v>
      </c>
      <c r="U93" s="11">
        <f t="shared" si="15"/>
        <v>2.596269047598097</v>
      </c>
      <c r="Y93" s="1">
        <f t="shared" si="16"/>
        <v>47483</v>
      </c>
      <c r="Z93" s="14">
        <f t="shared" si="17"/>
        <v>-9.5574604398935004E-2</v>
      </c>
      <c r="AA93" s="14">
        <f t="shared" si="18"/>
        <v>1.3847170705831002</v>
      </c>
      <c r="AB93" s="14">
        <f t="shared" si="19"/>
        <v>0.46171759805327994</v>
      </c>
      <c r="AC93" s="14">
        <f t="shared" si="20"/>
        <v>7.9841790185913253E-2</v>
      </c>
      <c r="AD93" s="14">
        <f t="shared" si="21"/>
        <v>2.002520656288828E-4</v>
      </c>
      <c r="AE93" s="14">
        <f t="shared" si="22"/>
        <v>1.5453432709893108E-14</v>
      </c>
      <c r="AF93" s="14">
        <f t="shared" si="23"/>
        <v>-2.0156315771419601E-14</v>
      </c>
      <c r="AG93" s="14">
        <f t="shared" si="24"/>
        <v>3.1066973425740931E-13</v>
      </c>
      <c r="AH93" s="14">
        <f t="shared" si="25"/>
        <v>3.5396279675157499E-13</v>
      </c>
      <c r="AI93" s="14">
        <f t="shared" si="26"/>
        <v>1.8309021064896471</v>
      </c>
    </row>
    <row r="94" spans="1:35" x14ac:dyDescent="0.25">
      <c r="A94" s="1">
        <v>47573</v>
      </c>
      <c r="B94">
        <v>-0.17198433939275001</v>
      </c>
      <c r="C94">
        <v>-1.9496202206490501</v>
      </c>
      <c r="D94">
        <v>4.47904284331032</v>
      </c>
      <c r="E94">
        <v>7.8627843097813801E-4</v>
      </c>
      <c r="F94" s="16">
        <v>-1.6199835629443101E-5</v>
      </c>
      <c r="G94" s="16">
        <v>-1.6899603104817701E-15</v>
      </c>
      <c r="H94" s="16">
        <v>2.7745875176508501E-14</v>
      </c>
      <c r="I94" s="16">
        <v>4.05221538125132E-13</v>
      </c>
      <c r="J94" s="16">
        <v>3.5724872920642499E-13</v>
      </c>
      <c r="K94" s="16">
        <v>5.6986721850717996E-14</v>
      </c>
      <c r="L94" s="16">
        <v>4.6382313658185402E-14</v>
      </c>
      <c r="M94" s="16">
        <v>3.5556101403996997E-14</v>
      </c>
      <c r="N94" s="16">
        <v>3.1366852529009898E-14</v>
      </c>
      <c r="O94" s="16">
        <v>-6.8468385421009497E-15</v>
      </c>
      <c r="P94" s="16">
        <v>1.26286496416144E-14</v>
      </c>
      <c r="Q94">
        <v>-7.5728490116102096E-2</v>
      </c>
      <c r="R94">
        <v>0</v>
      </c>
      <c r="S94">
        <v>-9.1174281329151497E-4</v>
      </c>
      <c r="T94">
        <v>0.28730177993385803</v>
      </c>
      <c r="U94" s="11">
        <f t="shared" si="15"/>
        <v>2.5688699088692966</v>
      </c>
      <c r="Y94" s="1">
        <f t="shared" si="16"/>
        <v>47573</v>
      </c>
      <c r="Z94" s="14">
        <f t="shared" si="17"/>
        <v>-9.3700265491847012E-2</v>
      </c>
      <c r="AA94" s="14">
        <f t="shared" si="18"/>
        <v>1.4040726096215801</v>
      </c>
      <c r="AB94" s="14">
        <f t="shared" si="19"/>
        <v>0.41647474105015014</v>
      </c>
      <c r="AC94" s="14">
        <f t="shared" si="20"/>
        <v>7.9715865600328145E-2</v>
      </c>
      <c r="AD94" s="14">
        <f t="shared" si="21"/>
        <v>1.984360341549749E-4</v>
      </c>
      <c r="AE94" s="14">
        <f t="shared" si="22"/>
        <v>1.5636035567512329E-14</v>
      </c>
      <c r="AF94" s="14">
        <f t="shared" si="23"/>
        <v>-2.2082839152241498E-14</v>
      </c>
      <c r="AG94" s="14">
        <f t="shared" si="24"/>
        <v>3.0818414891313731E-13</v>
      </c>
      <c r="AH94" s="14">
        <f t="shared" si="25"/>
        <v>3.5724872920642499E-13</v>
      </c>
      <c r="AI94" s="14">
        <f t="shared" si="26"/>
        <v>1.8067613868150252</v>
      </c>
    </row>
    <row r="95" spans="1:35" x14ac:dyDescent="0.25">
      <c r="A95" s="1">
        <v>47664</v>
      </c>
      <c r="B95">
        <v>-0.170149767680287</v>
      </c>
      <c r="C95">
        <v>-1.9304074826437301</v>
      </c>
      <c r="D95">
        <v>4.4342524148772204</v>
      </c>
      <c r="E95">
        <v>8.15139505504957E-4</v>
      </c>
      <c r="F95" s="16">
        <v>-1.76413871763316E-5</v>
      </c>
      <c r="G95" s="16">
        <v>-1.51058282555544E-15</v>
      </c>
      <c r="H95" s="16">
        <v>2.5870317204182699E-14</v>
      </c>
      <c r="I95" s="16">
        <v>4.0272178778760399E-13</v>
      </c>
      <c r="J95" s="16">
        <v>3.60305577153134E-13</v>
      </c>
      <c r="K95" s="16">
        <v>5.6776924955818599E-14</v>
      </c>
      <c r="L95" s="16">
        <v>4.63749635856895E-14</v>
      </c>
      <c r="M95" s="16">
        <v>3.5580388815417502E-14</v>
      </c>
      <c r="N95" s="16">
        <v>3.1377795463707997E-14</v>
      </c>
      <c r="O95" s="16">
        <v>-6.4616660229417103E-15</v>
      </c>
      <c r="P95" s="16">
        <v>1.24516399086474E-14</v>
      </c>
      <c r="Q95">
        <v>-7.5765496812959604E-2</v>
      </c>
      <c r="R95">
        <v>0</v>
      </c>
      <c r="S95">
        <v>-1.0519878055449601E-3</v>
      </c>
      <c r="T95">
        <v>0.28426404956370399</v>
      </c>
      <c r="U95" s="11">
        <f t="shared" si="15"/>
        <v>2.5419392276176951</v>
      </c>
      <c r="Y95" s="1">
        <f t="shared" si="16"/>
        <v>47664</v>
      </c>
      <c r="Z95" s="14">
        <f t="shared" si="17"/>
        <v>-9.1865693779384E-2</v>
      </c>
      <c r="AA95" s="14">
        <f t="shared" si="18"/>
        <v>1.4232853476269001</v>
      </c>
      <c r="AB95" s="14">
        <f t="shared" si="19"/>
        <v>0.37168431261705059</v>
      </c>
      <c r="AC95" s="14">
        <f t="shared" si="20"/>
        <v>7.9744726674854965E-2</v>
      </c>
      <c r="AD95" s="14">
        <f t="shared" si="21"/>
        <v>1.9699448260808642E-4</v>
      </c>
      <c r="AE95" s="14">
        <f t="shared" si="22"/>
        <v>1.5815413052438659E-14</v>
      </c>
      <c r="AF95" s="14">
        <f t="shared" si="23"/>
        <v>-2.3958397124567301E-14</v>
      </c>
      <c r="AG95" s="14">
        <f t="shared" si="24"/>
        <v>3.056843985756093E-13</v>
      </c>
      <c r="AH95" s="14">
        <f t="shared" si="25"/>
        <v>3.60305577153134E-13</v>
      </c>
      <c r="AI95" s="14">
        <f t="shared" si="26"/>
        <v>1.7830456876226877</v>
      </c>
    </row>
    <row r="96" spans="1:35" x14ac:dyDescent="0.25">
      <c r="A96" s="1">
        <v>47756</v>
      </c>
      <c r="B96">
        <v>-0.168351135321159</v>
      </c>
      <c r="C96">
        <v>-1.91134382520681</v>
      </c>
      <c r="D96">
        <v>4.3899098907284602</v>
      </c>
      <c r="E96">
        <v>9.7015100116188704E-4</v>
      </c>
      <c r="F96" s="16">
        <v>-1.87463010766407E-5</v>
      </c>
      <c r="G96" s="16">
        <v>-1.3345080562093601E-15</v>
      </c>
      <c r="H96" s="16">
        <v>2.4042994973908701E-14</v>
      </c>
      <c r="I96" s="16">
        <v>4.00209247258424E-13</v>
      </c>
      <c r="J96" s="16">
        <v>3.6314681680634902E-13</v>
      </c>
      <c r="K96" s="16">
        <v>5.6557899931297902E-14</v>
      </c>
      <c r="L96" s="16">
        <v>4.63550374072099E-14</v>
      </c>
      <c r="M96" s="16">
        <v>3.5593724749091601E-14</v>
      </c>
      <c r="N96" s="16">
        <v>3.1379324164192698E-14</v>
      </c>
      <c r="O96" s="16">
        <v>-6.0902083179274797E-15</v>
      </c>
      <c r="P96" s="16">
        <v>1.2274318118378301E-14</v>
      </c>
      <c r="Q96">
        <v>-7.5819454629195801E-2</v>
      </c>
      <c r="R96">
        <v>0</v>
      </c>
      <c r="S96">
        <v>-1.1661610764423099E-3</v>
      </c>
      <c r="T96">
        <v>0.281257200666159</v>
      </c>
      <c r="U96" s="11">
        <f t="shared" si="15"/>
        <v>2.5154379198620589</v>
      </c>
      <c r="Y96" s="1">
        <f t="shared" si="16"/>
        <v>47756</v>
      </c>
      <c r="Z96" s="14">
        <f t="shared" si="17"/>
        <v>-9.0067061420256E-2</v>
      </c>
      <c r="AA96" s="14">
        <f t="shared" si="18"/>
        <v>1.4423490050638201</v>
      </c>
      <c r="AB96" s="14">
        <f t="shared" si="19"/>
        <v>0.32734178846829032</v>
      </c>
      <c r="AC96" s="14">
        <f t="shared" si="20"/>
        <v>7.9899738170511894E-2</v>
      </c>
      <c r="AD96" s="14">
        <f t="shared" si="21"/>
        <v>1.958895687077773E-4</v>
      </c>
      <c r="AE96" s="14">
        <f t="shared" si="22"/>
        <v>1.5991487821784738E-14</v>
      </c>
      <c r="AF96" s="14">
        <f t="shared" si="23"/>
        <v>-2.5785719354841298E-14</v>
      </c>
      <c r="AG96" s="14">
        <f t="shared" si="24"/>
        <v>3.0317185804642931E-13</v>
      </c>
      <c r="AH96" s="14">
        <f t="shared" si="25"/>
        <v>3.6314681680634902E-13</v>
      </c>
      <c r="AI96" s="14">
        <f t="shared" si="26"/>
        <v>1.7597193598517307</v>
      </c>
    </row>
    <row r="97" spans="1:35" x14ac:dyDescent="0.25">
      <c r="A97" s="1">
        <v>47848</v>
      </c>
      <c r="B97">
        <v>-0.16658495435679799</v>
      </c>
      <c r="C97">
        <v>-1.89243429461204</v>
      </c>
      <c r="D97">
        <v>4.3460107918211799</v>
      </c>
      <c r="E97">
        <v>1.22550205642678E-3</v>
      </c>
      <c r="F97" s="16">
        <v>-1.9551456154302298E-5</v>
      </c>
      <c r="G97" s="16">
        <v>-1.16180530248883E-15</v>
      </c>
      <c r="H97" s="16">
        <v>2.22614399171234E-14</v>
      </c>
      <c r="I97" s="16">
        <v>3.9768515633071602E-13</v>
      </c>
      <c r="J97" s="16">
        <v>3.6578481658455701E-13</v>
      </c>
      <c r="K97" s="16">
        <v>5.6330248513807099E-14</v>
      </c>
      <c r="L97" s="16">
        <v>4.6323253716908201E-14</v>
      </c>
      <c r="M97" s="16">
        <v>3.5596734205311598E-14</v>
      </c>
      <c r="N97" s="16">
        <v>3.1371979296687601E-14</v>
      </c>
      <c r="O97" s="16">
        <v>-5.7316233755781601E-15</v>
      </c>
      <c r="P97" s="16">
        <v>1.20967630561939E-14</v>
      </c>
      <c r="Q97">
        <v>-7.5890847264186004E-2</v>
      </c>
      <c r="R97">
        <v>0</v>
      </c>
      <c r="S97">
        <v>-1.2562599021032101E-3</v>
      </c>
      <c r="T97">
        <v>0.27828092209216498</v>
      </c>
      <c r="U97" s="11">
        <f t="shared" si="15"/>
        <v>2.4893313083794504</v>
      </c>
      <c r="Y97" s="1">
        <f t="shared" si="16"/>
        <v>47848</v>
      </c>
      <c r="Z97" s="14">
        <f t="shared" si="17"/>
        <v>-8.8300880455894987E-2</v>
      </c>
      <c r="AA97" s="14">
        <f t="shared" si="18"/>
        <v>1.4612585356585901</v>
      </c>
      <c r="AB97" s="14">
        <f t="shared" si="19"/>
        <v>0.28344268956101004</v>
      </c>
      <c r="AC97" s="14">
        <f t="shared" si="20"/>
        <v>8.0155089225776785E-2</v>
      </c>
      <c r="AD97" s="14">
        <f t="shared" si="21"/>
        <v>1.9508441363011572E-4</v>
      </c>
      <c r="AE97" s="14">
        <f t="shared" si="22"/>
        <v>1.616419057550527E-14</v>
      </c>
      <c r="AF97" s="14">
        <f t="shared" si="23"/>
        <v>-2.7567274411626599E-14</v>
      </c>
      <c r="AG97" s="14">
        <f t="shared" si="24"/>
        <v>3.0064776711872134E-13</v>
      </c>
      <c r="AH97" s="14">
        <f t="shared" si="25"/>
        <v>3.6578481658455701E-13</v>
      </c>
      <c r="AI97" s="14">
        <f t="shared" si="26"/>
        <v>1.736750518403767</v>
      </c>
    </row>
    <row r="98" spans="1:35" x14ac:dyDescent="0.25">
      <c r="A98" s="1">
        <v>47938</v>
      </c>
      <c r="B98">
        <v>-0.16484807282786901</v>
      </c>
      <c r="C98">
        <v>-1.87368289395094</v>
      </c>
      <c r="D98">
        <v>4.3025506839029797</v>
      </c>
      <c r="E98">
        <v>1.5581428736768E-3</v>
      </c>
      <c r="F98" s="16">
        <v>-2.0092348586196201E-5</v>
      </c>
      <c r="G98" s="16">
        <v>-9.92535491852046E-16</v>
      </c>
      <c r="H98" s="16">
        <v>2.0523430104279799E-14</v>
      </c>
      <c r="I98" s="16">
        <v>3.95150637489516E-13</v>
      </c>
      <c r="J98" s="16">
        <v>3.6823090042658902E-13</v>
      </c>
      <c r="K98" s="16">
        <v>5.6094546466513797E-14</v>
      </c>
      <c r="L98" s="16">
        <v>4.6280282027119497E-14</v>
      </c>
      <c r="M98" s="16">
        <v>3.5590001718079101E-14</v>
      </c>
      <c r="N98" s="16">
        <v>3.1356269366287999E-14</v>
      </c>
      <c r="O98" s="16">
        <v>-5.3851350610865004E-15</v>
      </c>
      <c r="P98" s="16">
        <v>1.19190505902766E-14</v>
      </c>
      <c r="Q98">
        <v>-7.5979522688576703E-2</v>
      </c>
      <c r="R98">
        <v>0</v>
      </c>
      <c r="S98">
        <v>-1.32435284790258E-3</v>
      </c>
      <c r="T98">
        <v>0.27533490583450099</v>
      </c>
      <c r="U98" s="11">
        <f t="shared" si="15"/>
        <v>2.4635887979482414</v>
      </c>
      <c r="Y98" s="1">
        <f t="shared" si="16"/>
        <v>47938</v>
      </c>
      <c r="Z98" s="14">
        <f t="shared" si="17"/>
        <v>-8.6563998926966007E-2</v>
      </c>
      <c r="AA98" s="14">
        <f t="shared" si="18"/>
        <v>1.4800099363196901</v>
      </c>
      <c r="AB98" s="14">
        <f t="shared" si="19"/>
        <v>0.23998258164280983</v>
      </c>
      <c r="AC98" s="14">
        <f t="shared" si="20"/>
        <v>8.0487730043026798E-2</v>
      </c>
      <c r="AD98" s="14">
        <f t="shared" si="21"/>
        <v>1.9454352119822183E-4</v>
      </c>
      <c r="AE98" s="14">
        <f t="shared" si="22"/>
        <v>1.6333460386142052E-14</v>
      </c>
      <c r="AF98" s="14">
        <f t="shared" si="23"/>
        <v>-2.9305284224470201E-14</v>
      </c>
      <c r="AG98" s="14">
        <f t="shared" si="24"/>
        <v>2.9811324827752132E-13</v>
      </c>
      <c r="AH98" s="14">
        <f t="shared" si="25"/>
        <v>3.6823090042658902E-13</v>
      </c>
      <c r="AI98" s="14">
        <f t="shared" si="26"/>
        <v>1.7141107926004127</v>
      </c>
    </row>
    <row r="99" spans="1:35" x14ac:dyDescent="0.25">
      <c r="A99" s="1">
        <v>48029</v>
      </c>
      <c r="B99">
        <v>-0.163137666271812</v>
      </c>
      <c r="C99">
        <v>-1.8550927443188401</v>
      </c>
      <c r="D99">
        <v>4.2595251770639599</v>
      </c>
      <c r="E99">
        <v>1.9476886001310099E-3</v>
      </c>
      <c r="F99" s="16">
        <v>-2.0402763469240101E-5</v>
      </c>
      <c r="G99" s="16">
        <v>-8.2675101383628698E-16</v>
      </c>
      <c r="H99" s="16">
        <v>1.88269744939159E-14</v>
      </c>
      <c r="I99" s="16">
        <v>3.9260671192930202E-13</v>
      </c>
      <c r="J99" s="16">
        <v>3.7049541479731398E-13</v>
      </c>
      <c r="K99" s="16">
        <v>5.58513420339856E-14</v>
      </c>
      <c r="L99" s="16">
        <v>4.6226744694831798E-14</v>
      </c>
      <c r="M99" s="16">
        <v>3.5574072370735298E-14</v>
      </c>
      <c r="N99" s="16">
        <v>3.1332670936787701E-14</v>
      </c>
      <c r="O99" s="16">
        <v>-5.0500313516445E-15</v>
      </c>
      <c r="P99" s="16">
        <v>1.17412538663355E-14</v>
      </c>
      <c r="Q99">
        <v>-7.6084810899146593E-2</v>
      </c>
      <c r="R99">
        <v>0</v>
      </c>
      <c r="S99">
        <v>-1.37253369283016E-3</v>
      </c>
      <c r="T99">
        <v>0.27241884699553098</v>
      </c>
      <c r="U99" s="11">
        <f t="shared" si="15"/>
        <v>2.4381835547144801</v>
      </c>
      <c r="Y99" s="1">
        <f t="shared" ref="Y99:Y132" si="27">+A99</f>
        <v>48029</v>
      </c>
      <c r="Z99" s="14">
        <f t="shared" si="17"/>
        <v>-8.4853592370909003E-2</v>
      </c>
      <c r="AA99" s="14">
        <f t="shared" si="18"/>
        <v>1.4986000859517901</v>
      </c>
      <c r="AB99" s="14">
        <f t="shared" si="19"/>
        <v>0.1969570748037901</v>
      </c>
      <c r="AC99" s="14">
        <f t="shared" si="20"/>
        <v>8.0877275769481005E-2</v>
      </c>
      <c r="AD99" s="14">
        <f t="shared" si="21"/>
        <v>1.9423310631517792E-4</v>
      </c>
      <c r="AE99" s="14">
        <f t="shared" si="22"/>
        <v>1.6499244864157811E-14</v>
      </c>
      <c r="AF99" s="14">
        <f t="shared" si="23"/>
        <v>-3.10017398348341E-14</v>
      </c>
      <c r="AG99" s="14">
        <f t="shared" si="24"/>
        <v>2.9556932271730734E-13</v>
      </c>
      <c r="AH99" s="14">
        <f t="shared" si="25"/>
        <v>3.7049541479731398E-13</v>
      </c>
      <c r="AI99" s="14">
        <f t="shared" si="26"/>
        <v>1.6917750772611186</v>
      </c>
    </row>
    <row r="100" spans="1:35" x14ac:dyDescent="0.25">
      <c r="A100" s="1">
        <v>48121</v>
      </c>
      <c r="B100">
        <v>-0.16145122549647001</v>
      </c>
      <c r="C100">
        <v>-1.8366662214955001</v>
      </c>
      <c r="D100">
        <v>4.2169299252933197</v>
      </c>
      <c r="E100">
        <v>2.3762973156467001E-3</v>
      </c>
      <c r="F100" s="16">
        <v>-2.0514527344333102E-5</v>
      </c>
      <c r="G100" s="16">
        <v>-6.6449569576359895E-16</v>
      </c>
      <c r="H100" s="16">
        <v>1.7170296358914601E-14</v>
      </c>
      <c r="I100" s="16">
        <v>3.9005431393868499E-13</v>
      </c>
      <c r="J100" s="16">
        <v>3.7258779773913199E-13</v>
      </c>
      <c r="K100" s="16">
        <v>5.5601155016296602E-14</v>
      </c>
      <c r="L100" s="16">
        <v>4.6163219157420598E-14</v>
      </c>
      <c r="M100" s="16">
        <v>3.5549453180883901E-14</v>
      </c>
      <c r="N100" s="16">
        <v>3.1301629255055499E-14</v>
      </c>
      <c r="O100" s="16">
        <v>-4.7256618810652297E-15</v>
      </c>
      <c r="P100" s="16">
        <v>1.1563443477362699E-14</v>
      </c>
      <c r="Q100">
        <v>-7.6205630013197495E-2</v>
      </c>
      <c r="R100">
        <v>0</v>
      </c>
      <c r="S100">
        <v>-1.4028828769321699E-3</v>
      </c>
      <c r="T100">
        <v>0.269532443755305</v>
      </c>
      <c r="U100" s="11">
        <f t="shared" si="15"/>
        <v>2.4130921919557813</v>
      </c>
      <c r="Y100" s="1">
        <f t="shared" si="27"/>
        <v>48121</v>
      </c>
      <c r="Z100" s="14">
        <f t="shared" si="17"/>
        <v>-8.3167151595567007E-2</v>
      </c>
      <c r="AA100" s="14">
        <f t="shared" si="18"/>
        <v>1.5170266087751301</v>
      </c>
      <c r="AB100" s="14">
        <f t="shared" si="19"/>
        <v>0.15436182303314983</v>
      </c>
      <c r="AC100" s="14">
        <f t="shared" si="20"/>
        <v>8.1305884484996704E-2</v>
      </c>
      <c r="AD100" s="14">
        <f t="shared" si="21"/>
        <v>1.9412134244008492E-4</v>
      </c>
      <c r="AE100" s="14">
        <f t="shared" si="22"/>
        <v>1.6661500182230501E-14</v>
      </c>
      <c r="AF100" s="14">
        <f t="shared" si="23"/>
        <v>-3.2658417969835402E-14</v>
      </c>
      <c r="AG100" s="14">
        <f t="shared" si="24"/>
        <v>2.9301692472669031E-13</v>
      </c>
      <c r="AH100" s="14">
        <f t="shared" si="25"/>
        <v>3.7258779773913199E-13</v>
      </c>
      <c r="AI100" s="14">
        <f t="shared" si="26"/>
        <v>1.6697212860407995</v>
      </c>
    </row>
    <row r="101" spans="1:35" x14ac:dyDescent="0.25">
      <c r="A101" s="1">
        <v>48213</v>
      </c>
      <c r="B101">
        <v>-0.15978654143582399</v>
      </c>
      <c r="C101">
        <v>-1.8184050718420099</v>
      </c>
      <c r="D101">
        <v>4.1747606260404</v>
      </c>
      <c r="E101">
        <v>2.82852830707014E-3</v>
      </c>
      <c r="F101" s="16">
        <v>-2.0457332220614999E-5</v>
      </c>
      <c r="G101" s="16">
        <v>-5.05804897687675E-16</v>
      </c>
      <c r="H101" s="16">
        <v>1.55518162909493E-14</v>
      </c>
      <c r="I101" s="16">
        <v>3.8749430372024698E-13</v>
      </c>
      <c r="J101" s="16">
        <v>3.7451664857784099E-13</v>
      </c>
      <c r="K101" s="16">
        <v>5.5344476370743499E-14</v>
      </c>
      <c r="L101" s="16">
        <v>4.6090240390864199E-14</v>
      </c>
      <c r="M101" s="16">
        <v>3.55166147701025E-14</v>
      </c>
      <c r="N101" s="16">
        <v>3.1263559200883701E-14</v>
      </c>
      <c r="O101" s="16">
        <v>-4.4114349847533302E-15</v>
      </c>
      <c r="P101" s="16">
        <v>1.1385687610973601E-14</v>
      </c>
      <c r="Q101">
        <v>-7.6340580972616895E-2</v>
      </c>
      <c r="R101">
        <v>0</v>
      </c>
      <c r="S101">
        <v>-1.41743576112103E-3</v>
      </c>
      <c r="T101">
        <v>0.26667539734000401</v>
      </c>
      <c r="U101" s="11">
        <f t="shared" si="15"/>
        <v>2.3882944643446349</v>
      </c>
      <c r="Y101" s="1">
        <f t="shared" si="27"/>
        <v>48213</v>
      </c>
      <c r="Z101" s="14">
        <f t="shared" si="17"/>
        <v>-8.1502467534920991E-2</v>
      </c>
      <c r="AA101" s="14">
        <f t="shared" si="18"/>
        <v>1.5352877584286202</v>
      </c>
      <c r="AB101" s="14">
        <f t="shared" si="19"/>
        <v>0.11219252378023015</v>
      </c>
      <c r="AC101" s="14">
        <f t="shared" si="20"/>
        <v>8.1758115476420146E-2</v>
      </c>
      <c r="AD101" s="14">
        <f t="shared" si="21"/>
        <v>1.9417853756380302E-4</v>
      </c>
      <c r="AE101" s="14">
        <f t="shared" si="22"/>
        <v>1.6820190980306423E-14</v>
      </c>
      <c r="AF101" s="14">
        <f t="shared" si="23"/>
        <v>-3.4276898037800697E-14</v>
      </c>
      <c r="AG101" s="14">
        <f t="shared" si="24"/>
        <v>2.904569145082523E-13</v>
      </c>
      <c r="AH101" s="14">
        <f t="shared" si="25"/>
        <v>3.7451664857784099E-13</v>
      </c>
      <c r="AI101" s="14">
        <f t="shared" si="26"/>
        <v>1.6479301086885612</v>
      </c>
    </row>
    <row r="102" spans="1:35" x14ac:dyDescent="0.25">
      <c r="A102" s="1">
        <v>48304</v>
      </c>
      <c r="B102">
        <v>-0.15814168780676599</v>
      </c>
      <c r="C102">
        <v>-1.8003105105705299</v>
      </c>
      <c r="D102">
        <v>4.1330130197799999</v>
      </c>
      <c r="E102">
        <v>3.2911860999302301E-3</v>
      </c>
      <c r="F102" s="16">
        <v>-2.02586220794968E-5</v>
      </c>
      <c r="G102" s="16">
        <v>-3.5070570647318898E-16</v>
      </c>
      <c r="H102" s="16">
        <v>1.39701351212978E-14</v>
      </c>
      <c r="I102" s="16">
        <v>3.8492747872693698E-13</v>
      </c>
      <c r="J102" s="16">
        <v>3.7628979712178299E-13</v>
      </c>
      <c r="K102" s="16">
        <v>5.5081768257119002E-14</v>
      </c>
      <c r="L102" s="16">
        <v>4.6008303515194298E-14</v>
      </c>
      <c r="M102" s="16">
        <v>3.5475993244083099E-14</v>
      </c>
      <c r="N102" s="16">
        <v>3.1218846491778802E-14</v>
      </c>
      <c r="O102" s="16">
        <v>-4.1068143777557201E-15</v>
      </c>
      <c r="P102" s="16">
        <v>1.12080521767764E-14</v>
      </c>
      <c r="Q102">
        <v>-7.6488031261421202E-2</v>
      </c>
      <c r="R102">
        <v>0</v>
      </c>
      <c r="S102">
        <v>-1.41815701761009E-3</v>
      </c>
      <c r="T102">
        <v>0.26384741199072298</v>
      </c>
      <c r="U102" s="11">
        <f t="shared" si="15"/>
        <v>2.3637729725931953</v>
      </c>
      <c r="Y102" s="1">
        <f t="shared" si="27"/>
        <v>48304</v>
      </c>
      <c r="Z102" s="14">
        <f t="shared" si="17"/>
        <v>-7.985761390586299E-2</v>
      </c>
      <c r="AA102" s="14">
        <f t="shared" si="18"/>
        <v>1.5533823197001002</v>
      </c>
      <c r="AB102" s="14">
        <f t="shared" si="19"/>
        <v>7.0444917519830064E-2</v>
      </c>
      <c r="AC102" s="14">
        <f t="shared" si="20"/>
        <v>8.2220773269280234E-2</v>
      </c>
      <c r="AD102" s="14">
        <f t="shared" si="21"/>
        <v>1.9437724770492122E-4</v>
      </c>
      <c r="AE102" s="14">
        <f t="shared" si="22"/>
        <v>1.6975290171520909E-14</v>
      </c>
      <c r="AF102" s="14">
        <f t="shared" si="23"/>
        <v>-3.58585792074522E-14</v>
      </c>
      <c r="AG102" s="14">
        <f t="shared" si="24"/>
        <v>2.878900895149423E-13</v>
      </c>
      <c r="AH102" s="14">
        <f t="shared" si="25"/>
        <v>3.7628979712178299E-13</v>
      </c>
      <c r="AI102" s="14">
        <f t="shared" si="26"/>
        <v>1.6263847738316977</v>
      </c>
    </row>
    <row r="103" spans="1:35" x14ac:dyDescent="0.25">
      <c r="A103" s="1">
        <v>48395</v>
      </c>
      <c r="B103">
        <v>-0.15651500220185999</v>
      </c>
      <c r="C103">
        <v>-1.78238330506391</v>
      </c>
      <c r="D103">
        <v>4.0916828895822102</v>
      </c>
      <c r="E103">
        <v>3.75315504029318E-3</v>
      </c>
      <c r="F103" s="16">
        <v>-1.9943533343691899E-5</v>
      </c>
      <c r="G103" s="16">
        <v>-1.9921721064923001E-16</v>
      </c>
      <c r="H103" s="16">
        <v>1.24240170389255E-14</v>
      </c>
      <c r="I103" s="16">
        <v>3.8235458360597699E-13</v>
      </c>
      <c r="J103" s="16">
        <v>3.7791437140184002E-13</v>
      </c>
      <c r="K103" s="16">
        <v>5.4813464450102099E-14</v>
      </c>
      <c r="L103" s="16">
        <v>4.5917866482660702E-14</v>
      </c>
      <c r="M103" s="16">
        <v>3.5427992218424498E-14</v>
      </c>
      <c r="N103" s="16">
        <v>3.1167849080379199E-14</v>
      </c>
      <c r="O103" s="16">
        <v>-3.8113155813490103E-15</v>
      </c>
      <c r="P103" s="16">
        <v>1.1030600916084E-14</v>
      </c>
      <c r="Q103">
        <v>-7.6646188146194894E-2</v>
      </c>
      <c r="R103">
        <v>0</v>
      </c>
      <c r="S103">
        <v>-1.4069204994504E-3</v>
      </c>
      <c r="T103">
        <v>0.26104819493260201</v>
      </c>
      <c r="U103" s="11">
        <f t="shared" si="15"/>
        <v>2.3395128801112932</v>
      </c>
      <c r="Y103" s="1">
        <f t="shared" si="27"/>
        <v>48395</v>
      </c>
      <c r="Z103" s="14">
        <f t="shared" si="17"/>
        <v>-7.8230928300956987E-2</v>
      </c>
      <c r="AA103" s="14">
        <f t="shared" si="18"/>
        <v>1.5713095252067202</v>
      </c>
      <c r="AB103" s="14">
        <f t="shared" si="19"/>
        <v>2.9114787322040314E-2</v>
      </c>
      <c r="AC103" s="14">
        <f t="shared" si="20"/>
        <v>8.2682742209643181E-2</v>
      </c>
      <c r="AD103" s="14">
        <f t="shared" si="21"/>
        <v>1.9469233644072611E-4</v>
      </c>
      <c r="AE103" s="14">
        <f t="shared" si="22"/>
        <v>1.7126778667344867E-14</v>
      </c>
      <c r="AF103" s="14">
        <f t="shared" si="23"/>
        <v>-3.7404697289824496E-14</v>
      </c>
      <c r="AG103" s="14">
        <f t="shared" si="24"/>
        <v>2.8531719439398231E-13</v>
      </c>
      <c r="AH103" s="14">
        <f t="shared" si="25"/>
        <v>3.7791437140184002E-13</v>
      </c>
      <c r="AI103" s="14">
        <f t="shared" si="26"/>
        <v>1.6050708187745304</v>
      </c>
    </row>
    <row r="104" spans="1:35" x14ac:dyDescent="0.25">
      <c r="A104" s="1">
        <v>48487</v>
      </c>
      <c r="B104">
        <v>-0.15490506617293501</v>
      </c>
      <c r="C104">
        <v>-1.7646238455158201</v>
      </c>
      <c r="D104">
        <v>4.0507660606864002</v>
      </c>
      <c r="E104">
        <v>4.20522857811754E-3</v>
      </c>
      <c r="F104" s="16">
        <v>-1.9534881352572998E-5</v>
      </c>
      <c r="G104" s="16">
        <v>-5.1350839443633403E-17</v>
      </c>
      <c r="H104" s="16">
        <v>1.09123731349502E-14</v>
      </c>
      <c r="I104" s="16">
        <v>3.7977631884752802E-13</v>
      </c>
      <c r="J104" s="16">
        <v>3.7939686318726702E-13</v>
      </c>
      <c r="K104" s="16">
        <v>5.4539971049839102E-14</v>
      </c>
      <c r="L104" s="16">
        <v>4.5819352793981998E-14</v>
      </c>
      <c r="M104" s="16">
        <v>3.5372984934255402E-14</v>
      </c>
      <c r="N104" s="16">
        <v>3.1110898689967202E-14</v>
      </c>
      <c r="O104" s="16">
        <v>-3.5245021975001199E-15</v>
      </c>
      <c r="P104" s="16">
        <v>1.08533954961365E-14</v>
      </c>
      <c r="Q104">
        <v>-7.6813162028777499E-2</v>
      </c>
      <c r="R104">
        <v>0</v>
      </c>
      <c r="S104">
        <v>-1.3854939696015501E-3</v>
      </c>
      <c r="T104">
        <v>0.25827745634427901</v>
      </c>
      <c r="U104" s="11">
        <f t="shared" si="15"/>
        <v>2.3155016430412538</v>
      </c>
      <c r="Y104" s="1">
        <f t="shared" si="27"/>
        <v>48487</v>
      </c>
      <c r="Z104" s="14">
        <f t="shared" si="17"/>
        <v>-7.6620992272032007E-2</v>
      </c>
      <c r="AA104" s="14">
        <f t="shared" si="18"/>
        <v>1.5890689847548101</v>
      </c>
      <c r="AB104" s="14">
        <f t="shared" si="19"/>
        <v>-1.1802041573769628E-2</v>
      </c>
      <c r="AC104" s="14">
        <f t="shared" si="20"/>
        <v>8.3134815747467547E-2</v>
      </c>
      <c r="AD104" s="14">
        <f t="shared" si="21"/>
        <v>1.9510098843184502E-4</v>
      </c>
      <c r="AE104" s="14">
        <f t="shared" si="22"/>
        <v>1.7274645038550467E-14</v>
      </c>
      <c r="AF104" s="14">
        <f t="shared" si="23"/>
        <v>-3.8916341193799802E-14</v>
      </c>
      <c r="AG104" s="14">
        <f t="shared" si="24"/>
        <v>2.8273892963553333E-13</v>
      </c>
      <c r="AH104" s="14">
        <f t="shared" si="25"/>
        <v>3.7939686318726702E-13</v>
      </c>
      <c r="AI104" s="14">
        <f t="shared" si="26"/>
        <v>1.5839758676455484</v>
      </c>
    </row>
    <row r="105" spans="1:35" x14ac:dyDescent="0.25">
      <c r="A105" s="1">
        <v>48579</v>
      </c>
      <c r="B105">
        <v>-0.15331068478471699</v>
      </c>
      <c r="C105">
        <v>-1.74703220481719</v>
      </c>
      <c r="D105">
        <v>4.0102584000795396</v>
      </c>
      <c r="E105">
        <v>4.6399368025166901E-3</v>
      </c>
      <c r="F105" s="16">
        <v>-1.90531854745832E-5</v>
      </c>
      <c r="G105" s="16">
        <v>9.2889248851410896E-17</v>
      </c>
      <c r="H105" s="16">
        <v>9.4342455561942603E-15</v>
      </c>
      <c r="I105" s="16">
        <v>3.7719334823881701E-13</v>
      </c>
      <c r="J105" s="16">
        <v>3.8074319067922998E-13</v>
      </c>
      <c r="K105" s="16">
        <v>5.4261667429101202E-14</v>
      </c>
      <c r="L105" s="16">
        <v>4.5713154197086902E-14</v>
      </c>
      <c r="M105" s="16">
        <v>3.5311316416150399E-14</v>
      </c>
      <c r="N105" s="16">
        <v>3.1048302440849799E-14</v>
      </c>
      <c r="O105" s="16">
        <v>-3.2459821156361402E-15</v>
      </c>
      <c r="P105" s="16">
        <v>1.06764955908495E-14</v>
      </c>
      <c r="Q105">
        <v>-7.6987020558282895E-2</v>
      </c>
      <c r="R105">
        <v>0</v>
      </c>
      <c r="S105">
        <v>-1.3555281037478E-3</v>
      </c>
      <c r="T105">
        <v>0.25553490932768003</v>
      </c>
      <c r="U105" s="11">
        <f t="shared" si="15"/>
        <v>2.291728754761265</v>
      </c>
      <c r="Y105" s="1">
        <f t="shared" si="27"/>
        <v>48579</v>
      </c>
      <c r="Z105" s="14">
        <f t="shared" si="17"/>
        <v>-7.5026610883813988E-2</v>
      </c>
      <c r="AA105" s="14">
        <f t="shared" si="18"/>
        <v>1.6066606254534401</v>
      </c>
      <c r="AB105" s="14">
        <f t="shared" si="19"/>
        <v>-5.2309702180630246E-2</v>
      </c>
      <c r="AC105" s="14">
        <f t="shared" si="20"/>
        <v>8.3569523971866691E-2</v>
      </c>
      <c r="AD105" s="14">
        <f t="shared" si="21"/>
        <v>1.9558268430983482E-4</v>
      </c>
      <c r="AE105" s="14">
        <f t="shared" si="22"/>
        <v>1.741888512684551E-14</v>
      </c>
      <c r="AF105" s="14">
        <f t="shared" si="23"/>
        <v>-4.0394468772555739E-14</v>
      </c>
      <c r="AG105" s="14">
        <f t="shared" si="24"/>
        <v>2.8015595902682232E-13</v>
      </c>
      <c r="AH105" s="14">
        <f t="shared" si="25"/>
        <v>3.8074319067922998E-13</v>
      </c>
      <c r="AI105" s="14">
        <f t="shared" si="26"/>
        <v>1.5630894190458104</v>
      </c>
    </row>
    <row r="106" spans="1:35" x14ac:dyDescent="0.25">
      <c r="A106" s="1">
        <v>48669</v>
      </c>
      <c r="B106">
        <v>-0.151730866047038</v>
      </c>
      <c r="C106">
        <v>-1.72960818932217</v>
      </c>
      <c r="D106">
        <v>3.97015581607875</v>
      </c>
      <c r="E106">
        <v>5.0513752217063402E-3</v>
      </c>
      <c r="F106" s="16">
        <v>-1.8516726095390899E-5</v>
      </c>
      <c r="G106" s="16">
        <v>2.3350574233887698E-16</v>
      </c>
      <c r="H106" s="16">
        <v>7.9887924093140797E-15</v>
      </c>
      <c r="I106" s="16">
        <v>3.74606305225619E-13</v>
      </c>
      <c r="J106" s="16">
        <v>3.8195875793110198E-13</v>
      </c>
      <c r="K106" s="16">
        <v>5.3978907362427598E-14</v>
      </c>
      <c r="L106" s="16">
        <v>4.5599633330940503E-14</v>
      </c>
      <c r="M106" s="16">
        <v>3.5243305632404899E-14</v>
      </c>
      <c r="N106" s="16">
        <v>3.0980344527172701E-14</v>
      </c>
      <c r="O106" s="16">
        <v>-2.9754037225111501E-15</v>
      </c>
      <c r="P106" s="16">
        <v>1.04999589499463E-14</v>
      </c>
      <c r="Q106">
        <v>-7.7165834187526094E-2</v>
      </c>
      <c r="R106">
        <v>0</v>
      </c>
      <c r="S106">
        <v>-1.31854921650044E-3</v>
      </c>
      <c r="T106">
        <v>0.252820269878126</v>
      </c>
      <c r="U106" s="11">
        <f t="shared" si="15"/>
        <v>2.2681855056801909</v>
      </c>
      <c r="Y106" s="1">
        <f t="shared" si="27"/>
        <v>48669</v>
      </c>
      <c r="Z106" s="14">
        <f t="shared" si="17"/>
        <v>-7.3446792146135004E-2</v>
      </c>
      <c r="AA106" s="14">
        <f t="shared" si="18"/>
        <v>1.6240846409484602</v>
      </c>
      <c r="AB106" s="14">
        <f t="shared" si="19"/>
        <v>-9.2412286181419834E-2</v>
      </c>
      <c r="AC106" s="14">
        <f t="shared" si="20"/>
        <v>8.3980962391056346E-2</v>
      </c>
      <c r="AD106" s="14">
        <f t="shared" si="21"/>
        <v>1.9611914368902712E-4</v>
      </c>
      <c r="AE106" s="14">
        <f t="shared" si="22"/>
        <v>1.7559501620332976E-14</v>
      </c>
      <c r="AF106" s="14">
        <f t="shared" si="23"/>
        <v>-4.1839921919435923E-14</v>
      </c>
      <c r="AG106" s="14">
        <f t="shared" si="24"/>
        <v>2.7756891601362431E-13</v>
      </c>
      <c r="AH106" s="14">
        <f t="shared" si="25"/>
        <v>3.8195875793110198E-13</v>
      </c>
      <c r="AI106" s="14">
        <f t="shared" si="26"/>
        <v>1.5424026441562859</v>
      </c>
    </row>
    <row r="107" spans="1:35" x14ac:dyDescent="0.25">
      <c r="A107" s="1">
        <v>48760</v>
      </c>
      <c r="B107">
        <v>-0.15016480056870701</v>
      </c>
      <c r="C107">
        <v>-1.7123513818790601</v>
      </c>
      <c r="D107">
        <v>3.9304542579179702</v>
      </c>
      <c r="E107">
        <v>5.4350372677014298E-3</v>
      </c>
      <c r="F107" s="16">
        <v>-1.7941627334386901E-5</v>
      </c>
      <c r="G107" s="16">
        <v>3.7050772633715098E-16</v>
      </c>
      <c r="H107" s="16">
        <v>6.5752735207187598E-15</v>
      </c>
      <c r="I107" s="16">
        <v>3.7201579828224502E-13</v>
      </c>
      <c r="J107" s="16">
        <v>3.8304851067325302E-13</v>
      </c>
      <c r="K107" s="16">
        <v>5.3692020289321703E-14</v>
      </c>
      <c r="L107" s="16">
        <v>4.5479126284397703E-14</v>
      </c>
      <c r="M107" s="16">
        <v>3.5169247624640203E-14</v>
      </c>
      <c r="N107" s="16">
        <v>3.0907287909981599E-14</v>
      </c>
      <c r="O107" s="16">
        <v>-2.7124521735659299E-15</v>
      </c>
      <c r="P107" s="16">
        <v>1.0323841458170699E-14</v>
      </c>
      <c r="Q107">
        <v>-7.7347713879859795E-2</v>
      </c>
      <c r="R107">
        <v>0</v>
      </c>
      <c r="S107">
        <v>-1.27595519737212E-3</v>
      </c>
      <c r="T107">
        <v>0.250133256854768</v>
      </c>
      <c r="U107" s="11">
        <f t="shared" si="15"/>
        <v>2.2448647588890411</v>
      </c>
      <c r="Y107" s="1">
        <f t="shared" si="27"/>
        <v>48760</v>
      </c>
      <c r="Z107" s="14">
        <f t="shared" si="17"/>
        <v>-7.1880726667804012E-2</v>
      </c>
      <c r="AA107" s="14">
        <f t="shared" si="18"/>
        <v>1.64134144839157</v>
      </c>
      <c r="AB107" s="14">
        <f t="shared" si="19"/>
        <v>-0.13211384434219964</v>
      </c>
      <c r="AC107" s="14">
        <f t="shared" si="20"/>
        <v>8.4364624437051436E-2</v>
      </c>
      <c r="AD107" s="14">
        <f t="shared" si="21"/>
        <v>1.966942424500311E-4</v>
      </c>
      <c r="AE107" s="14">
        <f t="shared" si="22"/>
        <v>1.7696503604331252E-14</v>
      </c>
      <c r="AF107" s="14">
        <f t="shared" si="23"/>
        <v>-4.3253440808031239E-14</v>
      </c>
      <c r="AG107" s="14">
        <f t="shared" si="24"/>
        <v>2.7497840907025033E-13</v>
      </c>
      <c r="AH107" s="14">
        <f t="shared" si="25"/>
        <v>3.8304851067325302E-13</v>
      </c>
      <c r="AI107" s="14">
        <f t="shared" si="26"/>
        <v>1.5219081960617002</v>
      </c>
    </row>
    <row r="108" spans="1:35" x14ac:dyDescent="0.25">
      <c r="A108" s="1">
        <v>48852</v>
      </c>
      <c r="B108">
        <v>-0.14861184171608199</v>
      </c>
      <c r="C108">
        <v>-1.6952611783009699</v>
      </c>
      <c r="D108">
        <v>3.8911497153388002</v>
      </c>
      <c r="E108">
        <v>5.7876525386781098E-3</v>
      </c>
      <c r="F108" s="16">
        <v>-1.7341959951367602E-5</v>
      </c>
      <c r="G108" s="16">
        <v>5.0391021956421903E-16</v>
      </c>
      <c r="H108" s="16">
        <v>5.19303712588007E-15</v>
      </c>
      <c r="I108" s="16">
        <v>3.6942241538893398E-13</v>
      </c>
      <c r="J108" s="16">
        <v>3.8401698833131701E-13</v>
      </c>
      <c r="K108" s="16">
        <v>5.34013126698319E-14</v>
      </c>
      <c r="L108" s="16">
        <v>4.5351945046569199E-14</v>
      </c>
      <c r="M108" s="16">
        <v>3.50894155799385E-14</v>
      </c>
      <c r="N108" s="16">
        <v>3.0829375998044999E-14</v>
      </c>
      <c r="O108" s="16">
        <v>-2.4568457730218702E-15</v>
      </c>
      <c r="P108" s="16">
        <v>1.01481971861222E-14</v>
      </c>
      <c r="Q108">
        <v>-7.7530841678993198E-2</v>
      </c>
      <c r="R108">
        <v>0</v>
      </c>
      <c r="S108">
        <v>-1.22901418054699E-3</v>
      </c>
      <c r="T108">
        <v>0.247473591951336</v>
      </c>
      <c r="U108" s="11">
        <f t="shared" si="15"/>
        <v>2.2217607419932022</v>
      </c>
      <c r="Y108" s="1">
        <f t="shared" si="27"/>
        <v>48852</v>
      </c>
      <c r="Z108" s="14">
        <f t="shared" si="17"/>
        <v>-7.0327767815178993E-2</v>
      </c>
      <c r="AA108" s="14">
        <f t="shared" si="18"/>
        <v>1.6584316519696602</v>
      </c>
      <c r="AB108" s="14">
        <f t="shared" si="19"/>
        <v>-0.17141838692136968</v>
      </c>
      <c r="AC108" s="14">
        <f t="shared" si="20"/>
        <v>8.4717239708028108E-2</v>
      </c>
      <c r="AD108" s="14">
        <f t="shared" si="21"/>
        <v>1.9729390983305042E-4</v>
      </c>
      <c r="AE108" s="14">
        <f t="shared" si="22"/>
        <v>1.7829906097558317E-14</v>
      </c>
      <c r="AF108" s="14">
        <f t="shared" si="23"/>
        <v>-4.4635677202869928E-14</v>
      </c>
      <c r="AG108" s="14">
        <f t="shared" si="24"/>
        <v>2.7238502617693929E-13</v>
      </c>
      <c r="AH108" s="14">
        <f t="shared" si="25"/>
        <v>3.8401698833131701E-13</v>
      </c>
      <c r="AI108" s="14">
        <f t="shared" si="26"/>
        <v>1.5016000308516022</v>
      </c>
    </row>
    <row r="109" spans="1:35" x14ac:dyDescent="0.25">
      <c r="A109" s="1">
        <v>48944</v>
      </c>
      <c r="B109">
        <v>-0.14707148650481799</v>
      </c>
      <c r="C109">
        <v>-1.67833681827279</v>
      </c>
      <c r="D109">
        <v>3.8522382181854198</v>
      </c>
      <c r="E109">
        <v>6.1070323701652102E-3</v>
      </c>
      <c r="F109" s="16">
        <v>-1.6729859501032001E-5</v>
      </c>
      <c r="G109" s="16">
        <v>6.3373370425666196E-16</v>
      </c>
      <c r="H109" s="16">
        <v>3.8415075343719902E-15</v>
      </c>
      <c r="I109" s="16">
        <v>3.6682672771204401E-13</v>
      </c>
      <c r="J109" s="16">
        <v>3.8486837212210499E-13</v>
      </c>
      <c r="K109" s="16">
        <v>5.3107069396666398E-14</v>
      </c>
      <c r="L109" s="16">
        <v>4.5218379830955101E-14</v>
      </c>
      <c r="M109" s="16">
        <v>3.5004062824271E-14</v>
      </c>
      <c r="N109" s="16">
        <v>3.0746834293114702E-14</v>
      </c>
      <c r="O109" s="16">
        <v>-2.2083324999979699E-15</v>
      </c>
      <c r="P109" s="16">
        <v>9.9730784340998997E-15</v>
      </c>
      <c r="Q109">
        <v>-7.7713494848521206E-2</v>
      </c>
      <c r="R109">
        <v>0</v>
      </c>
      <c r="S109">
        <v>-1.1788655105401001E-3</v>
      </c>
      <c r="T109">
        <v>0.24484099966719999</v>
      </c>
      <c r="U109" s="11">
        <f t="shared" si="15"/>
        <v>2.1988688552275431</v>
      </c>
      <c r="Y109" s="1">
        <f t="shared" si="27"/>
        <v>48944</v>
      </c>
      <c r="Z109" s="14">
        <f t="shared" si="17"/>
        <v>-6.8787412603914994E-2</v>
      </c>
      <c r="AA109" s="14">
        <f t="shared" si="18"/>
        <v>1.6753560119978401</v>
      </c>
      <c r="AB109" s="14">
        <f t="shared" si="19"/>
        <v>-0.21032988407475006</v>
      </c>
      <c r="AC109" s="14">
        <f t="shared" si="20"/>
        <v>8.5036619539515218E-2</v>
      </c>
      <c r="AD109" s="14">
        <f t="shared" si="21"/>
        <v>1.9790601028338601E-4</v>
      </c>
      <c r="AE109" s="14">
        <f t="shared" si="22"/>
        <v>1.795972958225076E-14</v>
      </c>
      <c r="AF109" s="14">
        <f t="shared" si="23"/>
        <v>-4.5987206794378009E-14</v>
      </c>
      <c r="AG109" s="14">
        <f t="shared" si="24"/>
        <v>2.6978933850004932E-13</v>
      </c>
      <c r="AH109" s="14">
        <f t="shared" si="25"/>
        <v>3.8486837212210499E-13</v>
      </c>
      <c r="AI109" s="14">
        <f t="shared" si="26"/>
        <v>1.4814732408696003</v>
      </c>
    </row>
    <row r="110" spans="1:35" x14ac:dyDescent="0.25">
      <c r="A110" s="1">
        <v>49034</v>
      </c>
      <c r="B110">
        <v>-0.14554335740404001</v>
      </c>
      <c r="C110">
        <v>-1.6615774115395801</v>
      </c>
      <c r="D110">
        <v>3.8137158360035701</v>
      </c>
      <c r="E110">
        <v>6.3919239489850397E-3</v>
      </c>
      <c r="F110" s="16">
        <v>-1.61156553680965E-5</v>
      </c>
      <c r="G110" s="16">
        <v>7.6000365746891105E-16</v>
      </c>
      <c r="H110" s="16">
        <v>2.5201737937395298E-15</v>
      </c>
      <c r="I110" s="16">
        <v>3.6422929257808601E-13</v>
      </c>
      <c r="J110" s="16">
        <v>3.8560652919173202E-13</v>
      </c>
      <c r="K110" s="16">
        <v>5.2809555233367802E-14</v>
      </c>
      <c r="L110" s="16">
        <v>4.50787012606472E-14</v>
      </c>
      <c r="M110" s="16">
        <v>3.4913424720906699E-14</v>
      </c>
      <c r="N110" s="16">
        <v>3.0659871980921301E-14</v>
      </c>
      <c r="O110" s="16">
        <v>-1.96668670913789E-15</v>
      </c>
      <c r="P110" s="16">
        <v>9.7985357701917295E-15</v>
      </c>
      <c r="Q110">
        <v>-7.78940642719812E-2</v>
      </c>
      <c r="R110">
        <v>0</v>
      </c>
      <c r="S110">
        <v>-1.12652260388131E-3</v>
      </c>
      <c r="T110">
        <v>0.24223520727873901</v>
      </c>
      <c r="U110" s="11">
        <f t="shared" si="15"/>
        <v>2.1761854957573687</v>
      </c>
      <c r="Y110" s="1">
        <f t="shared" si="27"/>
        <v>49034</v>
      </c>
      <c r="Z110" s="14">
        <f t="shared" si="17"/>
        <v>-6.7259283503137007E-2</v>
      </c>
      <c r="AA110" s="14">
        <f t="shared" si="18"/>
        <v>1.6921154187310501</v>
      </c>
      <c r="AB110" s="14">
        <f t="shared" si="19"/>
        <v>-0.24885226625659973</v>
      </c>
      <c r="AC110" s="14">
        <f t="shared" si="20"/>
        <v>8.5321511118335039E-2</v>
      </c>
      <c r="AD110" s="14">
        <f t="shared" si="21"/>
        <v>1.9852021441632152E-4</v>
      </c>
      <c r="AE110" s="14">
        <f t="shared" si="22"/>
        <v>1.8085999535463011E-14</v>
      </c>
      <c r="AF110" s="14">
        <f t="shared" si="23"/>
        <v>-4.7308540535010471E-14</v>
      </c>
      <c r="AG110" s="14">
        <f t="shared" si="24"/>
        <v>2.6719190336609133E-13</v>
      </c>
      <c r="AH110" s="14">
        <f t="shared" si="25"/>
        <v>3.8560652919173202E-13</v>
      </c>
      <c r="AI110" s="14">
        <f t="shared" si="26"/>
        <v>1.4615239003046883</v>
      </c>
    </row>
    <row r="111" spans="1:35" x14ac:dyDescent="0.25">
      <c r="A111" s="1">
        <v>49125</v>
      </c>
      <c r="B111">
        <v>-0.14402718518834901</v>
      </c>
      <c r="C111">
        <v>-1.6449819600932101</v>
      </c>
      <c r="D111">
        <v>3.7755786776435398</v>
      </c>
      <c r="E111">
        <v>6.64187384977067E-3</v>
      </c>
      <c r="F111" s="16">
        <v>-1.5508006864784801E-5</v>
      </c>
      <c r="G111" s="16">
        <v>8.8275008958393097E-16</v>
      </c>
      <c r="H111" s="16">
        <v>1.2285793557459899E-15</v>
      </c>
      <c r="I111" s="16">
        <v>3.61630655827489E-13</v>
      </c>
      <c r="J111" s="16">
        <v>3.86235052827424E-13</v>
      </c>
      <c r="K111" s="16">
        <v>5.2509016252976101E-14</v>
      </c>
      <c r="L111" s="16">
        <v>4.4933162406256503E-14</v>
      </c>
      <c r="M111" s="16">
        <v>3.4817720461810998E-14</v>
      </c>
      <c r="N111" s="16">
        <v>3.0568683453319001E-14</v>
      </c>
      <c r="O111" s="16">
        <v>-1.73170602652301E-15</v>
      </c>
      <c r="P111" s="16">
        <v>9.6246180637075604E-15</v>
      </c>
      <c r="Q111">
        <v>-7.8071067780207296E-2</v>
      </c>
      <c r="R111">
        <v>0</v>
      </c>
      <c r="S111">
        <v>-1.07287734453721E-3</v>
      </c>
      <c r="T111">
        <v>0.23965594481101901</v>
      </c>
      <c r="U111" s="11">
        <f t="shared" si="15"/>
        <v>2.1537078978920818</v>
      </c>
      <c r="Y111" s="1">
        <f t="shared" si="27"/>
        <v>49125</v>
      </c>
      <c r="Z111" s="14">
        <f t="shared" si="17"/>
        <v>-6.5743111287446004E-2</v>
      </c>
      <c r="AA111" s="14">
        <f t="shared" si="18"/>
        <v>1.7087108701774201</v>
      </c>
      <c r="AB111" s="14">
        <f t="shared" si="19"/>
        <v>-0.28698942461663002</v>
      </c>
      <c r="AC111" s="14">
        <f t="shared" si="20"/>
        <v>8.5571461019120665E-2</v>
      </c>
      <c r="AD111" s="14">
        <f t="shared" si="21"/>
        <v>1.9912786291963322E-4</v>
      </c>
      <c r="AE111" s="14">
        <f t="shared" si="22"/>
        <v>1.8208745967578029E-14</v>
      </c>
      <c r="AF111" s="14">
        <f t="shared" si="23"/>
        <v>-4.8600134973004009E-14</v>
      </c>
      <c r="AG111" s="14">
        <f t="shared" si="24"/>
        <v>2.6459326661549431E-13</v>
      </c>
      <c r="AH111" s="14">
        <f t="shared" si="25"/>
        <v>3.86235052827424E-13</v>
      </c>
      <c r="AI111" s="14">
        <f t="shared" si="26"/>
        <v>1.4417489231560048</v>
      </c>
    </row>
    <row r="112" spans="1:35" x14ac:dyDescent="0.25">
      <c r="A112" s="1">
        <v>49217</v>
      </c>
      <c r="B112">
        <v>-0.14252279293425901</v>
      </c>
      <c r="C112">
        <v>-1.6285493769652299</v>
      </c>
      <c r="D112">
        <v>3.7378228908671098</v>
      </c>
      <c r="E112">
        <v>6.8571015810091999E-3</v>
      </c>
      <c r="F112" s="16">
        <v>-1.49140430908634E-5</v>
      </c>
      <c r="G112" s="16">
        <v>1.00200709496404E-15</v>
      </c>
      <c r="H112" s="16">
        <v>-3.3687267650488398E-17</v>
      </c>
      <c r="I112" s="16">
        <v>3.59031353628494E-13</v>
      </c>
      <c r="J112" s="16">
        <v>3.86757298829239E-13</v>
      </c>
      <c r="K112" s="16">
        <v>5.2205681256065399E-14</v>
      </c>
      <c r="L112" s="16">
        <v>4.4782000671956199E-14</v>
      </c>
      <c r="M112" s="16">
        <v>3.4717154743800101E-14</v>
      </c>
      <c r="N112" s="16">
        <v>3.04734497506115E-14</v>
      </c>
      <c r="O112" s="16">
        <v>-1.5032084549593101E-15</v>
      </c>
      <c r="P112" s="16">
        <v>9.4513725149171301E-15</v>
      </c>
      <c r="Q112">
        <v>-7.8243159042088603E-2</v>
      </c>
      <c r="R112">
        <v>0</v>
      </c>
      <c r="S112">
        <v>-1.0187056875021799E-3</v>
      </c>
      <c r="T112">
        <v>0.237102945009769</v>
      </c>
      <c r="U112" s="11">
        <f t="shared" si="15"/>
        <v>2.1314339887866343</v>
      </c>
      <c r="Y112" s="1">
        <f t="shared" si="27"/>
        <v>49217</v>
      </c>
      <c r="Z112" s="14">
        <f t="shared" si="17"/>
        <v>-6.4238719033356012E-2</v>
      </c>
      <c r="AA112" s="14">
        <f t="shared" si="18"/>
        <v>1.7251434533054002</v>
      </c>
      <c r="AB112" s="14">
        <f t="shared" si="19"/>
        <v>-0.32474521139306001</v>
      </c>
      <c r="AC112" s="14">
        <f t="shared" si="20"/>
        <v>8.5786688750359205E-2</v>
      </c>
      <c r="AD112" s="14">
        <f t="shared" si="21"/>
        <v>1.997218266935546E-4</v>
      </c>
      <c r="AE112" s="14">
        <f t="shared" si="22"/>
        <v>1.8328002972958138E-14</v>
      </c>
      <c r="AF112" s="14">
        <f t="shared" si="23"/>
        <v>-4.9862401596400489E-14</v>
      </c>
      <c r="AG112" s="14">
        <f t="shared" si="24"/>
        <v>2.6199396441649932E-13</v>
      </c>
      <c r="AH112" s="14">
        <f t="shared" si="25"/>
        <v>3.86757298829239E-13</v>
      </c>
      <c r="AI112" s="14">
        <f t="shared" si="26"/>
        <v>1.4221459334566542</v>
      </c>
    </row>
    <row r="113" spans="1:35" x14ac:dyDescent="0.25">
      <c r="A113" s="1">
        <v>49309</v>
      </c>
      <c r="B113">
        <v>-0.14103008122378399</v>
      </c>
      <c r="C113">
        <v>-1.61227850214151</v>
      </c>
      <c r="D113">
        <v>3.7004446619584499</v>
      </c>
      <c r="E113">
        <v>7.0383834737495904E-3</v>
      </c>
      <c r="F113" s="16">
        <v>-1.4339503741176099E-5</v>
      </c>
      <c r="G113" s="16">
        <v>1.1178124186791199E-15</v>
      </c>
      <c r="H113" s="16">
        <v>-1.26700088441698E-15</v>
      </c>
      <c r="I113" s="16">
        <v>3.5643191382565202E-13</v>
      </c>
      <c r="J113" s="16">
        <v>3.8717641817176998E-13</v>
      </c>
      <c r="K113" s="16">
        <v>5.1899763151038802E-14</v>
      </c>
      <c r="L113" s="16">
        <v>4.4625439528176501E-14</v>
      </c>
      <c r="M113" s="16">
        <v>3.4611919324440402E-14</v>
      </c>
      <c r="N113" s="16">
        <v>3.0374339916254503E-14</v>
      </c>
      <c r="O113" s="16">
        <v>-1.28102969698705E-15</v>
      </c>
      <c r="P113" s="16">
        <v>9.2788446819315802E-15</v>
      </c>
      <c r="Q113">
        <v>-7.8409132619330704E-2</v>
      </c>
      <c r="R113">
        <v>0</v>
      </c>
      <c r="S113">
        <v>-9.6467418050121499E-4</v>
      </c>
      <c r="T113">
        <v>0.234575943313658</v>
      </c>
      <c r="U113" s="11">
        <f t="shared" si="15"/>
        <v>2.1093622590779035</v>
      </c>
      <c r="Y113" s="1">
        <f t="shared" si="27"/>
        <v>49309</v>
      </c>
      <c r="Z113" s="14">
        <f t="shared" si="17"/>
        <v>-6.2746007322880992E-2</v>
      </c>
      <c r="AA113" s="14">
        <f t="shared" si="18"/>
        <v>1.7414143281291201</v>
      </c>
      <c r="AB113" s="14">
        <f t="shared" si="19"/>
        <v>-0.36212344030171995</v>
      </c>
      <c r="AC113" s="14">
        <f t="shared" si="20"/>
        <v>8.5967970643099592E-2</v>
      </c>
      <c r="AD113" s="14">
        <f t="shared" si="21"/>
        <v>2.0029636604324192E-4</v>
      </c>
      <c r="AE113" s="14">
        <f t="shared" si="22"/>
        <v>1.8443808296673219E-14</v>
      </c>
      <c r="AF113" s="14">
        <f t="shared" si="23"/>
        <v>-5.1095715213166978E-14</v>
      </c>
      <c r="AG113" s="14">
        <f t="shared" si="24"/>
        <v>2.5939452461365733E-13</v>
      </c>
      <c r="AH113" s="14">
        <f t="shared" si="25"/>
        <v>3.8717641817176998E-13</v>
      </c>
      <c r="AI113" s="14">
        <f t="shared" si="26"/>
        <v>1.402713147514276</v>
      </c>
    </row>
    <row r="114" spans="1:35" x14ac:dyDescent="0.25">
      <c r="A114" s="1">
        <v>49399</v>
      </c>
      <c r="B114">
        <v>-0.139549014588565</v>
      </c>
      <c r="C114">
        <v>-1.5961681160361001</v>
      </c>
      <c r="D114">
        <v>3.6634402153388699</v>
      </c>
      <c r="E114">
        <v>7.1869470289229499E-3</v>
      </c>
      <c r="F114" s="16">
        <v>-1.37888784947071E-5</v>
      </c>
      <c r="G114" s="16">
        <v>1.2302070423655399E-15</v>
      </c>
      <c r="H114" s="16">
        <v>-2.4717070749650501E-15</v>
      </c>
      <c r="I114" s="16">
        <v>3.5383285689144802E-13</v>
      </c>
      <c r="J114" s="16">
        <v>3.8749538612010398E-13</v>
      </c>
      <c r="K114" s="16">
        <v>5.1591460283134201E-14</v>
      </c>
      <c r="L114" s="16">
        <v>4.4463690092111197E-14</v>
      </c>
      <c r="M114" s="16">
        <v>3.4502194455424699E-14</v>
      </c>
      <c r="N114" s="16">
        <v>3.0271512258859202E-14</v>
      </c>
      <c r="O114" s="16">
        <v>-1.0650206990978399E-15</v>
      </c>
      <c r="P114" s="16">
        <v>9.1070785054499599E-15</v>
      </c>
      <c r="Q114">
        <v>-7.8567925746744594E-2</v>
      </c>
      <c r="R114">
        <v>0</v>
      </c>
      <c r="S114">
        <v>-9.11347147759438E-4</v>
      </c>
      <c r="T114">
        <v>0.232074677826863</v>
      </c>
      <c r="U114" s="11">
        <f t="shared" si="15"/>
        <v>2.0874916477979006</v>
      </c>
      <c r="Y114" s="1">
        <f t="shared" si="27"/>
        <v>49399</v>
      </c>
      <c r="Z114" s="14">
        <f t="shared" si="17"/>
        <v>-6.1264940687662001E-2</v>
      </c>
      <c r="AA114" s="14">
        <f t="shared" si="18"/>
        <v>1.75752471423453</v>
      </c>
      <c r="AB114" s="14">
        <f t="shared" si="19"/>
        <v>-0.39912788692129997</v>
      </c>
      <c r="AC114" s="14">
        <f t="shared" si="20"/>
        <v>8.6116534198272948E-2</v>
      </c>
      <c r="AD114" s="14">
        <f t="shared" si="21"/>
        <v>2.008469912897109E-4</v>
      </c>
      <c r="AE114" s="14">
        <f t="shared" si="22"/>
        <v>1.8556202920359639E-14</v>
      </c>
      <c r="AF114" s="14">
        <f t="shared" si="23"/>
        <v>-5.2300421403715051E-14</v>
      </c>
      <c r="AG114" s="14">
        <f t="shared" si="24"/>
        <v>2.5679546767945334E-13</v>
      </c>
      <c r="AH114" s="14">
        <f t="shared" si="25"/>
        <v>3.8749538612010398E-13</v>
      </c>
      <c r="AI114" s="14">
        <f t="shared" si="26"/>
        <v>1.3834492678157415</v>
      </c>
    </row>
    <row r="115" spans="1:35" x14ac:dyDescent="0.25">
      <c r="A115" s="1">
        <v>49490</v>
      </c>
      <c r="B115">
        <v>-0.138079609202967</v>
      </c>
      <c r="C115">
        <v>-1.5802169508950701</v>
      </c>
      <c r="D115">
        <v>3.6268058131854901</v>
      </c>
      <c r="E115">
        <v>7.3043756559670603E-3</v>
      </c>
      <c r="F115" s="16">
        <v>-1.32655430314084E-5</v>
      </c>
      <c r="G115" s="16">
        <v>1.3392347914892E-15</v>
      </c>
      <c r="H115" s="16">
        <v>-3.6481287614553504E-15</v>
      </c>
      <c r="I115" s="16">
        <v>3.5123469654351499E-13</v>
      </c>
      <c r="J115" s="16">
        <v>3.8771702798993302E-13</v>
      </c>
      <c r="K115" s="16">
        <v>5.1280957701749698E-14</v>
      </c>
      <c r="L115" s="16">
        <v>4.42969525593395E-14</v>
      </c>
      <c r="M115" s="16">
        <v>3.4388150193451398E-14</v>
      </c>
      <c r="N115" s="16">
        <v>3.0165115518749998E-14</v>
      </c>
      <c r="O115" s="16">
        <v>-8.5504541657770297E-16</v>
      </c>
      <c r="P115" s="16">
        <v>8.93611633198608E-15</v>
      </c>
      <c r="Q115">
        <v>-7.8718617358129295E-2</v>
      </c>
      <c r="R115">
        <v>0</v>
      </c>
      <c r="S115">
        <v>-8.5919431206983999E-4</v>
      </c>
      <c r="T115">
        <v>0.22959888929192801</v>
      </c>
      <c r="U115" s="11">
        <f t="shared" si="15"/>
        <v>2.0658214408230222</v>
      </c>
      <c r="Y115" s="1">
        <f t="shared" si="27"/>
        <v>49490</v>
      </c>
      <c r="Z115" s="14">
        <f t="shared" si="17"/>
        <v>-5.9795535302063996E-2</v>
      </c>
      <c r="AA115" s="14">
        <f t="shared" si="18"/>
        <v>1.7734758793755601</v>
      </c>
      <c r="AB115" s="14">
        <f t="shared" si="19"/>
        <v>-0.43576228907467973</v>
      </c>
      <c r="AC115" s="14">
        <f t="shared" si="20"/>
        <v>8.6233962825317062E-2</v>
      </c>
      <c r="AD115" s="14">
        <f t="shared" si="21"/>
        <v>2.0137032675300961E-4</v>
      </c>
      <c r="AE115" s="14">
        <f t="shared" si="22"/>
        <v>1.8665230669483299E-14</v>
      </c>
      <c r="AF115" s="14">
        <f t="shared" si="23"/>
        <v>-5.3476843090205352E-14</v>
      </c>
      <c r="AG115" s="14">
        <f t="shared" si="24"/>
        <v>2.541973073315203E-13</v>
      </c>
      <c r="AH115" s="14">
        <f t="shared" si="25"/>
        <v>3.8771702798993302E-13</v>
      </c>
      <c r="AI115" s="14">
        <f t="shared" si="26"/>
        <v>1.3643533881514933</v>
      </c>
    </row>
    <row r="116" spans="1:35" x14ac:dyDescent="0.25">
      <c r="A116" s="1">
        <v>49582</v>
      </c>
      <c r="B116">
        <v>-0.13662192181354099</v>
      </c>
      <c r="C116">
        <v>-1.5644237004450501</v>
      </c>
      <c r="D116">
        <v>3.5905377550536399</v>
      </c>
      <c r="E116">
        <v>7.3925235834881899E-3</v>
      </c>
      <c r="F116" s="16">
        <v>-1.27718900979684E-5</v>
      </c>
      <c r="G116" s="16">
        <v>1.4449419656037099E-15</v>
      </c>
      <c r="H116" s="16">
        <v>-4.7965719442582004E-15</v>
      </c>
      <c r="I116" s="16">
        <v>3.4863794008397399E-13</v>
      </c>
      <c r="J116" s="16">
        <v>3.8784404175999E-13</v>
      </c>
      <c r="K116" s="16">
        <v>5.0968428358457798E-14</v>
      </c>
      <c r="L116" s="16">
        <v>4.4125417491583099E-14</v>
      </c>
      <c r="M116" s="16">
        <v>3.4269947590526903E-14</v>
      </c>
      <c r="N116" s="16">
        <v>3.0055289938298098E-14</v>
      </c>
      <c r="O116" s="16">
        <v>-6.5097879505020104E-16</v>
      </c>
      <c r="P116" s="16">
        <v>8.7659989360934593E-15</v>
      </c>
      <c r="Q116">
        <v>-7.8860424835018803E-2</v>
      </c>
      <c r="R116">
        <v>0</v>
      </c>
      <c r="S116">
        <v>-8.08598661746981E-4</v>
      </c>
      <c r="T116">
        <v>0.22714832106291499</v>
      </c>
      <c r="U116" s="11">
        <f t="shared" si="15"/>
        <v>2.0443511820554887</v>
      </c>
      <c r="Y116" s="1">
        <f t="shared" si="27"/>
        <v>49582</v>
      </c>
      <c r="Z116" s="14">
        <f t="shared" si="17"/>
        <v>-5.8337847912637991E-2</v>
      </c>
      <c r="AA116" s="14">
        <f t="shared" si="18"/>
        <v>1.7892691298255801</v>
      </c>
      <c r="AB116" s="14">
        <f t="shared" si="19"/>
        <v>-0.47203034720652992</v>
      </c>
      <c r="AC116" s="14">
        <f t="shared" si="20"/>
        <v>8.6322110752838188E-2</v>
      </c>
      <c r="AD116" s="14">
        <f t="shared" si="21"/>
        <v>2.018639796864496E-4</v>
      </c>
      <c r="AE116" s="14">
        <f t="shared" si="22"/>
        <v>1.8770937843597808E-14</v>
      </c>
      <c r="AF116" s="14">
        <f t="shared" si="23"/>
        <v>-5.4625286273008199E-14</v>
      </c>
      <c r="AG116" s="14">
        <f t="shared" si="24"/>
        <v>2.516005508719793E-13</v>
      </c>
      <c r="AH116" s="14">
        <f t="shared" si="25"/>
        <v>3.8784404175999E-13</v>
      </c>
      <c r="AI116" s="14">
        <f t="shared" si="26"/>
        <v>1.3454249094395405</v>
      </c>
    </row>
    <row r="117" spans="1:35" x14ac:dyDescent="0.25">
      <c r="A117" s="1">
        <v>49674</v>
      </c>
      <c r="B117">
        <v>-0.13517603987492599</v>
      </c>
      <c r="C117">
        <v>-1.5487870280531899</v>
      </c>
      <c r="D117">
        <v>3.5546323775031099</v>
      </c>
      <c r="E117">
        <v>7.45344059919724E-3</v>
      </c>
      <c r="F117" s="16">
        <v>-1.23094543816298E-5</v>
      </c>
      <c r="G117" s="16">
        <v>1.5473769926047401E-15</v>
      </c>
      <c r="H117" s="16">
        <v>-5.9173306600975704E-15</v>
      </c>
      <c r="I117" s="16">
        <v>3.4604308851165398E-13</v>
      </c>
      <c r="J117" s="16">
        <v>3.8787901775677701E-13</v>
      </c>
      <c r="K117" s="16">
        <v>5.06540342304769E-14</v>
      </c>
      <c r="L117" s="16">
        <v>4.3949266966958698E-14</v>
      </c>
      <c r="M117" s="16">
        <v>3.4147739767142001E-14</v>
      </c>
      <c r="N117" s="16">
        <v>2.9942168236881397E-14</v>
      </c>
      <c r="O117" s="16">
        <v>-4.5270496209791398E-16</v>
      </c>
      <c r="P117" s="16">
        <v>8.5967655420182402E-15</v>
      </c>
      <c r="Q117">
        <v>-7.8992698912396506E-2</v>
      </c>
      <c r="R117">
        <v>0</v>
      </c>
      <c r="S117">
        <v>-7.5986439735992997E-4</v>
      </c>
      <c r="T117">
        <v>0.22472271907883001</v>
      </c>
      <c r="U117" s="11">
        <f t="shared" si="15"/>
        <v>2.0230805964897796</v>
      </c>
      <c r="Y117" s="1">
        <f t="shared" si="27"/>
        <v>49674</v>
      </c>
      <c r="Z117" s="14">
        <f t="shared" si="17"/>
        <v>-5.689196597402299E-2</v>
      </c>
      <c r="AA117" s="14">
        <f t="shared" si="18"/>
        <v>1.8049058022174402</v>
      </c>
      <c r="AB117" s="14">
        <f t="shared" si="19"/>
        <v>-0.50793572475705995</v>
      </c>
      <c r="AC117" s="14">
        <f t="shared" si="20"/>
        <v>8.6383027768547241E-2</v>
      </c>
      <c r="AD117" s="14">
        <f t="shared" si="21"/>
        <v>2.0232641540278822E-4</v>
      </c>
      <c r="AE117" s="14">
        <f t="shared" si="22"/>
        <v>1.887337287059884E-14</v>
      </c>
      <c r="AF117" s="14">
        <f t="shared" si="23"/>
        <v>-5.5746044988847572E-14</v>
      </c>
      <c r="AG117" s="14">
        <f t="shared" si="24"/>
        <v>2.4900569929965929E-13</v>
      </c>
      <c r="AH117" s="14">
        <f t="shared" si="25"/>
        <v>3.8787901775677701E-13</v>
      </c>
      <c r="AI117" s="14">
        <f t="shared" si="26"/>
        <v>1.3266634656709073</v>
      </c>
    </row>
    <row r="118" spans="1:35" x14ac:dyDescent="0.25">
      <c r="A118" s="1">
        <v>49765</v>
      </c>
      <c r="B118">
        <v>-0.13374207284821599</v>
      </c>
      <c r="C118">
        <v>-1.53330557362483</v>
      </c>
      <c r="D118">
        <v>3.5190860537280901</v>
      </c>
      <c r="E118">
        <v>7.48930617860738E-3</v>
      </c>
      <c r="F118" s="16">
        <v>-1.18790302528816E-5</v>
      </c>
      <c r="G118" s="16">
        <v>1.6465901074770999E-15</v>
      </c>
      <c r="H118" s="16">
        <v>-7.0106912189905903E-15</v>
      </c>
      <c r="I118" s="16">
        <v>3.4345063645236902E-13</v>
      </c>
      <c r="J118" s="16">
        <v>3.8782445563793401E-13</v>
      </c>
      <c r="K118" s="16">
        <v>5.0337927366423402E-14</v>
      </c>
      <c r="L118" s="16">
        <v>4.3768675600090401E-14</v>
      </c>
      <c r="M118" s="16">
        <v>3.40216728729818E-14</v>
      </c>
      <c r="N118" s="16">
        <v>2.9825876492655199E-14</v>
      </c>
      <c r="O118" s="16">
        <v>-2.6011562022091598E-16</v>
      </c>
      <c r="P118" s="16">
        <v>8.4284538451310093E-15</v>
      </c>
      <c r="Q118">
        <v>-7.9114917132545801E-2</v>
      </c>
      <c r="R118">
        <v>0</v>
      </c>
      <c r="S118">
        <v>-7.1322481930557102E-4</v>
      </c>
      <c r="T118">
        <v>0.222321831837338</v>
      </c>
      <c r="U118" s="11">
        <f t="shared" si="15"/>
        <v>2.0020095242897775</v>
      </c>
      <c r="Y118" s="1">
        <f t="shared" si="27"/>
        <v>49765</v>
      </c>
      <c r="Z118" s="14">
        <f t="shared" si="17"/>
        <v>-5.5457998947312986E-2</v>
      </c>
      <c r="AA118" s="14">
        <f t="shared" si="18"/>
        <v>1.8203872566458001</v>
      </c>
      <c r="AB118" s="14">
        <f t="shared" si="19"/>
        <v>-0.54348204853207971</v>
      </c>
      <c r="AC118" s="14">
        <f t="shared" si="20"/>
        <v>8.6418893347957382E-2</v>
      </c>
      <c r="AD118" s="14">
        <f t="shared" si="21"/>
        <v>2.0275683953153642E-4</v>
      </c>
      <c r="AE118" s="14">
        <f t="shared" si="22"/>
        <v>1.89725859854712E-14</v>
      </c>
      <c r="AF118" s="14">
        <f t="shared" si="23"/>
        <v>-5.6839405547740591E-14</v>
      </c>
      <c r="AG118" s="14">
        <f t="shared" si="24"/>
        <v>2.4641324724037433E-13</v>
      </c>
      <c r="AH118" s="14">
        <f t="shared" si="25"/>
        <v>3.8782445563793401E-13</v>
      </c>
      <c r="AI118" s="14">
        <f t="shared" si="26"/>
        <v>1.3080688593544927</v>
      </c>
    </row>
    <row r="119" spans="1:35" x14ac:dyDescent="0.25">
      <c r="A119" s="1">
        <v>49856</v>
      </c>
      <c r="B119">
        <v>-0.13232014460684599</v>
      </c>
      <c r="C119">
        <v>-1.51797795943085</v>
      </c>
      <c r="D119">
        <v>3.48389519319081</v>
      </c>
      <c r="E119">
        <v>7.5023724872482897E-3</v>
      </c>
      <c r="F119" s="16">
        <v>-1.1480781704581401E-5</v>
      </c>
      <c r="G119" s="16">
        <v>1.7426330556049799E-15</v>
      </c>
      <c r="H119" s="16">
        <v>-8.0769357783442407E-15</v>
      </c>
      <c r="I119" s="16">
        <v>3.4086107194718699E-13</v>
      </c>
      <c r="J119" s="16">
        <v>3.8768277890232698E-13</v>
      </c>
      <c r="K119" s="16">
        <v>5.0020250852915297E-14</v>
      </c>
      <c r="L119" s="16">
        <v>4.3583811440160597E-14</v>
      </c>
      <c r="M119" s="16">
        <v>3.3891886940753197E-14</v>
      </c>
      <c r="N119" s="16">
        <v>2.9706534934384398E-14</v>
      </c>
      <c r="O119" s="16">
        <v>-7.3108630780376195E-17</v>
      </c>
      <c r="P119" s="16">
        <v>8.2611000334177305E-15</v>
      </c>
      <c r="Q119">
        <v>-7.9226676196310394E-2</v>
      </c>
      <c r="R119">
        <v>0</v>
      </c>
      <c r="S119">
        <v>-6.6885004127188795E-4</v>
      </c>
      <c r="T119">
        <v>0.21994541036875201</v>
      </c>
      <c r="U119" s="11">
        <f t="shared" si="15"/>
        <v>1.981137864990715</v>
      </c>
      <c r="Y119" s="1">
        <f t="shared" si="27"/>
        <v>49856</v>
      </c>
      <c r="Z119" s="14">
        <f t="shared" si="17"/>
        <v>-5.403607070594299E-2</v>
      </c>
      <c r="AA119" s="14">
        <f t="shared" si="18"/>
        <v>1.8357148708397801</v>
      </c>
      <c r="AB119" s="14">
        <f t="shared" si="19"/>
        <v>-0.57867290906935986</v>
      </c>
      <c r="AC119" s="14">
        <f t="shared" si="20"/>
        <v>8.6431959656598292E-2</v>
      </c>
      <c r="AD119" s="14">
        <f t="shared" si="21"/>
        <v>2.0315508807983661E-4</v>
      </c>
      <c r="AE119" s="14">
        <f t="shared" si="22"/>
        <v>1.906862893359908E-14</v>
      </c>
      <c r="AF119" s="14">
        <f t="shared" si="23"/>
        <v>-5.7905650107094245E-14</v>
      </c>
      <c r="AG119" s="14">
        <f t="shared" si="24"/>
        <v>2.4382368273519231E-13</v>
      </c>
      <c r="AH119" s="14">
        <f t="shared" si="25"/>
        <v>3.8768277890232698E-13</v>
      </c>
      <c r="AI119" s="14">
        <f t="shared" si="26"/>
        <v>1.2896410058097481</v>
      </c>
    </row>
    <row r="120" spans="1:35" x14ac:dyDescent="0.25">
      <c r="A120" s="1">
        <v>49948</v>
      </c>
      <c r="B120">
        <v>-0.130910386886674</v>
      </c>
      <c r="C120">
        <v>-1.5028027950273899</v>
      </c>
      <c r="D120">
        <v>3.4490562412589099</v>
      </c>
      <c r="E120">
        <v>7.4949156868254103E-3</v>
      </c>
      <c r="F120" s="16">
        <v>-1.11143440483933E-5</v>
      </c>
      <c r="G120" s="16">
        <v>1.8355588203615401E-15</v>
      </c>
      <c r="H120" s="16">
        <v>-9.1163453126955992E-15</v>
      </c>
      <c r="I120" s="16">
        <v>3.3827487613360702E-13</v>
      </c>
      <c r="J120" s="16">
        <v>3.8745634715288201E-13</v>
      </c>
      <c r="K120" s="16">
        <v>4.9701139702057102E-14</v>
      </c>
      <c r="L120" s="16">
        <v>4.33948367554415E-14</v>
      </c>
      <c r="M120" s="16">
        <v>3.37585166393883E-14</v>
      </c>
      <c r="N120" s="16">
        <v>2.9584258647409501E-14</v>
      </c>
      <c r="O120" s="16">
        <v>1.08413222590679E-16</v>
      </c>
      <c r="P120" s="16">
        <v>8.0947388092480993E-15</v>
      </c>
      <c r="Q120">
        <v>-7.9327683520462197E-2</v>
      </c>
      <c r="R120">
        <v>0</v>
      </c>
      <c r="S120">
        <v>-6.2685443644388097E-4</v>
      </c>
      <c r="T120">
        <v>0.21759320821029399</v>
      </c>
      <c r="U120" s="11">
        <f t="shared" si="15"/>
        <v>1.9604655309418935</v>
      </c>
      <c r="Y120" s="1">
        <f t="shared" si="27"/>
        <v>49948</v>
      </c>
      <c r="Z120" s="14">
        <f t="shared" si="17"/>
        <v>-5.2626312985771001E-2</v>
      </c>
      <c r="AA120" s="14">
        <f t="shared" si="18"/>
        <v>1.8508900352432403</v>
      </c>
      <c r="AB120" s="14">
        <f t="shared" si="19"/>
        <v>-0.61351186100125998</v>
      </c>
      <c r="AC120" s="14">
        <f t="shared" si="20"/>
        <v>8.6424502856175409E-2</v>
      </c>
      <c r="AD120" s="14">
        <f t="shared" si="21"/>
        <v>2.0352152573602472E-4</v>
      </c>
      <c r="AE120" s="14">
        <f t="shared" si="22"/>
        <v>1.916155469835564E-14</v>
      </c>
      <c r="AF120" s="14">
        <f t="shared" si="23"/>
        <v>-5.89450596414456E-14</v>
      </c>
      <c r="AG120" s="14">
        <f t="shared" si="24"/>
        <v>2.4123748692161234E-13</v>
      </c>
      <c r="AH120" s="14">
        <f t="shared" si="25"/>
        <v>3.8745634715288201E-13</v>
      </c>
      <c r="AI120" s="14">
        <f t="shared" si="26"/>
        <v>1.2713798856387097</v>
      </c>
    </row>
    <row r="121" spans="1:35" x14ac:dyDescent="0.25">
      <c r="A121" s="1">
        <v>50040</v>
      </c>
      <c r="B121">
        <v>-0.12951293371099001</v>
      </c>
      <c r="C121">
        <v>-1.48777868140609</v>
      </c>
      <c r="D121">
        <v>3.4145656788463299</v>
      </c>
      <c r="E121">
        <v>7.46919493933112E-3</v>
      </c>
      <c r="F121" s="16">
        <v>-1.0778917131189001E-5</v>
      </c>
      <c r="G121" s="16">
        <v>1.92542137440465E-15</v>
      </c>
      <c r="H121" s="16">
        <v>-1.01292020367812E-14</v>
      </c>
      <c r="I121" s="16">
        <v>3.3569252284996801E-13</v>
      </c>
      <c r="J121" s="16">
        <v>3.8714746633295899E-13</v>
      </c>
      <c r="K121" s="16">
        <v>4.9380721661041302E-14</v>
      </c>
      <c r="L121" s="16">
        <v>4.32019087130991E-14</v>
      </c>
      <c r="M121" s="16">
        <v>3.3621691933341498E-14</v>
      </c>
      <c r="N121" s="16">
        <v>2.94591581984419E-14</v>
      </c>
      <c r="O121" s="16">
        <v>2.8454330340889002E-16</v>
      </c>
      <c r="P121" s="16">
        <v>7.9294034115851205E-15</v>
      </c>
      <c r="Q121">
        <v>-7.9417748271250393E-2</v>
      </c>
      <c r="R121">
        <v>0</v>
      </c>
      <c r="S121">
        <v>-5.8730374294940898E-4</v>
      </c>
      <c r="T121">
        <v>0.21526498138062899</v>
      </c>
      <c r="U121" s="11">
        <f t="shared" si="15"/>
        <v>1.9399924091187577</v>
      </c>
      <c r="Y121" s="1">
        <f t="shared" si="27"/>
        <v>50040</v>
      </c>
      <c r="Z121" s="14">
        <f t="shared" si="17"/>
        <v>-5.1228859810087013E-2</v>
      </c>
      <c r="AA121" s="14">
        <f t="shared" si="18"/>
        <v>1.8659141488645401</v>
      </c>
      <c r="AB121" s="14">
        <f t="shared" si="19"/>
        <v>-0.64800242341383996</v>
      </c>
      <c r="AC121" s="14">
        <f t="shared" si="20"/>
        <v>8.6398782108681127E-2</v>
      </c>
      <c r="AD121" s="14">
        <f t="shared" si="21"/>
        <v>2.0385695265322902E-4</v>
      </c>
      <c r="AE121" s="14">
        <f t="shared" si="22"/>
        <v>1.9251417252398748E-14</v>
      </c>
      <c r="AF121" s="14">
        <f t="shared" si="23"/>
        <v>-5.9957916365531197E-14</v>
      </c>
      <c r="AG121" s="14">
        <f t="shared" si="24"/>
        <v>2.3865513363797332E-13</v>
      </c>
      <c r="AH121" s="14">
        <f t="shared" si="25"/>
        <v>3.8714746633295899E-13</v>
      </c>
      <c r="AI121" s="14">
        <f t="shared" si="26"/>
        <v>1.2532855047025329</v>
      </c>
    </row>
    <row r="122" spans="1:35" x14ac:dyDescent="0.25">
      <c r="A122" s="1">
        <v>50130</v>
      </c>
      <c r="B122">
        <v>-0.12812791671728399</v>
      </c>
      <c r="C122">
        <v>-1.47290421449187</v>
      </c>
      <c r="D122">
        <v>3.3804200220578702</v>
      </c>
      <c r="E122">
        <v>7.4274184821909303E-3</v>
      </c>
      <c r="F122" s="16">
        <v>-1.04733500062982E-5</v>
      </c>
      <c r="G122" s="16">
        <v>2.01227545387395E-15</v>
      </c>
      <c r="H122" s="16">
        <v>-1.1115791338065299E-14</v>
      </c>
      <c r="I122" s="16">
        <v>3.3311447818909498E-13</v>
      </c>
      <c r="J122" s="16">
        <v>3.8675839714937702E-13</v>
      </c>
      <c r="K122" s="16">
        <v>4.90591179460733E-14</v>
      </c>
      <c r="L122" s="16">
        <v>4.3005179963130599E-14</v>
      </c>
      <c r="M122" s="16">
        <v>3.34815386549701E-14</v>
      </c>
      <c r="N122" s="16">
        <v>2.93313401843149E-14</v>
      </c>
      <c r="O122" s="16">
        <v>4.5537203734595802E-16</v>
      </c>
      <c r="P122" s="16">
        <v>7.7651256387523897E-15</v>
      </c>
      <c r="Q122">
        <v>-7.9496772107665606E-2</v>
      </c>
      <c r="R122">
        <v>0</v>
      </c>
      <c r="S122">
        <v>-5.5022177258239296E-4</v>
      </c>
      <c r="T122">
        <v>0.212960488354664</v>
      </c>
      <c r="U122" s="11">
        <f t="shared" si="15"/>
        <v>1.9197183304561909</v>
      </c>
      <c r="Y122" s="1">
        <f t="shared" si="27"/>
        <v>50130</v>
      </c>
      <c r="Z122" s="14">
        <f t="shared" si="17"/>
        <v>-4.984384281638099E-2</v>
      </c>
      <c r="AA122" s="14">
        <f t="shared" si="18"/>
        <v>1.8807886157787601</v>
      </c>
      <c r="AB122" s="14">
        <f t="shared" si="19"/>
        <v>-0.68214808020229967</v>
      </c>
      <c r="AC122" s="14">
        <f t="shared" si="20"/>
        <v>8.6357005651540933E-2</v>
      </c>
      <c r="AD122" s="14">
        <f t="shared" si="21"/>
        <v>2.0416251977811982E-4</v>
      </c>
      <c r="AE122" s="14">
        <f t="shared" si="22"/>
        <v>1.9338271331868048E-14</v>
      </c>
      <c r="AF122" s="14">
        <f t="shared" si="23"/>
        <v>-6.0944505666815294E-14</v>
      </c>
      <c r="AG122" s="14">
        <f t="shared" si="24"/>
        <v>2.3607708897710029E-13</v>
      </c>
      <c r="AH122" s="14">
        <f t="shared" si="25"/>
        <v>3.8675839714937702E-13</v>
      </c>
      <c r="AI122" s="14">
        <f t="shared" si="26"/>
        <v>1.23535786093198</v>
      </c>
    </row>
    <row r="123" spans="1:35" x14ac:dyDescent="0.25">
      <c r="A123" s="1">
        <v>50221</v>
      </c>
      <c r="B123">
        <v>-0.126755461310499</v>
      </c>
      <c r="C123">
        <v>-1.4581779880875201</v>
      </c>
      <c r="D123">
        <v>3.3466158218372999</v>
      </c>
      <c r="E123">
        <v>7.37171613990888E-3</v>
      </c>
      <c r="F123" s="16">
        <v>-1.01962171393637E-5</v>
      </c>
      <c r="G123" s="16">
        <v>2.0961763545049002E-15</v>
      </c>
      <c r="H123" s="16">
        <v>-1.20764032727064E-14</v>
      </c>
      <c r="I123" s="16">
        <v>3.3054120002325699E-13</v>
      </c>
      <c r="J123" s="16">
        <v>3.86291361885581E-13</v>
      </c>
      <c r="K123" s="16">
        <v>4.8736443903593301E-14</v>
      </c>
      <c r="L123" s="16">
        <v>4.2804799135214803E-14</v>
      </c>
      <c r="M123" s="16">
        <v>3.3338178997106798E-14</v>
      </c>
      <c r="N123" s="16">
        <v>2.9200907710099403E-14</v>
      </c>
      <c r="O123" s="16">
        <v>6.2098768574307599E-16</v>
      </c>
      <c r="P123" s="16">
        <v>7.6019358718352697E-15</v>
      </c>
      <c r="Q123">
        <v>-7.9564739833769396E-2</v>
      </c>
      <c r="R123">
        <v>0</v>
      </c>
      <c r="S123">
        <v>-5.1559668235283504E-4</v>
      </c>
      <c r="T123">
        <v>0.210679490038613</v>
      </c>
      <c r="U123" s="11">
        <f t="shared" si="15"/>
        <v>1.8996430458854106</v>
      </c>
      <c r="Y123" s="1">
        <f t="shared" si="27"/>
        <v>50221</v>
      </c>
      <c r="Z123" s="14">
        <f t="shared" si="17"/>
        <v>-4.8471387409596001E-2</v>
      </c>
      <c r="AA123" s="14">
        <f t="shared" si="18"/>
        <v>1.8955148421831101</v>
      </c>
      <c r="AB123" s="14">
        <f t="shared" si="19"/>
        <v>-0.71595228042286996</v>
      </c>
      <c r="AC123" s="14">
        <f t="shared" si="20"/>
        <v>8.6301303309258878E-2</v>
      </c>
      <c r="AD123" s="14">
        <f t="shared" si="21"/>
        <v>2.0443965264505432E-4</v>
      </c>
      <c r="AE123" s="14">
        <f t="shared" si="22"/>
        <v>1.9422172232499E-14</v>
      </c>
      <c r="AF123" s="14">
        <f t="shared" si="23"/>
        <v>-6.1905117601456395E-14</v>
      </c>
      <c r="AG123" s="14">
        <f t="shared" si="24"/>
        <v>2.3350381081126231E-13</v>
      </c>
      <c r="AH123" s="14">
        <f t="shared" si="25"/>
        <v>3.86291361885581E-13</v>
      </c>
      <c r="AI123" s="14">
        <f t="shared" si="26"/>
        <v>1.2175969173131254</v>
      </c>
    </row>
    <row r="124" spans="1:35" x14ac:dyDescent="0.25">
      <c r="A124" s="1">
        <v>50313</v>
      </c>
      <c r="B124">
        <v>-0.125395683566908</v>
      </c>
      <c r="C124">
        <v>-1.44359859634947</v>
      </c>
      <c r="D124">
        <v>3.3131496636189302</v>
      </c>
      <c r="E124">
        <v>7.3041176412643599E-3</v>
      </c>
      <c r="F124" s="16">
        <v>-9.9458863482993304E-6</v>
      </c>
      <c r="G124" s="16">
        <v>2.1771797485407099E-15</v>
      </c>
      <c r="H124" s="16">
        <v>-1.30113336763288E-14</v>
      </c>
      <c r="I124" s="16">
        <v>3.2797313751895201E-13</v>
      </c>
      <c r="J124" s="16">
        <v>3.8574854979732502E-13</v>
      </c>
      <c r="K124" s="16">
        <v>4.8412809602357297E-14</v>
      </c>
      <c r="L124" s="16">
        <v>4.2600911257054601E-14</v>
      </c>
      <c r="M124" s="16">
        <v>3.3191731932917098E-14</v>
      </c>
      <c r="N124" s="16">
        <v>2.90679608021361E-14</v>
      </c>
      <c r="O124" s="16">
        <v>7.8147699050136299E-16</v>
      </c>
      <c r="P124" s="16">
        <v>7.4398630987574703E-15</v>
      </c>
      <c r="Q124">
        <v>-7.9621710127809303E-2</v>
      </c>
      <c r="R124">
        <v>0</v>
      </c>
      <c r="S124">
        <v>-4.83386781991989E-4</v>
      </c>
      <c r="T124">
        <v>0.20842174974532501</v>
      </c>
      <c r="U124" s="11">
        <f t="shared" si="15"/>
        <v>1.879766208293856</v>
      </c>
      <c r="Y124" s="1">
        <f t="shared" si="27"/>
        <v>50313</v>
      </c>
      <c r="Z124" s="14">
        <f t="shared" si="17"/>
        <v>-4.7111609666005E-2</v>
      </c>
      <c r="AA124" s="14">
        <f t="shared" si="18"/>
        <v>1.9100942339211602</v>
      </c>
      <c r="AB124" s="14">
        <f t="shared" si="19"/>
        <v>-0.74941843864123969</v>
      </c>
      <c r="AC124" s="14">
        <f t="shared" si="20"/>
        <v>8.6233704810614362E-2</v>
      </c>
      <c r="AD124" s="14">
        <f t="shared" si="21"/>
        <v>2.0468998343611868E-4</v>
      </c>
      <c r="AE124" s="14">
        <f t="shared" si="22"/>
        <v>1.9503175626534808E-14</v>
      </c>
      <c r="AF124" s="14">
        <f t="shared" si="23"/>
        <v>-6.2840048005078804E-14</v>
      </c>
      <c r="AG124" s="14">
        <f t="shared" si="24"/>
        <v>2.3093574830695732E-13</v>
      </c>
      <c r="AH124" s="14">
        <f t="shared" si="25"/>
        <v>3.8574854979732502E-13</v>
      </c>
      <c r="AI124" s="14">
        <f t="shared" si="26"/>
        <v>1.2000025804085392</v>
      </c>
    </row>
    <row r="125" spans="1:35" x14ac:dyDescent="0.25">
      <c r="A125" s="1">
        <v>50405</v>
      </c>
      <c r="B125">
        <v>-0.12404868781348601</v>
      </c>
      <c r="C125">
        <v>-1.42916463586595</v>
      </c>
      <c r="D125">
        <v>3.2800181669827499</v>
      </c>
      <c r="E125">
        <v>7.2265361240170098E-3</v>
      </c>
      <c r="F125" s="16">
        <v>-9.7205787737213101E-6</v>
      </c>
      <c r="G125" s="16">
        <v>2.25534152122844E-15</v>
      </c>
      <c r="H125" s="16">
        <v>-1.39208849380209E-14</v>
      </c>
      <c r="I125" s="16">
        <v>3.2541073065676301E-13</v>
      </c>
      <c r="J125" s="16">
        <v>3.8513212127117401E-13</v>
      </c>
      <c r="K125" s="16">
        <v>4.8088320360364403E-14</v>
      </c>
      <c r="L125" s="16">
        <v>4.2393658102487402E-14</v>
      </c>
      <c r="M125" s="16">
        <v>3.3042313570011002E-14</v>
      </c>
      <c r="N125" s="16">
        <v>2.8932596761570397E-14</v>
      </c>
      <c r="O125" s="16">
        <v>9.3692570296618702E-16</v>
      </c>
      <c r="P125" s="16">
        <v>7.2789349390462207E-15</v>
      </c>
      <c r="Q125">
        <v>-7.9667806486751994E-2</v>
      </c>
      <c r="R125">
        <v>0</v>
      </c>
      <c r="S125">
        <v>-4.5352586229426798E-4</v>
      </c>
      <c r="T125">
        <v>0.206187033169868</v>
      </c>
      <c r="U125" s="11">
        <f t="shared" si="15"/>
        <v>1.8600873596702385</v>
      </c>
      <c r="Y125" s="1">
        <f t="shared" si="27"/>
        <v>50405</v>
      </c>
      <c r="Z125" s="14">
        <f t="shared" si="17"/>
        <v>-4.5764613912583005E-2</v>
      </c>
      <c r="AA125" s="14">
        <f t="shared" si="18"/>
        <v>1.9245281944046801</v>
      </c>
      <c r="AB125" s="14">
        <f t="shared" si="19"/>
        <v>-0.78254993527741989</v>
      </c>
      <c r="AC125" s="14">
        <f t="shared" si="20"/>
        <v>8.6156123293367012E-2</v>
      </c>
      <c r="AD125" s="14">
        <f t="shared" si="21"/>
        <v>2.049152910106967E-4</v>
      </c>
      <c r="AE125" s="14">
        <f t="shared" si="22"/>
        <v>1.9581337399222539E-14</v>
      </c>
      <c r="AF125" s="14">
        <f t="shared" si="23"/>
        <v>-6.3749599266770906E-14</v>
      </c>
      <c r="AG125" s="14">
        <f t="shared" si="24"/>
        <v>2.2837334144476832E-13</v>
      </c>
      <c r="AH125" s="14">
        <f t="shared" si="25"/>
        <v>3.8513212127117401E-13</v>
      </c>
      <c r="AI125" s="14">
        <f t="shared" si="26"/>
        <v>1.1825746837996243</v>
      </c>
    </row>
    <row r="126" spans="1:35" x14ac:dyDescent="0.25">
      <c r="A126" s="1">
        <v>50495</v>
      </c>
      <c r="B126">
        <v>-0.122714564809408</v>
      </c>
      <c r="C126">
        <v>-1.4148747073983201</v>
      </c>
      <c r="D126">
        <v>3.2472179853129299</v>
      </c>
      <c r="E126">
        <v>7.1407562295562298E-3</v>
      </c>
      <c r="F126" s="16">
        <v>-9.5184212524777103E-6</v>
      </c>
      <c r="G126" s="16">
        <v>2.3307176256248198E-15</v>
      </c>
      <c r="H126" s="16">
        <v>-1.48053664827956E-14</v>
      </c>
      <c r="I126" s="16">
        <v>3.2285440976865901E-13</v>
      </c>
      <c r="J126" s="16">
        <v>3.8444421091334499E-13</v>
      </c>
      <c r="K126" s="16">
        <v>4.77630772109105E-14</v>
      </c>
      <c r="L126" s="16">
        <v>4.2183178477265801E-14</v>
      </c>
      <c r="M126" s="16">
        <v>3.2890037445572102E-14</v>
      </c>
      <c r="N126" s="16">
        <v>2.8794910463917602E-14</v>
      </c>
      <c r="O126" s="16">
        <v>1.0874190090217399E-15</v>
      </c>
      <c r="P126" s="16">
        <v>7.1191776692749803E-15</v>
      </c>
      <c r="Q126">
        <v>-7.9703208498445102E-2</v>
      </c>
      <c r="R126">
        <v>0</v>
      </c>
      <c r="S126">
        <v>-4.2592803922440102E-4</v>
      </c>
      <c r="T126">
        <v>0.203975108365366</v>
      </c>
      <c r="U126" s="11">
        <f t="shared" si="15"/>
        <v>1.8406059227420566</v>
      </c>
      <c r="Y126" s="1">
        <f t="shared" si="27"/>
        <v>50495</v>
      </c>
      <c r="Z126" s="14">
        <f t="shared" si="17"/>
        <v>-4.4430490908504996E-2</v>
      </c>
      <c r="AA126" s="14">
        <f t="shared" si="18"/>
        <v>1.93881812287231</v>
      </c>
      <c r="AB126" s="14">
        <f t="shared" si="19"/>
        <v>-0.81535011694723991</v>
      </c>
      <c r="AC126" s="14">
        <f t="shared" si="20"/>
        <v>8.6070343398906235E-2</v>
      </c>
      <c r="AD126" s="14">
        <f t="shared" si="21"/>
        <v>2.0511744853194032E-4</v>
      </c>
      <c r="AE126" s="14">
        <f t="shared" si="22"/>
        <v>1.9656713503618918E-14</v>
      </c>
      <c r="AF126" s="14">
        <f t="shared" si="23"/>
        <v>-6.46340808115456E-14</v>
      </c>
      <c r="AG126" s="14">
        <f t="shared" si="24"/>
        <v>2.2581702055666433E-13</v>
      </c>
      <c r="AH126" s="14">
        <f t="shared" si="25"/>
        <v>3.8444421091334499E-13</v>
      </c>
      <c r="AI126" s="14">
        <f t="shared" si="26"/>
        <v>1.1653129758645688</v>
      </c>
    </row>
    <row r="127" spans="1:35" x14ac:dyDescent="0.25">
      <c r="A127" s="1">
        <v>50586</v>
      </c>
      <c r="B127">
        <v>-0.12139339045893099</v>
      </c>
      <c r="C127">
        <v>-1.4007274173368101</v>
      </c>
      <c r="D127">
        <v>3.2147458054597999</v>
      </c>
      <c r="E127">
        <v>7.0484262164113498E-3</v>
      </c>
      <c r="F127" s="16">
        <v>-9.3374915247372601E-6</v>
      </c>
      <c r="G127" s="16">
        <v>2.4033639544057402E-15</v>
      </c>
      <c r="H127" s="16">
        <v>-1.56650950044277E-14</v>
      </c>
      <c r="I127" s="16">
        <v>3.2030459510252899E-13</v>
      </c>
      <c r="J127" s="16">
        <v>3.8368692972331999E-13</v>
      </c>
      <c r="K127" s="16">
        <v>4.7437177312220501E-14</v>
      </c>
      <c r="L127" s="16">
        <v>4.1969608449978098E-14</v>
      </c>
      <c r="M127" s="16">
        <v>3.2735014768986302E-14</v>
      </c>
      <c r="N127" s="16">
        <v>2.86549946100475E-14</v>
      </c>
      <c r="O127" s="16">
        <v>1.2330418620905499E-15</v>
      </c>
      <c r="P127" s="16">
        <v>6.9606162491538802E-15</v>
      </c>
      <c r="Q127">
        <v>-7.9728143529769493E-2</v>
      </c>
      <c r="R127">
        <v>0</v>
      </c>
      <c r="S127">
        <v>-4.0049211718348201E-4</v>
      </c>
      <c r="T127">
        <v>0.201785745719092</v>
      </c>
      <c r="U127" s="11">
        <f t="shared" si="15"/>
        <v>1.8213211964619345</v>
      </c>
      <c r="Y127" s="1">
        <f t="shared" si="27"/>
        <v>50586</v>
      </c>
      <c r="Z127" s="14">
        <f t="shared" si="17"/>
        <v>-4.3109316558027994E-2</v>
      </c>
      <c r="AA127" s="14">
        <f t="shared" si="18"/>
        <v>1.9529654129338201</v>
      </c>
      <c r="AB127" s="14">
        <f t="shared" si="19"/>
        <v>-0.84782229680036991</v>
      </c>
      <c r="AC127" s="14">
        <f t="shared" si="20"/>
        <v>8.5978013385761345E-2</v>
      </c>
      <c r="AD127" s="14">
        <f t="shared" si="21"/>
        <v>2.0529837825968076E-4</v>
      </c>
      <c r="AE127" s="14">
        <f t="shared" si="22"/>
        <v>1.972935983239984E-14</v>
      </c>
      <c r="AF127" s="14">
        <f t="shared" si="23"/>
        <v>-6.5493809333177697E-14</v>
      </c>
      <c r="AG127" s="14">
        <f t="shared" si="24"/>
        <v>2.2326720589053431E-13</v>
      </c>
      <c r="AH127" s="14">
        <f t="shared" si="25"/>
        <v>3.8368692972331999E-13</v>
      </c>
      <c r="AI127" s="14">
        <f t="shared" si="26"/>
        <v>1.1482171113400044</v>
      </c>
    </row>
    <row r="128" spans="1:35" x14ac:dyDescent="0.25">
      <c r="A128" s="1">
        <v>50678</v>
      </c>
      <c r="B128">
        <v>-0.12008522498824201</v>
      </c>
      <c r="C128">
        <v>-1.38672137891432</v>
      </c>
      <c r="D128">
        <v>3.18259834740521</v>
      </c>
      <c r="E128">
        <v>6.9510535526276403E-3</v>
      </c>
      <c r="F128" s="16">
        <v>-9.1758567466434792E-6</v>
      </c>
      <c r="G128" s="16">
        <v>2.4733362273664699E-15</v>
      </c>
      <c r="H128" s="16">
        <v>-1.6500394487189199E-14</v>
      </c>
      <c r="I128" s="16">
        <v>3.1776169642146099E-13</v>
      </c>
      <c r="J128" s="16">
        <v>3.8286236649346502E-13</v>
      </c>
      <c r="K128" s="16">
        <v>4.7110714305185203E-14</v>
      </c>
      <c r="L128" s="16">
        <v>4.1753081535104401E-14</v>
      </c>
      <c r="M128" s="16">
        <v>3.2577354618124302E-14</v>
      </c>
      <c r="N128" s="16">
        <v>2.8512939933784698E-14</v>
      </c>
      <c r="O128" s="16">
        <v>1.3738792351206299E-15</v>
      </c>
      <c r="P128" s="16">
        <v>6.8032743482227096E-15</v>
      </c>
      <c r="Q128">
        <v>-7.9742878897858596E-2</v>
      </c>
      <c r="R128">
        <v>0</v>
      </c>
      <c r="S128">
        <v>-3.7710548184016502E-4</v>
      </c>
      <c r="T128">
        <v>0.199618717928813</v>
      </c>
      <c r="U128" s="11">
        <f t="shared" si="15"/>
        <v>1.8022323547484875</v>
      </c>
      <c r="Y128" s="1">
        <f t="shared" si="27"/>
        <v>50678</v>
      </c>
      <c r="Z128" s="14">
        <f t="shared" si="17"/>
        <v>-4.1801151087339006E-2</v>
      </c>
      <c r="AA128" s="14">
        <f t="shared" si="18"/>
        <v>1.9669714513563101</v>
      </c>
      <c r="AB128" s="14">
        <f t="shared" si="19"/>
        <v>-0.87996975485495987</v>
      </c>
      <c r="AC128" s="14">
        <f t="shared" si="20"/>
        <v>8.5880640721977639E-2</v>
      </c>
      <c r="AD128" s="14">
        <f t="shared" si="21"/>
        <v>2.0546001303777453E-4</v>
      </c>
      <c r="AE128" s="14">
        <f t="shared" si="22"/>
        <v>1.9799332105360567E-14</v>
      </c>
      <c r="AF128" s="14">
        <f t="shared" si="23"/>
        <v>-6.6329108815939196E-14</v>
      </c>
      <c r="AG128" s="14">
        <f t="shared" si="24"/>
        <v>2.2072430720946631E-13</v>
      </c>
      <c r="AH128" s="14">
        <f t="shared" si="25"/>
        <v>3.8286236649346502E-13</v>
      </c>
      <c r="AI128" s="14">
        <f t="shared" si="26"/>
        <v>1.1312866461495834</v>
      </c>
    </row>
    <row r="129" spans="1:35" x14ac:dyDescent="0.25">
      <c r="A129" s="1">
        <v>50770</v>
      </c>
      <c r="B129">
        <v>-0.118790112522678</v>
      </c>
      <c r="C129">
        <v>-1.3728552132152001</v>
      </c>
      <c r="D129">
        <v>3.1507723639311598</v>
      </c>
      <c r="E129">
        <v>6.8500034814388501E-3</v>
      </c>
      <c r="F129" s="16">
        <v>-9.0316058078276398E-6</v>
      </c>
      <c r="G129" s="16">
        <v>2.54068989331311E-15</v>
      </c>
      <c r="H129" s="16">
        <v>-1.7311596051611399E-14</v>
      </c>
      <c r="I129" s="16">
        <v>3.1522611264329101E-13</v>
      </c>
      <c r="J129" s="16">
        <v>3.8197258856286798E-13</v>
      </c>
      <c r="K129" s="16">
        <v>4.6783778623719803E-14</v>
      </c>
      <c r="L129" s="16">
        <v>4.1533728834709298E-14</v>
      </c>
      <c r="M129" s="16">
        <v>3.24171640950652E-14</v>
      </c>
      <c r="N129" s="16">
        <v>2.8368835371077101E-14</v>
      </c>
      <c r="O129" s="16">
        <v>1.5100163019658001E-15</v>
      </c>
      <c r="P129" s="16">
        <v>6.6471743730896001E-15</v>
      </c>
      <c r="Q129">
        <v>-7.9747714572626097E-2</v>
      </c>
      <c r="R129">
        <v>0</v>
      </c>
      <c r="S129">
        <v>-3.5564753862354199E-4</v>
      </c>
      <c r="T129">
        <v>0.19747379997937101</v>
      </c>
      <c r="U129" s="11">
        <f t="shared" si="15"/>
        <v>1.7833384479378738</v>
      </c>
      <c r="Y129" s="1">
        <f t="shared" si="27"/>
        <v>50770</v>
      </c>
      <c r="Z129" s="14">
        <f t="shared" si="17"/>
        <v>-4.0506038621775001E-2</v>
      </c>
      <c r="AA129" s="14">
        <f t="shared" si="18"/>
        <v>1.98083761705543</v>
      </c>
      <c r="AB129" s="14">
        <f t="shared" si="19"/>
        <v>-0.91179573832901006</v>
      </c>
      <c r="AC129" s="14">
        <f t="shared" si="20"/>
        <v>8.5779590650788856E-2</v>
      </c>
      <c r="AD129" s="14">
        <f t="shared" si="21"/>
        <v>2.0560426397659036E-4</v>
      </c>
      <c r="AE129" s="14">
        <f t="shared" si="22"/>
        <v>1.9866685771307209E-14</v>
      </c>
      <c r="AF129" s="14">
        <f t="shared" si="23"/>
        <v>-6.7140310380361402E-14</v>
      </c>
      <c r="AG129" s="14">
        <f t="shared" si="24"/>
        <v>2.1818872343129632E-13</v>
      </c>
      <c r="AH129" s="14">
        <f t="shared" si="25"/>
        <v>3.8197258856286798E-13</v>
      </c>
      <c r="AI129" s="14">
        <f t="shared" si="26"/>
        <v>1.1145210350199632</v>
      </c>
    </row>
    <row r="130" spans="1:35" x14ac:dyDescent="0.25">
      <c r="A130" s="1">
        <v>50860</v>
      </c>
      <c r="B130">
        <v>-0.117508081004897</v>
      </c>
      <c r="C130">
        <v>-1.3591275500103399</v>
      </c>
      <c r="D130">
        <v>3.1192646402918598</v>
      </c>
      <c r="E130">
        <v>6.7465000913752796E-3</v>
      </c>
      <c r="F130" s="16">
        <v>-8.9028759680260496E-6</v>
      </c>
      <c r="G130" s="16">
        <v>2.6054800450755901E-15</v>
      </c>
      <c r="H130" s="16">
        <v>-1.80990376560591E-14</v>
      </c>
      <c r="I130" s="16">
        <v>3.1269823152425299E-13</v>
      </c>
      <c r="J130" s="16">
        <v>3.81019642040861E-13</v>
      </c>
      <c r="K130" s="16">
        <v>4.6456457762182903E-14</v>
      </c>
      <c r="L130" s="16">
        <v>4.1311679144757797E-14</v>
      </c>
      <c r="M130" s="16">
        <v>3.22545484466539E-14</v>
      </c>
      <c r="N130" s="16">
        <v>2.8222768195409601E-14</v>
      </c>
      <c r="O130" s="16">
        <v>1.64153855784473E-15</v>
      </c>
      <c r="P130" s="16">
        <v>6.4923374951502904E-15</v>
      </c>
      <c r="Q130">
        <v>-7.9742976442384497E-2</v>
      </c>
      <c r="R130">
        <v>0</v>
      </c>
      <c r="S130">
        <v>-3.35992717471432E-4</v>
      </c>
      <c r="T130">
        <v>0.19535076911952101</v>
      </c>
      <c r="U130" s="11">
        <f t="shared" si="15"/>
        <v>1.7646384064525296</v>
      </c>
      <c r="Y130" s="1">
        <f t="shared" si="27"/>
        <v>50860</v>
      </c>
      <c r="Z130" s="14">
        <f t="shared" si="17"/>
        <v>-3.9224007103993999E-2</v>
      </c>
      <c r="AA130" s="14">
        <f t="shared" si="18"/>
        <v>1.9945652802602902</v>
      </c>
      <c r="AB130" s="14">
        <f t="shared" si="19"/>
        <v>-0.94330346196831005</v>
      </c>
      <c r="AC130" s="14">
        <f t="shared" si="20"/>
        <v>8.5676087260725287E-2</v>
      </c>
      <c r="AD130" s="14">
        <f t="shared" si="21"/>
        <v>2.0573299381639198E-4</v>
      </c>
      <c r="AE130" s="14">
        <f t="shared" si="22"/>
        <v>1.9931475923069687E-14</v>
      </c>
      <c r="AF130" s="14">
        <f t="shared" si="23"/>
        <v>-6.7927751984809096E-14</v>
      </c>
      <c r="AG130" s="14">
        <f t="shared" si="24"/>
        <v>2.1566084231225831E-13</v>
      </c>
      <c r="AH130" s="14">
        <f t="shared" si="25"/>
        <v>3.81019642040861E-13</v>
      </c>
      <c r="AI130" s="14">
        <f t="shared" si="26"/>
        <v>1.0979196314430766</v>
      </c>
    </row>
    <row r="131" spans="1:35" x14ac:dyDescent="0.25">
      <c r="A131" s="1">
        <v>50951</v>
      </c>
      <c r="B131">
        <v>-0.11623914239902999</v>
      </c>
      <c r="C131">
        <v>-1.3455370284452299</v>
      </c>
      <c r="D131">
        <v>3.08807199388895</v>
      </c>
      <c r="E131">
        <v>6.6416294599415298E-3</v>
      </c>
      <c r="F131" s="16">
        <v>-8.7878743314600892E-6</v>
      </c>
      <c r="G131" s="16">
        <v>2.6677613464162001E-15</v>
      </c>
      <c r="H131" s="16">
        <v>-1.8863063682652001E-14</v>
      </c>
      <c r="I131" s="16">
        <v>3.1017842938903502E-13</v>
      </c>
      <c r="J131" s="16">
        <v>3.8000555160342102E-13</v>
      </c>
      <c r="K131" s="16">
        <v>4.61288365041641E-14</v>
      </c>
      <c r="L131" s="16">
        <v>4.1087059031529298E-14</v>
      </c>
      <c r="M131" s="16">
        <v>3.2089611154878298E-14</v>
      </c>
      <c r="N131" s="16">
        <v>2.8074824123836401E-14</v>
      </c>
      <c r="O131" s="16">
        <v>1.7685318878197699E-15</v>
      </c>
      <c r="P131" s="16">
        <v>6.3387836787167199E-15</v>
      </c>
      <c r="Q131">
        <v>-7.97290101600822E-2</v>
      </c>
      <c r="R131">
        <v>0</v>
      </c>
      <c r="S131">
        <v>-3.1801306785854899E-4</v>
      </c>
      <c r="T131">
        <v>0.193249404838997</v>
      </c>
      <c r="U131" s="11">
        <f t="shared" ref="U131:U132" si="28">+SUM(B131:T131)</f>
        <v>1.7461310462421857</v>
      </c>
      <c r="Y131" s="1">
        <f t="shared" si="27"/>
        <v>50951</v>
      </c>
      <c r="Z131" s="14">
        <f t="shared" ref="Z131:Z132" si="29">+B131-$B$2</f>
        <v>-3.7955068498126993E-2</v>
      </c>
      <c r="AA131" s="14">
        <f t="shared" ref="AA131:AA132" si="30">+C131-C$2</f>
        <v>2.0081558018254002</v>
      </c>
      <c r="AB131" s="14">
        <f t="shared" ref="AB131:AB132" si="31">+D131-D$2</f>
        <v>-0.9744961083712198</v>
      </c>
      <c r="AC131" s="14">
        <f t="shared" ref="AC131:AC132" si="32">+E131-E$2</f>
        <v>8.5571216629291527E-2</v>
      </c>
      <c r="AD131" s="14">
        <f t="shared" ref="AD131:AD132" si="33">+F131-F$2</f>
        <v>2.0584799545295793E-4</v>
      </c>
      <c r="AE131" s="14">
        <f t="shared" ref="AE131:AE132" si="34">+G131-G$2</f>
        <v>1.9993757224410298E-14</v>
      </c>
      <c r="AF131" s="14">
        <f t="shared" ref="AF131:AF132" si="35">+H131-H$2</f>
        <v>-6.8691778011401997E-14</v>
      </c>
      <c r="AG131" s="14">
        <f t="shared" ref="AG131:AG132" si="36">+I131-I$2</f>
        <v>2.1314104017704033E-13</v>
      </c>
      <c r="AH131" s="14">
        <f t="shared" ref="AH131:AH132" si="37">+J131-J$2</f>
        <v>3.8000555160342102E-13</v>
      </c>
      <c r="AI131" s="14">
        <f t="shared" ref="AI131:AI132" si="38">+SUM(Z131:AH131)</f>
        <v>1.0814816895813424</v>
      </c>
    </row>
    <row r="132" spans="1:35" x14ac:dyDescent="0.25">
      <c r="A132" s="1">
        <v>51043</v>
      </c>
      <c r="U132" s="11">
        <f t="shared" si="28"/>
        <v>0</v>
      </c>
      <c r="Y132" s="1">
        <f t="shared" si="27"/>
        <v>51043</v>
      </c>
      <c r="Z132" s="14">
        <f t="shared" si="29"/>
        <v>7.8284073900903001E-2</v>
      </c>
      <c r="AA132" s="14">
        <f t="shared" si="30"/>
        <v>3.3536928302706301</v>
      </c>
      <c r="AB132" s="14">
        <f t="shared" si="31"/>
        <v>-4.0625681022601698</v>
      </c>
      <c r="AC132" s="14">
        <f t="shared" si="32"/>
        <v>7.8929587169350002E-2</v>
      </c>
      <c r="AD132" s="14">
        <f t="shared" si="33"/>
        <v>2.1463586978441801E-4</v>
      </c>
      <c r="AE132" s="14">
        <f t="shared" si="34"/>
        <v>1.7325995877994099E-14</v>
      </c>
      <c r="AF132" s="14">
        <f t="shared" si="35"/>
        <v>-4.982871432875E-14</v>
      </c>
      <c r="AG132" s="14">
        <f t="shared" si="36"/>
        <v>-9.7037389211994698E-14</v>
      </c>
      <c r="AH132" s="14">
        <f t="shared" si="37"/>
        <v>0</v>
      </c>
      <c r="AI132" s="14">
        <f t="shared" si="38"/>
        <v>-0.55144697504963158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BDF5-9820-4CBF-91B9-C23D3ECB2F58}">
  <dimension ref="A1:BO266"/>
  <sheetViews>
    <sheetView topLeftCell="AY34" zoomScale="85" zoomScaleNormal="85" workbookViewId="0">
      <selection activeCell="BP36" activeCellId="3" sqref="BP38:BZ81 BR37:BZ37 BP37 BP36:BZ36"/>
    </sheetView>
  </sheetViews>
  <sheetFormatPr defaultRowHeight="15" x14ac:dyDescent="0.25"/>
  <cols>
    <col min="1" max="1" width="10.7109375" bestFit="1" customWidth="1"/>
    <col min="6" max="6" width="21.28515625" customWidth="1"/>
    <col min="11" max="11" width="11.28515625" bestFit="1" customWidth="1"/>
    <col min="46" max="46" width="8.85546875" customWidth="1"/>
  </cols>
  <sheetData>
    <row r="1" spans="1:67" x14ac:dyDescent="0.25">
      <c r="K1" t="s">
        <v>158</v>
      </c>
      <c r="L1" t="s">
        <v>158</v>
      </c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T1">
        <v>8</v>
      </c>
      <c r="U1">
        <v>9</v>
      </c>
      <c r="V1">
        <v>10</v>
      </c>
      <c r="W1">
        <v>11</v>
      </c>
      <c r="X1">
        <v>12</v>
      </c>
      <c r="Y1">
        <v>13</v>
      </c>
      <c r="Z1">
        <v>14</v>
      </c>
      <c r="AA1">
        <v>15</v>
      </c>
      <c r="AB1">
        <v>16</v>
      </c>
      <c r="AC1">
        <v>17</v>
      </c>
      <c r="AD1">
        <v>18</v>
      </c>
      <c r="AE1">
        <v>19</v>
      </c>
      <c r="AF1">
        <v>20</v>
      </c>
      <c r="AG1">
        <v>21</v>
      </c>
      <c r="AH1">
        <v>22</v>
      </c>
      <c r="AI1">
        <v>23</v>
      </c>
      <c r="AJ1">
        <v>24</v>
      </c>
      <c r="AK1">
        <v>25</v>
      </c>
      <c r="AL1">
        <v>26</v>
      </c>
      <c r="AT1">
        <v>1</v>
      </c>
      <c r="AU1">
        <v>2</v>
      </c>
      <c r="AV1">
        <v>3</v>
      </c>
      <c r="AW1">
        <v>4</v>
      </c>
      <c r="AX1">
        <v>5</v>
      </c>
      <c r="AY1">
        <v>6</v>
      </c>
    </row>
    <row r="2" spans="1:67" x14ac:dyDescent="0.25">
      <c r="A2" t="s">
        <v>0</v>
      </c>
      <c r="D2" t="s">
        <v>3</v>
      </c>
      <c r="K2" t="s">
        <v>13</v>
      </c>
      <c r="L2" t="s">
        <v>229</v>
      </c>
      <c r="M2" t="str">
        <f>+_xlfn.CONCAT("V",M1)</f>
        <v>V1</v>
      </c>
      <c r="N2" t="str">
        <f t="shared" ref="N2:AL2" si="0">+_xlfn.CONCAT("V",N1)</f>
        <v>V2</v>
      </c>
      <c r="O2" t="str">
        <f t="shared" si="0"/>
        <v>V3</v>
      </c>
      <c r="P2" t="str">
        <f t="shared" si="0"/>
        <v>V4</v>
      </c>
      <c r="Q2" t="str">
        <f t="shared" si="0"/>
        <v>V5</v>
      </c>
      <c r="R2" t="str">
        <f t="shared" si="0"/>
        <v>V6</v>
      </c>
      <c r="S2" t="str">
        <f t="shared" si="0"/>
        <v>V7</v>
      </c>
      <c r="T2" t="str">
        <f t="shared" si="0"/>
        <v>V8</v>
      </c>
      <c r="U2" t="str">
        <f t="shared" si="0"/>
        <v>V9</v>
      </c>
      <c r="V2" t="str">
        <f t="shared" si="0"/>
        <v>V10</v>
      </c>
      <c r="W2" t="str">
        <f t="shared" si="0"/>
        <v>V11</v>
      </c>
      <c r="X2" t="str">
        <f t="shared" si="0"/>
        <v>V12</v>
      </c>
      <c r="Y2" t="str">
        <f t="shared" si="0"/>
        <v>V13</v>
      </c>
      <c r="Z2" t="str">
        <f t="shared" si="0"/>
        <v>V14</v>
      </c>
      <c r="AA2" t="str">
        <f t="shared" si="0"/>
        <v>V15</v>
      </c>
      <c r="AB2" t="str">
        <f t="shared" si="0"/>
        <v>V16</v>
      </c>
      <c r="AC2" t="str">
        <f t="shared" si="0"/>
        <v>V17</v>
      </c>
      <c r="AD2" t="str">
        <f t="shared" si="0"/>
        <v>V18</v>
      </c>
      <c r="AE2" t="str">
        <f t="shared" si="0"/>
        <v>V19</v>
      </c>
      <c r="AF2" t="str">
        <f t="shared" si="0"/>
        <v>V20</v>
      </c>
      <c r="AG2" t="str">
        <f t="shared" si="0"/>
        <v>V21</v>
      </c>
      <c r="AH2" t="str">
        <f t="shared" si="0"/>
        <v>V22</v>
      </c>
      <c r="AI2" t="str">
        <f t="shared" si="0"/>
        <v>V23</v>
      </c>
      <c r="AJ2" t="str">
        <f t="shared" si="0"/>
        <v>V24</v>
      </c>
      <c r="AK2" t="str">
        <f t="shared" si="0"/>
        <v>V25</v>
      </c>
      <c r="AL2" t="str">
        <f t="shared" si="0"/>
        <v>V26</v>
      </c>
      <c r="AT2" t="s">
        <v>230</v>
      </c>
      <c r="AU2" t="s">
        <v>231</v>
      </c>
      <c r="AV2" t="s">
        <v>232</v>
      </c>
      <c r="AW2" t="s">
        <v>233</v>
      </c>
      <c r="AX2" t="s">
        <v>234</v>
      </c>
      <c r="AY2" t="s">
        <v>235</v>
      </c>
      <c r="BJ2" t="s">
        <v>236</v>
      </c>
      <c r="BK2" t="s">
        <v>237</v>
      </c>
      <c r="BL2" t="s">
        <v>238</v>
      </c>
      <c r="BM2" t="s">
        <v>239</v>
      </c>
      <c r="BN2" t="s">
        <v>240</v>
      </c>
      <c r="BO2" t="s">
        <v>241</v>
      </c>
    </row>
    <row r="3" spans="1:67" x14ac:dyDescent="0.25">
      <c r="A3" s="1">
        <v>25749</v>
      </c>
      <c r="D3">
        <v>1.98925</v>
      </c>
      <c r="K3" s="1">
        <f>+A3</f>
        <v>25749</v>
      </c>
      <c r="L3">
        <f>+D3*4</f>
        <v>7.9569999999999999</v>
      </c>
    </row>
    <row r="4" spans="1:67" x14ac:dyDescent="0.25">
      <c r="A4" s="1">
        <v>25841</v>
      </c>
      <c r="D4">
        <v>1.9005000000000001</v>
      </c>
      <c r="K4" s="1">
        <f t="shared" ref="K4:K67" si="1">+A4</f>
        <v>25841</v>
      </c>
      <c r="L4">
        <f t="shared" ref="L4:L67" si="2">+D4*4</f>
        <v>7.6020000000000003</v>
      </c>
    </row>
    <row r="5" spans="1:67" x14ac:dyDescent="0.25">
      <c r="A5" s="1">
        <v>25933</v>
      </c>
      <c r="D5">
        <v>1.8105</v>
      </c>
      <c r="K5" s="1">
        <f t="shared" si="1"/>
        <v>25933</v>
      </c>
      <c r="L5">
        <f t="shared" si="2"/>
        <v>7.242</v>
      </c>
    </row>
    <row r="6" spans="1:67" x14ac:dyDescent="0.25">
      <c r="A6" s="1">
        <v>26023</v>
      </c>
      <c r="D6">
        <v>1.6292500000000001</v>
      </c>
      <c r="K6" s="1">
        <f t="shared" si="1"/>
        <v>26023</v>
      </c>
      <c r="L6">
        <f t="shared" si="2"/>
        <v>6.5170000000000003</v>
      </c>
    </row>
    <row r="7" spans="1:67" x14ac:dyDescent="0.25">
      <c r="A7" s="1">
        <v>26114</v>
      </c>
      <c r="D7">
        <v>1.48475</v>
      </c>
      <c r="K7" s="1">
        <f t="shared" si="1"/>
        <v>26114</v>
      </c>
      <c r="L7">
        <f t="shared" si="2"/>
        <v>5.9390000000000001</v>
      </c>
    </row>
    <row r="8" spans="1:67" x14ac:dyDescent="0.25">
      <c r="A8" s="1">
        <v>26206</v>
      </c>
      <c r="D8">
        <v>1.5565</v>
      </c>
      <c r="K8" s="1">
        <f t="shared" si="1"/>
        <v>26206</v>
      </c>
      <c r="L8">
        <f t="shared" si="2"/>
        <v>6.226</v>
      </c>
    </row>
    <row r="9" spans="1:67" x14ac:dyDescent="0.25">
      <c r="A9" s="1">
        <v>26298</v>
      </c>
      <c r="D9">
        <v>1.5015000000000001</v>
      </c>
      <c r="K9" s="1">
        <f t="shared" si="1"/>
        <v>26298</v>
      </c>
      <c r="L9">
        <f t="shared" si="2"/>
        <v>6.0060000000000002</v>
      </c>
    </row>
    <row r="10" spans="1:67" x14ac:dyDescent="0.25">
      <c r="A10" s="1">
        <v>26389</v>
      </c>
      <c r="D10">
        <v>1.2617499999999999</v>
      </c>
      <c r="K10" s="1">
        <f t="shared" si="1"/>
        <v>26389</v>
      </c>
      <c r="L10">
        <f t="shared" si="2"/>
        <v>5.0469999999999997</v>
      </c>
    </row>
    <row r="11" spans="1:67" x14ac:dyDescent="0.25">
      <c r="A11" s="1">
        <v>26480</v>
      </c>
      <c r="D11">
        <v>1.1884999999999999</v>
      </c>
      <c r="K11" s="1">
        <f t="shared" si="1"/>
        <v>26480</v>
      </c>
      <c r="L11">
        <f t="shared" si="2"/>
        <v>4.7539999999999996</v>
      </c>
    </row>
    <row r="12" spans="1:67" x14ac:dyDescent="0.25">
      <c r="A12" s="1">
        <v>26572</v>
      </c>
      <c r="D12">
        <v>1.2142500000000001</v>
      </c>
      <c r="K12" s="1">
        <f t="shared" si="1"/>
        <v>26572</v>
      </c>
      <c r="L12">
        <f t="shared" si="2"/>
        <v>4.8570000000000002</v>
      </c>
    </row>
    <row r="13" spans="1:67" x14ac:dyDescent="0.25">
      <c r="A13" s="1">
        <v>26664</v>
      </c>
      <c r="D13">
        <v>1.5987499999999999</v>
      </c>
      <c r="K13" s="1">
        <f t="shared" si="1"/>
        <v>26664</v>
      </c>
      <c r="L13">
        <f t="shared" si="2"/>
        <v>6.3949999999999996</v>
      </c>
    </row>
    <row r="14" spans="1:67" x14ac:dyDescent="0.25">
      <c r="A14" s="1">
        <v>26754</v>
      </c>
      <c r="D14">
        <v>1.6977500000000001</v>
      </c>
      <c r="K14" s="1">
        <f t="shared" si="1"/>
        <v>26754</v>
      </c>
      <c r="L14">
        <f t="shared" si="2"/>
        <v>6.7910000000000004</v>
      </c>
    </row>
    <row r="15" spans="1:67" x14ac:dyDescent="0.25">
      <c r="A15" s="1">
        <v>26845</v>
      </c>
      <c r="D15">
        <v>2.1212499999999999</v>
      </c>
      <c r="K15" s="1">
        <f t="shared" si="1"/>
        <v>26845</v>
      </c>
      <c r="L15">
        <f t="shared" si="2"/>
        <v>8.4849999999999994</v>
      </c>
    </row>
    <row r="16" spans="1:67" x14ac:dyDescent="0.25">
      <c r="A16" s="1">
        <v>26937</v>
      </c>
      <c r="D16">
        <v>2.5527500000000001</v>
      </c>
      <c r="K16" s="1">
        <f t="shared" si="1"/>
        <v>26937</v>
      </c>
      <c r="L16">
        <f t="shared" si="2"/>
        <v>10.211</v>
      </c>
    </row>
    <row r="17" spans="1:12" x14ac:dyDescent="0.25">
      <c r="A17" s="1">
        <v>27029</v>
      </c>
      <c r="D17">
        <v>2.77075</v>
      </c>
      <c r="K17" s="1">
        <f t="shared" si="1"/>
        <v>27029</v>
      </c>
      <c r="L17">
        <f t="shared" si="2"/>
        <v>11.083</v>
      </c>
    </row>
    <row r="18" spans="1:12" x14ac:dyDescent="0.25">
      <c r="A18" s="1">
        <v>27119</v>
      </c>
      <c r="D18">
        <v>2.8067500000000001</v>
      </c>
      <c r="K18" s="1">
        <f t="shared" si="1"/>
        <v>27119</v>
      </c>
      <c r="L18">
        <f t="shared" si="2"/>
        <v>11.227</v>
      </c>
    </row>
    <row r="19" spans="1:12" x14ac:dyDescent="0.25">
      <c r="A19" s="1">
        <v>27210</v>
      </c>
      <c r="D19">
        <v>2.86625</v>
      </c>
      <c r="K19" s="1">
        <f t="shared" si="1"/>
        <v>27210</v>
      </c>
      <c r="L19">
        <f t="shared" si="2"/>
        <v>11.465</v>
      </c>
    </row>
    <row r="20" spans="1:12" x14ac:dyDescent="0.25">
      <c r="A20" s="1">
        <v>27302</v>
      </c>
      <c r="D20">
        <v>2.8809999999999998</v>
      </c>
      <c r="K20" s="1">
        <f t="shared" si="1"/>
        <v>27302</v>
      </c>
      <c r="L20">
        <f t="shared" si="2"/>
        <v>11.523999999999999</v>
      </c>
    </row>
    <row r="21" spans="1:12" x14ac:dyDescent="0.25">
      <c r="A21" s="1">
        <v>27394</v>
      </c>
      <c r="D21">
        <v>2.665</v>
      </c>
      <c r="K21" s="1">
        <f t="shared" si="1"/>
        <v>27394</v>
      </c>
      <c r="L21">
        <f t="shared" si="2"/>
        <v>10.66</v>
      </c>
    </row>
    <row r="22" spans="1:12" x14ac:dyDescent="0.25">
      <c r="A22" s="1">
        <v>27484</v>
      </c>
      <c r="D22">
        <v>2.2035</v>
      </c>
      <c r="K22" s="1">
        <f t="shared" si="1"/>
        <v>27484</v>
      </c>
      <c r="L22">
        <f t="shared" si="2"/>
        <v>8.8140000000000001</v>
      </c>
    </row>
    <row r="23" spans="1:12" x14ac:dyDescent="0.25">
      <c r="A23" s="1">
        <v>27575</v>
      </c>
      <c r="D23">
        <v>1.7637499999999999</v>
      </c>
      <c r="K23" s="1">
        <f t="shared" si="1"/>
        <v>27575</v>
      </c>
      <c r="L23">
        <f t="shared" si="2"/>
        <v>7.0549999999999997</v>
      </c>
    </row>
    <row r="24" spans="1:12" x14ac:dyDescent="0.25">
      <c r="A24" s="1">
        <v>27667</v>
      </c>
      <c r="D24">
        <v>1.5954999999999999</v>
      </c>
      <c r="K24" s="1">
        <f t="shared" si="1"/>
        <v>27667</v>
      </c>
      <c r="L24">
        <f t="shared" si="2"/>
        <v>6.3819999999999997</v>
      </c>
    </row>
    <row r="25" spans="1:12" x14ac:dyDescent="0.25">
      <c r="A25" s="1">
        <v>27759</v>
      </c>
      <c r="D25">
        <v>1.64975</v>
      </c>
      <c r="K25" s="1">
        <f t="shared" si="1"/>
        <v>27759</v>
      </c>
      <c r="L25">
        <f t="shared" si="2"/>
        <v>6.5990000000000002</v>
      </c>
    </row>
    <row r="26" spans="1:12" x14ac:dyDescent="0.25">
      <c r="A26" s="1">
        <v>27850</v>
      </c>
      <c r="D26">
        <v>1.7502500000000001</v>
      </c>
      <c r="K26" s="1">
        <f t="shared" si="1"/>
        <v>27850</v>
      </c>
      <c r="L26">
        <f t="shared" si="2"/>
        <v>7.0010000000000003</v>
      </c>
    </row>
    <row r="27" spans="1:12" x14ac:dyDescent="0.25">
      <c r="A27" s="1">
        <v>27941</v>
      </c>
      <c r="D27">
        <v>2.1419999999999999</v>
      </c>
      <c r="K27" s="1">
        <f t="shared" si="1"/>
        <v>27941</v>
      </c>
      <c r="L27">
        <f t="shared" si="2"/>
        <v>8.5679999999999996</v>
      </c>
    </row>
    <row r="28" spans="1:12" x14ac:dyDescent="0.25">
      <c r="A28" s="1">
        <v>28033</v>
      </c>
      <c r="D28">
        <v>2.3370000000000002</v>
      </c>
      <c r="K28" s="1">
        <f t="shared" si="1"/>
        <v>28033</v>
      </c>
      <c r="L28">
        <f t="shared" si="2"/>
        <v>9.3480000000000008</v>
      </c>
    </row>
    <row r="29" spans="1:12" x14ac:dyDescent="0.25">
      <c r="A29" s="1">
        <v>28125</v>
      </c>
      <c r="D29">
        <v>2.3014999999999999</v>
      </c>
      <c r="K29" s="1">
        <f t="shared" si="1"/>
        <v>28125</v>
      </c>
      <c r="L29">
        <f t="shared" si="2"/>
        <v>9.2059999999999995</v>
      </c>
    </row>
    <row r="30" spans="1:12" x14ac:dyDescent="0.25">
      <c r="A30" s="1">
        <v>28215</v>
      </c>
      <c r="D30">
        <v>2.5535000000000001</v>
      </c>
      <c r="K30" s="1">
        <f t="shared" si="1"/>
        <v>28215</v>
      </c>
      <c r="L30">
        <f t="shared" si="2"/>
        <v>10.214</v>
      </c>
    </row>
    <row r="31" spans="1:12" x14ac:dyDescent="0.25">
      <c r="A31" s="1">
        <v>28306</v>
      </c>
      <c r="D31">
        <v>2.343</v>
      </c>
      <c r="K31" s="1">
        <f t="shared" si="1"/>
        <v>28306</v>
      </c>
      <c r="L31">
        <f t="shared" si="2"/>
        <v>9.3719999999999999</v>
      </c>
    </row>
    <row r="32" spans="1:12" x14ac:dyDescent="0.25">
      <c r="A32" s="1">
        <v>28398</v>
      </c>
      <c r="D32">
        <v>2.2494999999999998</v>
      </c>
      <c r="K32" s="1">
        <f t="shared" si="1"/>
        <v>28398</v>
      </c>
      <c r="L32">
        <f t="shared" si="2"/>
        <v>8.9979999999999993</v>
      </c>
    </row>
    <row r="33" spans="1:12" x14ac:dyDescent="0.25">
      <c r="A33" s="1">
        <v>28490</v>
      </c>
      <c r="D33">
        <v>2.2825000000000002</v>
      </c>
      <c r="K33" s="1">
        <f t="shared" si="1"/>
        <v>28490</v>
      </c>
      <c r="L33">
        <f t="shared" si="2"/>
        <v>9.1300000000000008</v>
      </c>
    </row>
    <row r="34" spans="1:12" x14ac:dyDescent="0.25">
      <c r="A34" s="1">
        <v>28580</v>
      </c>
      <c r="D34">
        <v>2.0142500000000001</v>
      </c>
      <c r="K34" s="1">
        <f t="shared" si="1"/>
        <v>28580</v>
      </c>
      <c r="L34">
        <f t="shared" si="2"/>
        <v>8.0570000000000004</v>
      </c>
    </row>
    <row r="35" spans="1:12" x14ac:dyDescent="0.25">
      <c r="A35" s="1">
        <v>28671</v>
      </c>
      <c r="D35">
        <v>1.97725</v>
      </c>
      <c r="K35" s="1">
        <f t="shared" si="1"/>
        <v>28671</v>
      </c>
      <c r="L35">
        <f t="shared" si="2"/>
        <v>7.9089999999999998</v>
      </c>
    </row>
    <row r="36" spans="1:12" x14ac:dyDescent="0.25">
      <c r="A36" s="1">
        <v>28763</v>
      </c>
      <c r="D36">
        <v>2.2930000000000001</v>
      </c>
      <c r="K36" s="1">
        <f t="shared" si="1"/>
        <v>28763</v>
      </c>
      <c r="L36">
        <f t="shared" si="2"/>
        <v>9.1720000000000006</v>
      </c>
    </row>
    <row r="37" spans="1:12" x14ac:dyDescent="0.25">
      <c r="A37" s="1">
        <v>28855</v>
      </c>
      <c r="D37">
        <v>2.2842500000000001</v>
      </c>
      <c r="K37" s="1">
        <f t="shared" si="1"/>
        <v>28855</v>
      </c>
      <c r="L37">
        <f t="shared" si="2"/>
        <v>9.1370000000000005</v>
      </c>
    </row>
    <row r="38" spans="1:12" x14ac:dyDescent="0.25">
      <c r="A38" s="1">
        <v>28945</v>
      </c>
      <c r="D38">
        <v>1.92425</v>
      </c>
      <c r="K38" s="1">
        <f t="shared" si="1"/>
        <v>28945</v>
      </c>
      <c r="L38">
        <f t="shared" si="2"/>
        <v>7.6970000000000001</v>
      </c>
    </row>
    <row r="39" spans="1:12" x14ac:dyDescent="0.25">
      <c r="A39" s="1">
        <v>29036</v>
      </c>
      <c r="D39">
        <v>2.3374999999999999</v>
      </c>
      <c r="K39" s="1">
        <f t="shared" si="1"/>
        <v>29036</v>
      </c>
      <c r="L39">
        <f t="shared" si="2"/>
        <v>9.35</v>
      </c>
    </row>
    <row r="40" spans="1:12" x14ac:dyDescent="0.25">
      <c r="A40" s="1">
        <v>29128</v>
      </c>
      <c r="D40">
        <v>2.7555000000000001</v>
      </c>
      <c r="K40" s="1">
        <f t="shared" si="1"/>
        <v>29128</v>
      </c>
      <c r="L40">
        <f t="shared" si="2"/>
        <v>11.022</v>
      </c>
    </row>
    <row r="41" spans="1:12" x14ac:dyDescent="0.25">
      <c r="A41" s="1">
        <v>29220</v>
      </c>
      <c r="D41">
        <v>3.1735000000000002</v>
      </c>
      <c r="K41" s="1">
        <f t="shared" si="1"/>
        <v>29220</v>
      </c>
      <c r="L41">
        <f t="shared" si="2"/>
        <v>12.694000000000001</v>
      </c>
    </row>
    <row r="42" spans="1:12" x14ac:dyDescent="0.25">
      <c r="A42" s="1">
        <v>29311</v>
      </c>
      <c r="D42">
        <v>3.1837499999999999</v>
      </c>
      <c r="K42" s="1">
        <f t="shared" si="1"/>
        <v>29311</v>
      </c>
      <c r="L42">
        <f t="shared" si="2"/>
        <v>12.734999999999999</v>
      </c>
    </row>
    <row r="43" spans="1:12" x14ac:dyDescent="0.25">
      <c r="A43" s="1">
        <v>29402</v>
      </c>
      <c r="D43">
        <v>3.30925</v>
      </c>
      <c r="K43" s="1">
        <f t="shared" si="1"/>
        <v>29402</v>
      </c>
      <c r="L43">
        <f t="shared" si="2"/>
        <v>13.237</v>
      </c>
    </row>
    <row r="44" spans="1:12" x14ac:dyDescent="0.25">
      <c r="A44" s="1">
        <v>29494</v>
      </c>
      <c r="D44">
        <v>3.0597500000000002</v>
      </c>
      <c r="K44" s="1">
        <f t="shared" si="1"/>
        <v>29494</v>
      </c>
      <c r="L44">
        <f t="shared" si="2"/>
        <v>12.239000000000001</v>
      </c>
    </row>
    <row r="45" spans="1:12" x14ac:dyDescent="0.25">
      <c r="A45" s="1">
        <v>29586</v>
      </c>
      <c r="D45">
        <v>3.1657500000000001</v>
      </c>
      <c r="K45" s="1">
        <f t="shared" si="1"/>
        <v>29586</v>
      </c>
      <c r="L45">
        <f t="shared" si="2"/>
        <v>12.663</v>
      </c>
    </row>
    <row r="46" spans="1:12" x14ac:dyDescent="0.25">
      <c r="A46" s="1">
        <v>29676</v>
      </c>
      <c r="D46">
        <v>3.35825</v>
      </c>
      <c r="K46" s="1">
        <f t="shared" si="1"/>
        <v>29676</v>
      </c>
      <c r="L46">
        <f t="shared" si="2"/>
        <v>13.433</v>
      </c>
    </row>
    <row r="47" spans="1:12" x14ac:dyDescent="0.25">
      <c r="A47" s="1">
        <v>29767</v>
      </c>
      <c r="D47">
        <v>3.8769999999999998</v>
      </c>
      <c r="K47" s="1">
        <f t="shared" si="1"/>
        <v>29767</v>
      </c>
      <c r="L47">
        <f t="shared" si="2"/>
        <v>15.507999999999999</v>
      </c>
    </row>
    <row r="48" spans="1:12" x14ac:dyDescent="0.25">
      <c r="A48" s="1">
        <v>29859</v>
      </c>
      <c r="D48">
        <v>4.0332499999999998</v>
      </c>
      <c r="K48" s="1">
        <f t="shared" si="1"/>
        <v>29859</v>
      </c>
      <c r="L48">
        <f t="shared" si="2"/>
        <v>16.132999999999999</v>
      </c>
    </row>
    <row r="49" spans="1:12" x14ac:dyDescent="0.25">
      <c r="A49" s="1">
        <v>29951</v>
      </c>
      <c r="D49">
        <v>3.8565</v>
      </c>
      <c r="K49" s="1">
        <f t="shared" si="1"/>
        <v>29951</v>
      </c>
      <c r="L49">
        <f t="shared" si="2"/>
        <v>15.426</v>
      </c>
    </row>
    <row r="50" spans="1:12" x14ac:dyDescent="0.25">
      <c r="A50" s="1">
        <v>30041</v>
      </c>
      <c r="D50">
        <v>3.5827499999999999</v>
      </c>
      <c r="K50" s="1">
        <f t="shared" si="1"/>
        <v>30041</v>
      </c>
      <c r="L50">
        <f t="shared" si="2"/>
        <v>14.331</v>
      </c>
    </row>
    <row r="51" spans="1:12" x14ac:dyDescent="0.25">
      <c r="A51" s="1">
        <v>30132</v>
      </c>
      <c r="D51">
        <v>3.6</v>
      </c>
      <c r="K51" s="1">
        <f t="shared" si="1"/>
        <v>30132</v>
      </c>
      <c r="L51">
        <f t="shared" si="2"/>
        <v>14.4</v>
      </c>
    </row>
    <row r="52" spans="1:12" x14ac:dyDescent="0.25">
      <c r="A52" s="1">
        <v>30224</v>
      </c>
      <c r="D52">
        <v>3.3374999999999999</v>
      </c>
      <c r="K52" s="1">
        <f t="shared" si="1"/>
        <v>30224</v>
      </c>
      <c r="L52">
        <f t="shared" si="2"/>
        <v>13.35</v>
      </c>
    </row>
    <row r="53" spans="1:12" x14ac:dyDescent="0.25">
      <c r="A53" s="1">
        <v>30316</v>
      </c>
      <c r="D53">
        <v>3.1517499999999998</v>
      </c>
      <c r="K53" s="1">
        <f t="shared" si="1"/>
        <v>30316</v>
      </c>
      <c r="L53">
        <f t="shared" si="2"/>
        <v>12.606999999999999</v>
      </c>
    </row>
    <row r="54" spans="1:12" x14ac:dyDescent="0.25">
      <c r="A54" s="1">
        <v>30406</v>
      </c>
      <c r="D54">
        <v>2.9714999999999998</v>
      </c>
      <c r="K54" s="1">
        <f t="shared" si="1"/>
        <v>30406</v>
      </c>
      <c r="L54">
        <f t="shared" si="2"/>
        <v>11.885999999999999</v>
      </c>
    </row>
    <row r="55" spans="1:12" x14ac:dyDescent="0.25">
      <c r="A55" s="1">
        <v>30497</v>
      </c>
      <c r="D55">
        <v>2.9620000000000002</v>
      </c>
      <c r="K55" s="1">
        <f t="shared" si="1"/>
        <v>30497</v>
      </c>
      <c r="L55">
        <f t="shared" si="2"/>
        <v>11.848000000000001</v>
      </c>
    </row>
    <row r="56" spans="1:12" x14ac:dyDescent="0.25">
      <c r="A56" s="1">
        <v>30589</v>
      </c>
      <c r="D56">
        <v>3.0547499999999999</v>
      </c>
      <c r="K56" s="1">
        <f t="shared" si="1"/>
        <v>30589</v>
      </c>
      <c r="L56">
        <f t="shared" si="2"/>
        <v>12.218999999999999</v>
      </c>
    </row>
    <row r="57" spans="1:12" x14ac:dyDescent="0.25">
      <c r="A57" s="1">
        <v>30681</v>
      </c>
      <c r="D57">
        <v>3.0422500000000001</v>
      </c>
      <c r="K57" s="1">
        <f t="shared" si="1"/>
        <v>30681</v>
      </c>
      <c r="L57">
        <f t="shared" si="2"/>
        <v>12.169</v>
      </c>
    </row>
    <row r="58" spans="1:12" x14ac:dyDescent="0.25">
      <c r="A58" s="1">
        <v>30772</v>
      </c>
      <c r="D58">
        <v>2.8580000000000001</v>
      </c>
      <c r="K58" s="1">
        <f t="shared" si="1"/>
        <v>30772</v>
      </c>
      <c r="L58">
        <f t="shared" si="2"/>
        <v>11.432</v>
      </c>
    </row>
    <row r="59" spans="1:12" x14ac:dyDescent="0.25">
      <c r="A59" s="1">
        <v>30863</v>
      </c>
      <c r="D59">
        <v>2.7145000000000001</v>
      </c>
      <c r="K59" s="1">
        <f t="shared" si="1"/>
        <v>30863</v>
      </c>
      <c r="L59">
        <f t="shared" si="2"/>
        <v>10.858000000000001</v>
      </c>
    </row>
    <row r="60" spans="1:12" x14ac:dyDescent="0.25">
      <c r="A60" s="1">
        <v>30955</v>
      </c>
      <c r="D60">
        <v>2.6034999999999999</v>
      </c>
      <c r="K60" s="1">
        <f t="shared" si="1"/>
        <v>30955</v>
      </c>
      <c r="L60">
        <f t="shared" si="2"/>
        <v>10.414</v>
      </c>
    </row>
    <row r="61" spans="1:12" x14ac:dyDescent="0.25">
      <c r="A61" s="1">
        <v>31047</v>
      </c>
      <c r="D61">
        <v>2.532</v>
      </c>
      <c r="K61" s="1">
        <f t="shared" si="1"/>
        <v>31047</v>
      </c>
      <c r="L61">
        <f t="shared" si="2"/>
        <v>10.128</v>
      </c>
    </row>
    <row r="62" spans="1:12" x14ac:dyDescent="0.25">
      <c r="A62" s="1">
        <v>31137</v>
      </c>
      <c r="D62">
        <v>2.4657499999999999</v>
      </c>
      <c r="K62" s="1">
        <f t="shared" si="1"/>
        <v>31137</v>
      </c>
      <c r="L62">
        <f t="shared" si="2"/>
        <v>9.8629999999999995</v>
      </c>
    </row>
    <row r="63" spans="1:12" x14ac:dyDescent="0.25">
      <c r="A63" s="1">
        <v>31228</v>
      </c>
      <c r="D63">
        <v>2.4904999999999999</v>
      </c>
      <c r="K63" s="1">
        <f t="shared" si="1"/>
        <v>31228</v>
      </c>
      <c r="L63">
        <f t="shared" si="2"/>
        <v>9.9619999999999997</v>
      </c>
    </row>
    <row r="64" spans="1:12" x14ac:dyDescent="0.25">
      <c r="A64" s="1">
        <v>31320</v>
      </c>
      <c r="D64">
        <v>2.3367499999999999</v>
      </c>
      <c r="K64" s="1">
        <f t="shared" si="1"/>
        <v>31320</v>
      </c>
      <c r="L64">
        <f t="shared" si="2"/>
        <v>9.3469999999999995</v>
      </c>
    </row>
    <row r="65" spans="1:12" x14ac:dyDescent="0.25">
      <c r="A65" s="1">
        <v>31412</v>
      </c>
      <c r="D65">
        <v>2.157</v>
      </c>
      <c r="K65" s="1">
        <f t="shared" si="1"/>
        <v>31412</v>
      </c>
      <c r="L65">
        <f t="shared" si="2"/>
        <v>8.6280000000000001</v>
      </c>
    </row>
    <row r="66" spans="1:12" x14ac:dyDescent="0.25">
      <c r="A66" s="1">
        <v>31502</v>
      </c>
      <c r="D66">
        <v>2.1872500000000001</v>
      </c>
      <c r="K66" s="1">
        <f t="shared" si="1"/>
        <v>31502</v>
      </c>
      <c r="L66">
        <f t="shared" si="2"/>
        <v>8.7490000000000006</v>
      </c>
    </row>
    <row r="67" spans="1:12" x14ac:dyDescent="0.25">
      <c r="A67" s="1">
        <v>31593</v>
      </c>
      <c r="D67">
        <v>2.0070000000000001</v>
      </c>
      <c r="K67" s="1">
        <f t="shared" si="1"/>
        <v>31593</v>
      </c>
      <c r="L67">
        <f t="shared" si="2"/>
        <v>8.0280000000000005</v>
      </c>
    </row>
    <row r="68" spans="1:12" x14ac:dyDescent="0.25">
      <c r="A68" s="1">
        <v>31685</v>
      </c>
      <c r="D68">
        <v>1.93825</v>
      </c>
      <c r="K68" s="1">
        <f t="shared" ref="K68:K131" si="3">+A68</f>
        <v>31685</v>
      </c>
      <c r="L68">
        <f t="shared" ref="L68:L131" si="4">+D68*4</f>
        <v>7.7530000000000001</v>
      </c>
    </row>
    <row r="69" spans="1:12" x14ac:dyDescent="0.25">
      <c r="A69" s="1">
        <v>31777</v>
      </c>
      <c r="D69">
        <v>1.96875</v>
      </c>
      <c r="K69" s="1">
        <f t="shared" si="3"/>
        <v>31777</v>
      </c>
      <c r="L69">
        <f t="shared" si="4"/>
        <v>7.875</v>
      </c>
    </row>
    <row r="70" spans="1:12" x14ac:dyDescent="0.25">
      <c r="A70" s="1">
        <v>31867</v>
      </c>
      <c r="D70">
        <v>2.0262500000000001</v>
      </c>
      <c r="K70" s="1">
        <f t="shared" si="3"/>
        <v>31867</v>
      </c>
      <c r="L70">
        <f t="shared" si="4"/>
        <v>8.1050000000000004</v>
      </c>
    </row>
    <row r="71" spans="1:12" x14ac:dyDescent="0.25">
      <c r="A71" s="1">
        <v>31958</v>
      </c>
      <c r="D71">
        <v>2.1065</v>
      </c>
      <c r="K71" s="1">
        <f t="shared" si="3"/>
        <v>31958</v>
      </c>
      <c r="L71">
        <f t="shared" si="4"/>
        <v>8.4260000000000002</v>
      </c>
    </row>
    <row r="72" spans="1:12" x14ac:dyDescent="0.25">
      <c r="A72" s="1">
        <v>32050</v>
      </c>
      <c r="D72">
        <v>2.1225000000000001</v>
      </c>
      <c r="K72" s="1">
        <f t="shared" si="3"/>
        <v>32050</v>
      </c>
      <c r="L72">
        <f t="shared" si="4"/>
        <v>8.49</v>
      </c>
    </row>
    <row r="73" spans="1:12" x14ac:dyDescent="0.25">
      <c r="A73" s="1">
        <v>32142</v>
      </c>
      <c r="D73">
        <v>2.1065</v>
      </c>
      <c r="K73" s="1">
        <f t="shared" si="3"/>
        <v>32142</v>
      </c>
      <c r="L73">
        <f t="shared" si="4"/>
        <v>8.4260000000000002</v>
      </c>
    </row>
    <row r="74" spans="1:12" x14ac:dyDescent="0.25">
      <c r="A74" s="1">
        <v>32233</v>
      </c>
      <c r="D74">
        <v>1.8634999999999999</v>
      </c>
      <c r="K74" s="1">
        <f t="shared" si="3"/>
        <v>32233</v>
      </c>
      <c r="L74">
        <f t="shared" si="4"/>
        <v>7.4539999999999997</v>
      </c>
    </row>
    <row r="75" spans="1:12" x14ac:dyDescent="0.25">
      <c r="A75" s="1">
        <v>32324</v>
      </c>
      <c r="D75">
        <v>1.8149999999999999</v>
      </c>
      <c r="K75" s="1">
        <f t="shared" si="3"/>
        <v>32324</v>
      </c>
      <c r="L75">
        <f t="shared" si="4"/>
        <v>7.26</v>
      </c>
    </row>
    <row r="76" spans="1:12" x14ac:dyDescent="0.25">
      <c r="A76" s="1">
        <v>32416</v>
      </c>
      <c r="D76">
        <v>1.9935</v>
      </c>
      <c r="K76" s="1">
        <f t="shared" si="3"/>
        <v>32416</v>
      </c>
      <c r="L76">
        <f t="shared" si="4"/>
        <v>7.9740000000000002</v>
      </c>
    </row>
    <row r="77" spans="1:12" x14ac:dyDescent="0.25">
      <c r="A77" s="1">
        <v>32508</v>
      </c>
      <c r="D77">
        <v>2.1187499999999999</v>
      </c>
      <c r="K77" s="1">
        <f t="shared" si="3"/>
        <v>32508</v>
      </c>
      <c r="L77">
        <f t="shared" si="4"/>
        <v>8.4749999999999996</v>
      </c>
    </row>
    <row r="78" spans="1:12" x14ac:dyDescent="0.25">
      <c r="A78" s="1">
        <v>32598</v>
      </c>
      <c r="D78">
        <v>2.379</v>
      </c>
      <c r="K78" s="1">
        <f t="shared" si="3"/>
        <v>32598</v>
      </c>
      <c r="L78">
        <f t="shared" si="4"/>
        <v>9.516</v>
      </c>
    </row>
    <row r="79" spans="1:12" x14ac:dyDescent="0.25">
      <c r="A79" s="1">
        <v>32689</v>
      </c>
      <c r="D79">
        <v>2.4227500000000002</v>
      </c>
      <c r="K79" s="1">
        <f t="shared" si="3"/>
        <v>32689</v>
      </c>
      <c r="L79">
        <f t="shared" si="4"/>
        <v>9.6910000000000007</v>
      </c>
    </row>
    <row r="80" spans="1:12" x14ac:dyDescent="0.25">
      <c r="A80" s="1">
        <v>32781</v>
      </c>
      <c r="D80">
        <v>2.5255000000000001</v>
      </c>
      <c r="K80" s="1">
        <f t="shared" si="3"/>
        <v>32781</v>
      </c>
      <c r="L80">
        <f t="shared" si="4"/>
        <v>10.102</v>
      </c>
    </row>
    <row r="81" spans="1:12" x14ac:dyDescent="0.25">
      <c r="A81" s="1">
        <v>32873</v>
      </c>
      <c r="D81">
        <v>2.7679999999999998</v>
      </c>
      <c r="K81" s="1">
        <f t="shared" si="3"/>
        <v>32873</v>
      </c>
      <c r="L81">
        <f t="shared" si="4"/>
        <v>11.071999999999999</v>
      </c>
    </row>
    <row r="82" spans="1:12" x14ac:dyDescent="0.25">
      <c r="A82" s="1">
        <v>32963</v>
      </c>
      <c r="D82">
        <v>2.8065000000000002</v>
      </c>
      <c r="K82" s="1">
        <f t="shared" si="3"/>
        <v>32963</v>
      </c>
      <c r="L82">
        <f t="shared" si="4"/>
        <v>11.226000000000001</v>
      </c>
    </row>
    <row r="83" spans="1:12" x14ac:dyDescent="0.25">
      <c r="A83" s="1">
        <v>33054</v>
      </c>
      <c r="D83">
        <v>2.6545000000000001</v>
      </c>
      <c r="K83" s="1">
        <f t="shared" si="3"/>
        <v>33054</v>
      </c>
      <c r="L83">
        <f t="shared" si="4"/>
        <v>10.618</v>
      </c>
    </row>
    <row r="84" spans="1:12" x14ac:dyDescent="0.25">
      <c r="A84" s="1">
        <v>33146</v>
      </c>
      <c r="D84">
        <v>2.6339999999999999</v>
      </c>
      <c r="K84" s="1">
        <f t="shared" si="3"/>
        <v>33146</v>
      </c>
      <c r="L84">
        <f t="shared" si="4"/>
        <v>10.536</v>
      </c>
    </row>
    <row r="85" spans="1:12" x14ac:dyDescent="0.25">
      <c r="A85" s="1">
        <v>33238</v>
      </c>
      <c r="D85">
        <v>2.7614999999999998</v>
      </c>
      <c r="K85" s="1">
        <f t="shared" si="3"/>
        <v>33238</v>
      </c>
      <c r="L85">
        <f t="shared" si="4"/>
        <v>11.045999999999999</v>
      </c>
    </row>
    <row r="86" spans="1:12" x14ac:dyDescent="0.25">
      <c r="A86" s="1">
        <v>33328</v>
      </c>
      <c r="D86">
        <v>2.7742499999999999</v>
      </c>
      <c r="K86" s="1">
        <f t="shared" si="3"/>
        <v>33328</v>
      </c>
      <c r="L86">
        <f t="shared" si="4"/>
        <v>11.097</v>
      </c>
    </row>
    <row r="87" spans="1:12" x14ac:dyDescent="0.25">
      <c r="A87" s="1">
        <v>33419</v>
      </c>
      <c r="D87">
        <v>2.6154999999999999</v>
      </c>
      <c r="K87" s="1">
        <f t="shared" si="3"/>
        <v>33419</v>
      </c>
      <c r="L87">
        <f t="shared" si="4"/>
        <v>10.462</v>
      </c>
    </row>
    <row r="88" spans="1:12" x14ac:dyDescent="0.25">
      <c r="A88" s="1">
        <v>33511</v>
      </c>
      <c r="D88">
        <v>2.6265000000000001</v>
      </c>
      <c r="K88" s="1">
        <f t="shared" si="3"/>
        <v>33511</v>
      </c>
      <c r="L88">
        <f t="shared" si="4"/>
        <v>10.506</v>
      </c>
    </row>
    <row r="89" spans="1:12" x14ac:dyDescent="0.25">
      <c r="A89" s="1">
        <v>33603</v>
      </c>
      <c r="D89">
        <v>2.6829999999999998</v>
      </c>
      <c r="K89" s="1">
        <f t="shared" si="3"/>
        <v>33603</v>
      </c>
      <c r="L89">
        <f t="shared" si="4"/>
        <v>10.731999999999999</v>
      </c>
    </row>
    <row r="90" spans="1:12" x14ac:dyDescent="0.25">
      <c r="A90" s="1">
        <v>33694</v>
      </c>
      <c r="D90">
        <v>2.71225</v>
      </c>
      <c r="K90" s="1">
        <f t="shared" si="3"/>
        <v>33694</v>
      </c>
      <c r="L90">
        <f t="shared" si="4"/>
        <v>10.849</v>
      </c>
    </row>
    <row r="91" spans="1:12" x14ac:dyDescent="0.25">
      <c r="A91" s="1">
        <v>33785</v>
      </c>
      <c r="D91">
        <v>2.7447499999999998</v>
      </c>
      <c r="K91" s="1">
        <f t="shared" si="3"/>
        <v>33785</v>
      </c>
      <c r="L91">
        <f t="shared" si="4"/>
        <v>10.978999999999999</v>
      </c>
    </row>
    <row r="92" spans="1:12" x14ac:dyDescent="0.25">
      <c r="A92" s="1">
        <v>33877</v>
      </c>
      <c r="D92">
        <v>2.9820000000000002</v>
      </c>
      <c r="K92" s="1">
        <f t="shared" si="3"/>
        <v>33877</v>
      </c>
      <c r="L92">
        <f t="shared" si="4"/>
        <v>11.928000000000001</v>
      </c>
    </row>
    <row r="93" spans="1:12" x14ac:dyDescent="0.25">
      <c r="A93" s="1">
        <v>33969</v>
      </c>
      <c r="D93">
        <v>2.863</v>
      </c>
      <c r="K93" s="1">
        <f t="shared" si="3"/>
        <v>33969</v>
      </c>
      <c r="L93">
        <f t="shared" si="4"/>
        <v>11.452</v>
      </c>
    </row>
    <row r="94" spans="1:12" x14ac:dyDescent="0.25">
      <c r="A94" s="1">
        <v>34059</v>
      </c>
      <c r="D94">
        <v>2.6764999999999999</v>
      </c>
      <c r="K94" s="1">
        <f t="shared" si="3"/>
        <v>34059</v>
      </c>
      <c r="L94">
        <f t="shared" si="4"/>
        <v>10.706</v>
      </c>
    </row>
    <row r="95" spans="1:12" x14ac:dyDescent="0.25">
      <c r="A95" s="1">
        <v>34150</v>
      </c>
      <c r="D95">
        <v>2.2727499999999998</v>
      </c>
      <c r="K95" s="1">
        <f t="shared" si="3"/>
        <v>34150</v>
      </c>
      <c r="L95">
        <f t="shared" si="4"/>
        <v>9.0909999999999993</v>
      </c>
    </row>
    <row r="96" spans="1:12" x14ac:dyDescent="0.25">
      <c r="A96" s="1">
        <v>34242</v>
      </c>
      <c r="D96">
        <v>2.0299999999999998</v>
      </c>
      <c r="K96" s="1">
        <f t="shared" si="3"/>
        <v>34242</v>
      </c>
      <c r="L96">
        <f t="shared" si="4"/>
        <v>8.1199999999999992</v>
      </c>
    </row>
    <row r="97" spans="1:12" x14ac:dyDescent="0.25">
      <c r="A97" s="1">
        <v>34334</v>
      </c>
      <c r="D97">
        <v>1.853</v>
      </c>
      <c r="K97" s="1">
        <f t="shared" si="3"/>
        <v>34334</v>
      </c>
      <c r="L97">
        <f t="shared" si="4"/>
        <v>7.4119999999999999</v>
      </c>
    </row>
    <row r="98" spans="1:12" x14ac:dyDescent="0.25">
      <c r="A98" s="1">
        <v>34424</v>
      </c>
      <c r="D98">
        <v>1.7450000000000001</v>
      </c>
      <c r="K98" s="1">
        <f t="shared" si="3"/>
        <v>34424</v>
      </c>
      <c r="L98">
        <f t="shared" si="4"/>
        <v>6.98</v>
      </c>
    </row>
    <row r="99" spans="1:12" x14ac:dyDescent="0.25">
      <c r="A99" s="1">
        <v>34515</v>
      </c>
      <c r="D99">
        <v>1.6074999999999999</v>
      </c>
      <c r="K99" s="1">
        <f t="shared" si="3"/>
        <v>34515</v>
      </c>
      <c r="L99">
        <f t="shared" si="4"/>
        <v>6.43</v>
      </c>
    </row>
    <row r="100" spans="1:12" x14ac:dyDescent="0.25">
      <c r="A100" s="1">
        <v>34607</v>
      </c>
      <c r="D100">
        <v>1.5575000000000001</v>
      </c>
      <c r="K100" s="1">
        <f t="shared" si="3"/>
        <v>34607</v>
      </c>
      <c r="L100">
        <f t="shared" si="4"/>
        <v>6.23</v>
      </c>
    </row>
    <row r="101" spans="1:12" x14ac:dyDescent="0.25">
      <c r="A101" s="1">
        <v>34699</v>
      </c>
      <c r="D101">
        <v>1.5674999999999999</v>
      </c>
      <c r="K101" s="1">
        <f t="shared" si="3"/>
        <v>34699</v>
      </c>
      <c r="L101">
        <f t="shared" si="4"/>
        <v>6.27</v>
      </c>
    </row>
    <row r="102" spans="1:12" x14ac:dyDescent="0.25">
      <c r="A102" s="1">
        <v>34789</v>
      </c>
      <c r="D102">
        <v>1.68</v>
      </c>
      <c r="K102" s="1">
        <f t="shared" si="3"/>
        <v>34789</v>
      </c>
      <c r="L102">
        <f t="shared" si="4"/>
        <v>6.72</v>
      </c>
    </row>
    <row r="103" spans="1:12" x14ac:dyDescent="0.25">
      <c r="A103" s="1">
        <v>34880</v>
      </c>
      <c r="D103">
        <v>1.7675000000000001</v>
      </c>
      <c r="K103" s="1">
        <f t="shared" si="3"/>
        <v>34880</v>
      </c>
      <c r="L103">
        <f t="shared" si="4"/>
        <v>7.07</v>
      </c>
    </row>
    <row r="104" spans="1:12" x14ac:dyDescent="0.25">
      <c r="A104" s="1">
        <v>34972</v>
      </c>
      <c r="D104">
        <v>1.665</v>
      </c>
      <c r="K104" s="1">
        <f t="shared" si="3"/>
        <v>34972</v>
      </c>
      <c r="L104">
        <f t="shared" si="4"/>
        <v>6.66</v>
      </c>
    </row>
    <row r="105" spans="1:12" x14ac:dyDescent="0.25">
      <c r="A105" s="1">
        <v>35064</v>
      </c>
      <c r="D105">
        <v>1.625</v>
      </c>
      <c r="K105" s="1">
        <f t="shared" si="3"/>
        <v>35064</v>
      </c>
      <c r="L105">
        <f t="shared" si="4"/>
        <v>6.5</v>
      </c>
    </row>
    <row r="106" spans="1:12" x14ac:dyDescent="0.25">
      <c r="A106" s="1">
        <v>35155</v>
      </c>
      <c r="D106">
        <v>1.4175</v>
      </c>
      <c r="K106" s="1">
        <f t="shared" si="3"/>
        <v>35155</v>
      </c>
      <c r="L106">
        <f t="shared" si="4"/>
        <v>5.67</v>
      </c>
    </row>
    <row r="107" spans="1:12" x14ac:dyDescent="0.25">
      <c r="A107" s="1">
        <v>35246</v>
      </c>
      <c r="D107">
        <v>1.2975000000000001</v>
      </c>
      <c r="K107" s="1">
        <f t="shared" si="3"/>
        <v>35246</v>
      </c>
      <c r="L107">
        <f t="shared" si="4"/>
        <v>5.19</v>
      </c>
    </row>
    <row r="108" spans="1:12" x14ac:dyDescent="0.25">
      <c r="A108" s="1">
        <v>35338</v>
      </c>
      <c r="D108">
        <v>1.25</v>
      </c>
      <c r="K108" s="1">
        <f t="shared" si="3"/>
        <v>35338</v>
      </c>
      <c r="L108">
        <f t="shared" si="4"/>
        <v>5</v>
      </c>
    </row>
    <row r="109" spans="1:12" x14ac:dyDescent="0.25">
      <c r="A109" s="1">
        <v>35430</v>
      </c>
      <c r="D109">
        <v>1.1575</v>
      </c>
      <c r="K109" s="1">
        <f t="shared" si="3"/>
        <v>35430</v>
      </c>
      <c r="L109">
        <f t="shared" si="4"/>
        <v>4.63</v>
      </c>
    </row>
    <row r="110" spans="1:12" x14ac:dyDescent="0.25">
      <c r="A110" s="1">
        <v>35520</v>
      </c>
      <c r="D110">
        <v>1.1225000000000001</v>
      </c>
      <c r="K110" s="1">
        <f t="shared" si="3"/>
        <v>35520</v>
      </c>
      <c r="L110">
        <f t="shared" si="4"/>
        <v>4.49</v>
      </c>
    </row>
    <row r="111" spans="1:12" x14ac:dyDescent="0.25">
      <c r="A111" s="1">
        <v>35611</v>
      </c>
      <c r="D111">
        <v>1.08</v>
      </c>
      <c r="K111" s="1">
        <f t="shared" si="3"/>
        <v>35611</v>
      </c>
      <c r="L111">
        <f t="shared" si="4"/>
        <v>4.32</v>
      </c>
    </row>
    <row r="112" spans="1:12" x14ac:dyDescent="0.25">
      <c r="A112" s="1">
        <v>35703</v>
      </c>
      <c r="D112">
        <v>1.0725</v>
      </c>
      <c r="K112" s="1">
        <f t="shared" si="3"/>
        <v>35703</v>
      </c>
      <c r="L112">
        <f t="shared" si="4"/>
        <v>4.29</v>
      </c>
    </row>
    <row r="113" spans="1:12" x14ac:dyDescent="0.25">
      <c r="A113" s="1">
        <v>35795</v>
      </c>
      <c r="D113">
        <v>1.095</v>
      </c>
      <c r="K113" s="1">
        <f t="shared" si="3"/>
        <v>35795</v>
      </c>
      <c r="L113">
        <f t="shared" si="4"/>
        <v>4.38</v>
      </c>
    </row>
    <row r="114" spans="1:12" x14ac:dyDescent="0.25">
      <c r="A114" s="1">
        <v>35885</v>
      </c>
      <c r="D114">
        <v>1.0525</v>
      </c>
      <c r="K114" s="1">
        <f t="shared" si="3"/>
        <v>35885</v>
      </c>
      <c r="L114">
        <f t="shared" si="4"/>
        <v>4.21</v>
      </c>
    </row>
    <row r="115" spans="1:12" x14ac:dyDescent="0.25">
      <c r="A115" s="1">
        <v>35976</v>
      </c>
      <c r="D115">
        <v>1.0175000000000001</v>
      </c>
      <c r="K115" s="1">
        <f t="shared" si="3"/>
        <v>35976</v>
      </c>
      <c r="L115">
        <f t="shared" si="4"/>
        <v>4.07</v>
      </c>
    </row>
    <row r="116" spans="1:12" x14ac:dyDescent="0.25">
      <c r="A116" s="1">
        <v>36068</v>
      </c>
      <c r="D116">
        <v>0.98750000000000004</v>
      </c>
      <c r="K116" s="1">
        <f t="shared" si="3"/>
        <v>36068</v>
      </c>
      <c r="L116">
        <f t="shared" si="4"/>
        <v>3.95</v>
      </c>
    </row>
    <row r="117" spans="1:12" x14ac:dyDescent="0.25">
      <c r="A117" s="1">
        <v>36160</v>
      </c>
      <c r="D117">
        <v>0.91500000000000004</v>
      </c>
      <c r="K117" s="1">
        <f t="shared" si="3"/>
        <v>36160</v>
      </c>
      <c r="L117">
        <f t="shared" si="4"/>
        <v>3.66</v>
      </c>
    </row>
    <row r="118" spans="1:12" x14ac:dyDescent="0.25">
      <c r="A118" s="1">
        <v>36250</v>
      </c>
      <c r="D118">
        <v>0.77749999999999997</v>
      </c>
      <c r="K118" s="1">
        <f t="shared" si="3"/>
        <v>36250</v>
      </c>
      <c r="L118">
        <f t="shared" si="4"/>
        <v>3.11</v>
      </c>
    </row>
    <row r="119" spans="1:12" x14ac:dyDescent="0.25">
      <c r="A119" s="1">
        <v>36341</v>
      </c>
      <c r="D119">
        <v>0.65500000000000003</v>
      </c>
      <c r="K119" s="1">
        <f t="shared" si="3"/>
        <v>36341</v>
      </c>
      <c r="L119">
        <f t="shared" si="4"/>
        <v>2.62</v>
      </c>
    </row>
    <row r="120" spans="1:12" x14ac:dyDescent="0.25">
      <c r="A120" s="1">
        <v>36433</v>
      </c>
      <c r="D120">
        <v>0.65249999999999997</v>
      </c>
      <c r="K120" s="1">
        <f t="shared" si="3"/>
        <v>36433</v>
      </c>
      <c r="L120">
        <f t="shared" si="4"/>
        <v>2.61</v>
      </c>
    </row>
    <row r="121" spans="1:12" x14ac:dyDescent="0.25">
      <c r="A121" s="1">
        <v>36525</v>
      </c>
      <c r="D121">
        <v>0.77749999999999997</v>
      </c>
      <c r="K121" s="1">
        <f t="shared" si="3"/>
        <v>36525</v>
      </c>
      <c r="L121">
        <f t="shared" si="4"/>
        <v>3.11</v>
      </c>
    </row>
    <row r="122" spans="1:12" x14ac:dyDescent="0.25">
      <c r="A122" s="1">
        <v>36616</v>
      </c>
      <c r="D122">
        <v>0.84250000000000003</v>
      </c>
      <c r="K122" s="1">
        <f t="shared" si="3"/>
        <v>36616</v>
      </c>
      <c r="L122">
        <f t="shared" si="4"/>
        <v>3.37</v>
      </c>
    </row>
    <row r="123" spans="1:12" x14ac:dyDescent="0.25">
      <c r="A123" s="1">
        <v>36707</v>
      </c>
      <c r="D123">
        <v>1.0275000000000001</v>
      </c>
      <c r="K123" s="1">
        <f t="shared" si="3"/>
        <v>36707</v>
      </c>
      <c r="L123">
        <f t="shared" si="4"/>
        <v>4.1100000000000003</v>
      </c>
    </row>
    <row r="124" spans="1:12" x14ac:dyDescent="0.25">
      <c r="A124" s="1">
        <v>36799</v>
      </c>
      <c r="D124">
        <v>1.1399999999999999</v>
      </c>
      <c r="K124" s="1">
        <f t="shared" si="3"/>
        <v>36799</v>
      </c>
      <c r="L124">
        <f t="shared" si="4"/>
        <v>4.5599999999999996</v>
      </c>
    </row>
    <row r="125" spans="1:12" x14ac:dyDescent="0.25">
      <c r="A125" s="1">
        <v>36891</v>
      </c>
      <c r="D125">
        <v>1.2275</v>
      </c>
      <c r="K125" s="1">
        <f t="shared" si="3"/>
        <v>36891</v>
      </c>
      <c r="L125">
        <f t="shared" si="4"/>
        <v>4.91</v>
      </c>
    </row>
    <row r="126" spans="1:12" x14ac:dyDescent="0.25">
      <c r="A126" s="1">
        <v>36981</v>
      </c>
      <c r="D126">
        <v>1.1975</v>
      </c>
      <c r="K126" s="1">
        <f t="shared" si="3"/>
        <v>36981</v>
      </c>
      <c r="L126">
        <f t="shared" si="4"/>
        <v>4.79</v>
      </c>
    </row>
    <row r="127" spans="1:12" x14ac:dyDescent="0.25">
      <c r="A127" s="1">
        <v>37072</v>
      </c>
      <c r="D127">
        <v>1.165</v>
      </c>
      <c r="K127" s="1">
        <f t="shared" si="3"/>
        <v>37072</v>
      </c>
      <c r="L127">
        <f t="shared" si="4"/>
        <v>4.66</v>
      </c>
    </row>
    <row r="128" spans="1:12" x14ac:dyDescent="0.25">
      <c r="A128" s="1">
        <v>37164</v>
      </c>
      <c r="D128">
        <v>1.085</v>
      </c>
      <c r="K128" s="1">
        <f t="shared" si="3"/>
        <v>37164</v>
      </c>
      <c r="L128">
        <f t="shared" si="4"/>
        <v>4.34</v>
      </c>
    </row>
    <row r="129" spans="1:12" x14ac:dyDescent="0.25">
      <c r="A129" s="1">
        <v>37256</v>
      </c>
      <c r="D129">
        <v>0.88</v>
      </c>
      <c r="K129" s="1">
        <f t="shared" si="3"/>
        <v>37256</v>
      </c>
      <c r="L129">
        <f t="shared" si="4"/>
        <v>3.52</v>
      </c>
    </row>
    <row r="130" spans="1:12" x14ac:dyDescent="0.25">
      <c r="A130" s="1">
        <v>37346</v>
      </c>
      <c r="D130">
        <v>0.83750000000000002</v>
      </c>
      <c r="K130" s="1">
        <f t="shared" si="3"/>
        <v>37346</v>
      </c>
      <c r="L130">
        <f t="shared" si="4"/>
        <v>3.35</v>
      </c>
    </row>
    <row r="131" spans="1:12" x14ac:dyDescent="0.25">
      <c r="A131" s="1">
        <v>37437</v>
      </c>
      <c r="D131">
        <v>0.84</v>
      </c>
      <c r="K131" s="1">
        <f t="shared" si="3"/>
        <v>37437</v>
      </c>
      <c r="L131">
        <f t="shared" si="4"/>
        <v>3.36</v>
      </c>
    </row>
    <row r="132" spans="1:12" x14ac:dyDescent="0.25">
      <c r="A132" s="1">
        <v>37529</v>
      </c>
      <c r="D132">
        <v>0.83499999999999996</v>
      </c>
      <c r="K132" s="1">
        <f t="shared" ref="K132:K195" si="5">+A132</f>
        <v>37529</v>
      </c>
      <c r="L132">
        <f t="shared" ref="L132:L195" si="6">+D132*4</f>
        <v>3.34</v>
      </c>
    </row>
    <row r="133" spans="1:12" x14ac:dyDescent="0.25">
      <c r="A133" s="1">
        <v>37621</v>
      </c>
      <c r="D133">
        <v>0.79249999999999998</v>
      </c>
      <c r="K133" s="1">
        <f t="shared" si="5"/>
        <v>37621</v>
      </c>
      <c r="L133">
        <f t="shared" si="6"/>
        <v>3.17</v>
      </c>
    </row>
    <row r="134" spans="1:12" x14ac:dyDescent="0.25">
      <c r="A134" s="1">
        <v>37711</v>
      </c>
      <c r="D134">
        <v>0.68500000000000005</v>
      </c>
      <c r="K134" s="1">
        <f t="shared" si="5"/>
        <v>37711</v>
      </c>
      <c r="L134">
        <f t="shared" si="6"/>
        <v>2.74</v>
      </c>
    </row>
    <row r="135" spans="1:12" x14ac:dyDescent="0.25">
      <c r="A135" s="1">
        <v>37802</v>
      </c>
      <c r="D135">
        <v>0.60750000000000004</v>
      </c>
      <c r="K135" s="1">
        <f t="shared" si="5"/>
        <v>37802</v>
      </c>
      <c r="L135">
        <f t="shared" si="6"/>
        <v>2.4300000000000002</v>
      </c>
    </row>
    <row r="136" spans="1:12" x14ac:dyDescent="0.25">
      <c r="A136" s="1">
        <v>37894</v>
      </c>
      <c r="D136">
        <v>0.53249999999999997</v>
      </c>
      <c r="K136" s="1">
        <f t="shared" si="5"/>
        <v>37894</v>
      </c>
      <c r="L136">
        <f t="shared" si="6"/>
        <v>2.13</v>
      </c>
    </row>
    <row r="137" spans="1:12" x14ac:dyDescent="0.25">
      <c r="A137" s="1">
        <v>37986</v>
      </c>
      <c r="D137">
        <v>0.52749999999999997</v>
      </c>
      <c r="K137" s="1">
        <f t="shared" si="5"/>
        <v>37986</v>
      </c>
      <c r="L137">
        <f t="shared" si="6"/>
        <v>2.11</v>
      </c>
    </row>
    <row r="138" spans="1:12" x14ac:dyDescent="0.25">
      <c r="A138" s="1">
        <v>38077</v>
      </c>
      <c r="D138">
        <v>0.51500000000000001</v>
      </c>
      <c r="K138" s="1">
        <f t="shared" si="5"/>
        <v>38077</v>
      </c>
      <c r="L138">
        <f t="shared" si="6"/>
        <v>2.06</v>
      </c>
    </row>
    <row r="139" spans="1:12" x14ac:dyDescent="0.25">
      <c r="A139" s="1">
        <v>38168</v>
      </c>
      <c r="D139">
        <v>0.51500000000000001</v>
      </c>
      <c r="K139" s="1">
        <f t="shared" si="5"/>
        <v>38168</v>
      </c>
      <c r="L139">
        <f t="shared" si="6"/>
        <v>2.06</v>
      </c>
    </row>
    <row r="140" spans="1:12" x14ac:dyDescent="0.25">
      <c r="A140" s="1">
        <v>38260</v>
      </c>
      <c r="D140">
        <v>0.52</v>
      </c>
      <c r="K140" s="1">
        <f t="shared" si="5"/>
        <v>38260</v>
      </c>
      <c r="L140">
        <f t="shared" si="6"/>
        <v>2.08</v>
      </c>
    </row>
    <row r="141" spans="1:12" x14ac:dyDescent="0.25">
      <c r="A141" s="1">
        <v>38352</v>
      </c>
      <c r="D141">
        <v>0.53</v>
      </c>
      <c r="K141" s="1">
        <f t="shared" si="5"/>
        <v>38352</v>
      </c>
      <c r="L141">
        <f t="shared" si="6"/>
        <v>2.12</v>
      </c>
    </row>
    <row r="142" spans="1:12" x14ac:dyDescent="0.25">
      <c r="A142" s="1">
        <v>38442</v>
      </c>
      <c r="D142">
        <v>0.52500000000000002</v>
      </c>
      <c r="K142" s="1">
        <f t="shared" si="5"/>
        <v>38442</v>
      </c>
      <c r="L142">
        <f t="shared" si="6"/>
        <v>2.1</v>
      </c>
    </row>
    <row r="143" spans="1:12" x14ac:dyDescent="0.25">
      <c r="A143" s="1">
        <v>38533</v>
      </c>
      <c r="D143">
        <v>0.52500000000000002</v>
      </c>
      <c r="K143" s="1">
        <f t="shared" si="5"/>
        <v>38533</v>
      </c>
      <c r="L143">
        <f t="shared" si="6"/>
        <v>2.1</v>
      </c>
    </row>
    <row r="144" spans="1:12" x14ac:dyDescent="0.25">
      <c r="A144" s="1">
        <v>38625</v>
      </c>
      <c r="D144">
        <v>0.52749999999999997</v>
      </c>
      <c r="K144" s="1">
        <f t="shared" si="5"/>
        <v>38625</v>
      </c>
      <c r="L144">
        <f t="shared" si="6"/>
        <v>2.11</v>
      </c>
    </row>
    <row r="145" spans="1:63" x14ac:dyDescent="0.25">
      <c r="A145" s="1">
        <v>38717</v>
      </c>
      <c r="D145">
        <v>0.5625</v>
      </c>
      <c r="K145" s="1">
        <f t="shared" si="5"/>
        <v>38717</v>
      </c>
      <c r="L145">
        <f t="shared" si="6"/>
        <v>2.25</v>
      </c>
    </row>
    <row r="146" spans="1:63" x14ac:dyDescent="0.25">
      <c r="A146" s="1">
        <v>38807</v>
      </c>
      <c r="D146">
        <v>0.62250000000000005</v>
      </c>
      <c r="K146" s="1">
        <f t="shared" si="5"/>
        <v>38807</v>
      </c>
      <c r="L146">
        <f t="shared" si="6"/>
        <v>2.4900000000000002</v>
      </c>
    </row>
    <row r="147" spans="1:63" x14ac:dyDescent="0.25">
      <c r="A147" s="1">
        <v>38898</v>
      </c>
      <c r="D147">
        <v>0.68500000000000005</v>
      </c>
      <c r="K147" s="1">
        <f t="shared" si="5"/>
        <v>38898</v>
      </c>
      <c r="L147">
        <f t="shared" si="6"/>
        <v>2.74</v>
      </c>
    </row>
    <row r="148" spans="1:63" x14ac:dyDescent="0.25">
      <c r="A148" s="1">
        <v>38990</v>
      </c>
      <c r="D148">
        <v>0.76500000000000001</v>
      </c>
      <c r="K148" s="1">
        <f t="shared" si="5"/>
        <v>38990</v>
      </c>
      <c r="L148">
        <f t="shared" si="6"/>
        <v>3.06</v>
      </c>
    </row>
    <row r="149" spans="1:63" x14ac:dyDescent="0.25">
      <c r="A149" s="1">
        <v>39082</v>
      </c>
      <c r="D149">
        <v>0.86750000000000005</v>
      </c>
      <c r="K149" s="1">
        <f t="shared" si="5"/>
        <v>39082</v>
      </c>
      <c r="L149">
        <f t="shared" si="6"/>
        <v>3.47</v>
      </c>
    </row>
    <row r="150" spans="1:63" x14ac:dyDescent="0.25">
      <c r="A150" s="1">
        <v>39172</v>
      </c>
      <c r="D150">
        <v>0.92500000000000004</v>
      </c>
      <c r="K150" s="1">
        <f t="shared" si="5"/>
        <v>39172</v>
      </c>
      <c r="L150">
        <f t="shared" si="6"/>
        <v>3.7</v>
      </c>
    </row>
    <row r="151" spans="1:63" x14ac:dyDescent="0.25">
      <c r="A151" s="1">
        <v>39263</v>
      </c>
      <c r="D151">
        <v>0.99</v>
      </c>
      <c r="K151" s="1">
        <f t="shared" si="5"/>
        <v>39263</v>
      </c>
      <c r="L151">
        <f t="shared" si="6"/>
        <v>3.96</v>
      </c>
    </row>
    <row r="152" spans="1:63" x14ac:dyDescent="0.25">
      <c r="A152" s="1">
        <v>39355</v>
      </c>
      <c r="D152">
        <v>1.07</v>
      </c>
      <c r="K152" s="1">
        <f t="shared" si="5"/>
        <v>39355</v>
      </c>
      <c r="L152">
        <f t="shared" si="6"/>
        <v>4.28</v>
      </c>
    </row>
    <row r="153" spans="1:63" x14ac:dyDescent="0.25">
      <c r="A153" s="1">
        <v>39447</v>
      </c>
      <c r="D153">
        <v>1.0974999999999999</v>
      </c>
      <c r="K153" s="1">
        <f t="shared" si="5"/>
        <v>39447</v>
      </c>
      <c r="L153">
        <f t="shared" si="6"/>
        <v>4.3899999999999997</v>
      </c>
    </row>
    <row r="154" spans="1:63" x14ac:dyDescent="0.25">
      <c r="A154" s="1">
        <v>39538</v>
      </c>
      <c r="D154">
        <v>1.0575000000000001</v>
      </c>
      <c r="K154" s="1">
        <f t="shared" si="5"/>
        <v>39538</v>
      </c>
      <c r="L154">
        <f t="shared" si="6"/>
        <v>4.2300000000000004</v>
      </c>
    </row>
    <row r="155" spans="1:63" x14ac:dyDescent="0.25">
      <c r="A155" s="1">
        <v>39629</v>
      </c>
      <c r="D155">
        <v>1.1025</v>
      </c>
      <c r="K155" s="1">
        <f t="shared" si="5"/>
        <v>39629</v>
      </c>
      <c r="L155">
        <f t="shared" si="6"/>
        <v>4.41</v>
      </c>
    </row>
    <row r="156" spans="1:63" x14ac:dyDescent="0.25">
      <c r="A156" s="1">
        <v>39721</v>
      </c>
      <c r="D156">
        <v>1.135</v>
      </c>
      <c r="K156" s="1">
        <f t="shared" si="5"/>
        <v>39721</v>
      </c>
      <c r="L156">
        <f t="shared" si="6"/>
        <v>4.54</v>
      </c>
    </row>
    <row r="157" spans="1:63" x14ac:dyDescent="0.25">
      <c r="A157" s="1">
        <v>39813</v>
      </c>
      <c r="D157">
        <v>0.97250000000000003</v>
      </c>
      <c r="K157" s="1">
        <f t="shared" si="5"/>
        <v>39813</v>
      </c>
      <c r="L157">
        <f t="shared" si="6"/>
        <v>3.89</v>
      </c>
    </row>
    <row r="158" spans="1:63" x14ac:dyDescent="0.25">
      <c r="A158" s="1">
        <v>39903</v>
      </c>
      <c r="D158">
        <v>0.42</v>
      </c>
      <c r="K158" s="1">
        <f t="shared" si="5"/>
        <v>39903</v>
      </c>
      <c r="L158">
        <f t="shared" si="6"/>
        <v>1.68</v>
      </c>
      <c r="M158" s="18">
        <f>+L158</f>
        <v>1.68</v>
      </c>
      <c r="AT158">
        <v>1.0533333330000001</v>
      </c>
      <c r="AU158">
        <v>1.003333333</v>
      </c>
      <c r="AV158">
        <v>1.0161962449999999</v>
      </c>
      <c r="AW158">
        <v>1.046666667</v>
      </c>
      <c r="AX158">
        <v>1.0945547950000001</v>
      </c>
      <c r="AY158">
        <v>1.171826485</v>
      </c>
    </row>
    <row r="159" spans="1:63" x14ac:dyDescent="0.25">
      <c r="A159" s="1">
        <v>39994</v>
      </c>
      <c r="D159">
        <v>0.23250000000000001</v>
      </c>
      <c r="K159" s="1">
        <f t="shared" si="5"/>
        <v>39994</v>
      </c>
      <c r="L159">
        <f t="shared" si="6"/>
        <v>0.93</v>
      </c>
      <c r="M159">
        <v>1.0533333330000001</v>
      </c>
      <c r="N159" s="18">
        <f>+L159</f>
        <v>0.93</v>
      </c>
      <c r="AT159">
        <v>0.74666666699999995</v>
      </c>
      <c r="AU159">
        <v>0.75</v>
      </c>
      <c r="AV159">
        <v>0.78875617799999997</v>
      </c>
      <c r="AW159">
        <v>0.86</v>
      </c>
      <c r="AX159">
        <v>0.94054331999999996</v>
      </c>
      <c r="AY159">
        <v>1.0408533209999999</v>
      </c>
      <c r="BJ159">
        <f>+AT158*1</f>
        <v>1.0533333330000001</v>
      </c>
    </row>
    <row r="160" spans="1:63" x14ac:dyDescent="0.25">
      <c r="A160" s="1">
        <v>40086</v>
      </c>
      <c r="D160">
        <v>0.13250000000000001</v>
      </c>
      <c r="K160" s="1">
        <f t="shared" si="5"/>
        <v>40086</v>
      </c>
      <c r="L160">
        <f t="shared" si="6"/>
        <v>0.53</v>
      </c>
      <c r="M160">
        <v>1.003333333</v>
      </c>
      <c r="N160">
        <v>0.74666666699999995</v>
      </c>
      <c r="O160" s="18">
        <f>+L160</f>
        <v>0.53</v>
      </c>
      <c r="AT160">
        <v>0.43</v>
      </c>
      <c r="AU160">
        <v>0.486666667</v>
      </c>
      <c r="AV160">
        <v>0.57783630699999999</v>
      </c>
      <c r="AW160">
        <v>0.693333333</v>
      </c>
      <c r="AX160">
        <v>0.82007707100000005</v>
      </c>
      <c r="AY160">
        <v>0.96154998899999999</v>
      </c>
      <c r="BJ160">
        <f t="shared" ref="BJ160:BJ211" si="7">+AT159*1</f>
        <v>0.74666666699999995</v>
      </c>
      <c r="BK160">
        <f>+AU158*1</f>
        <v>1.003333333</v>
      </c>
    </row>
    <row r="161" spans="1:67" x14ac:dyDescent="0.25">
      <c r="A161" s="1">
        <v>40178</v>
      </c>
      <c r="D161">
        <v>0.1125</v>
      </c>
      <c r="K161" s="1">
        <f t="shared" si="5"/>
        <v>40178</v>
      </c>
      <c r="L161">
        <f t="shared" si="6"/>
        <v>0.45</v>
      </c>
      <c r="M161">
        <v>1.0161962449999999</v>
      </c>
      <c r="N161">
        <v>0.75</v>
      </c>
      <c r="O161">
        <v>0.43</v>
      </c>
      <c r="P161" s="18">
        <f>+L161</f>
        <v>0.45</v>
      </c>
      <c r="AT161">
        <v>0.426666667</v>
      </c>
      <c r="AU161">
        <v>0.49333333299999999</v>
      </c>
      <c r="AV161">
        <v>0.60725117100000003</v>
      </c>
      <c r="AW161">
        <v>0.74333333300000004</v>
      </c>
      <c r="AX161">
        <v>0.87227474100000002</v>
      </c>
      <c r="AY161">
        <v>1.003503474</v>
      </c>
      <c r="BJ161">
        <f t="shared" si="7"/>
        <v>0.43</v>
      </c>
      <c r="BK161">
        <f t="shared" ref="BK161:BK211" si="8">+AU159*1</f>
        <v>0.75</v>
      </c>
      <c r="BL161">
        <f>+AV158*1</f>
        <v>1.0161962449999999</v>
      </c>
    </row>
    <row r="162" spans="1:67" x14ac:dyDescent="0.25">
      <c r="A162" s="1">
        <v>40268</v>
      </c>
      <c r="D162">
        <v>0.105</v>
      </c>
      <c r="K162" s="1">
        <f t="shared" si="5"/>
        <v>40268</v>
      </c>
      <c r="L162">
        <f t="shared" si="6"/>
        <v>0.42</v>
      </c>
      <c r="M162">
        <v>1.046666667</v>
      </c>
      <c r="N162">
        <v>0.78875617799999997</v>
      </c>
      <c r="O162">
        <v>0.486666667</v>
      </c>
      <c r="P162">
        <v>0.426666667</v>
      </c>
      <c r="Q162" s="18">
        <f>+L162</f>
        <v>0.42</v>
      </c>
      <c r="AT162">
        <v>0.36333333299999998</v>
      </c>
      <c r="AU162">
        <v>0.43666666700000001</v>
      </c>
      <c r="AV162">
        <v>0.53901760899999995</v>
      </c>
      <c r="AW162">
        <v>0.65333333299999996</v>
      </c>
      <c r="AX162">
        <v>0.76065979699999997</v>
      </c>
      <c r="AY162">
        <v>0.86762352300000001</v>
      </c>
      <c r="BJ162">
        <f t="shared" si="7"/>
        <v>0.426666667</v>
      </c>
      <c r="BK162">
        <f t="shared" si="8"/>
        <v>0.486666667</v>
      </c>
      <c r="BL162">
        <f t="shared" ref="BL162:BL212" si="9">+AV159*1</f>
        <v>0.78875617799999997</v>
      </c>
      <c r="BM162">
        <f>+AW158*1</f>
        <v>1.046666667</v>
      </c>
    </row>
    <row r="163" spans="1:67" x14ac:dyDescent="0.25">
      <c r="A163" s="1">
        <v>40359</v>
      </c>
      <c r="D163">
        <v>0.105</v>
      </c>
      <c r="K163" s="1">
        <f t="shared" si="5"/>
        <v>40359</v>
      </c>
      <c r="L163">
        <f t="shared" si="6"/>
        <v>0.42</v>
      </c>
      <c r="M163">
        <v>1.0945547950000001</v>
      </c>
      <c r="N163">
        <v>0.86</v>
      </c>
      <c r="O163">
        <v>0.57783630699999999</v>
      </c>
      <c r="P163">
        <v>0.49333333299999999</v>
      </c>
      <c r="Q163">
        <v>0.36333333299999998</v>
      </c>
      <c r="R163" s="18">
        <f>+L163</f>
        <v>0.42</v>
      </c>
      <c r="AT163">
        <v>0.40666666699999998</v>
      </c>
      <c r="AU163">
        <v>0.47333333300000002</v>
      </c>
      <c r="AV163">
        <v>0.525992389</v>
      </c>
      <c r="AW163">
        <v>0.57666666700000002</v>
      </c>
      <c r="AX163">
        <v>0.63240126399999996</v>
      </c>
      <c r="AY163">
        <v>0.69028260500000005</v>
      </c>
      <c r="BJ163">
        <f t="shared" si="7"/>
        <v>0.36333333299999998</v>
      </c>
      <c r="BK163">
        <f t="shared" si="8"/>
        <v>0.49333333299999999</v>
      </c>
      <c r="BL163">
        <f t="shared" si="9"/>
        <v>0.57783630699999999</v>
      </c>
      <c r="BM163">
        <f t="shared" ref="BM163:BM213" si="10">+AW159*1</f>
        <v>0.86</v>
      </c>
      <c r="BN163">
        <f>+AX158*1</f>
        <v>1.0945547950000001</v>
      </c>
    </row>
    <row r="164" spans="1:67" x14ac:dyDescent="0.25">
      <c r="A164" s="1">
        <v>40451</v>
      </c>
      <c r="D164">
        <v>0.1525</v>
      </c>
      <c r="K164" s="1">
        <f t="shared" si="5"/>
        <v>40451</v>
      </c>
      <c r="L164">
        <f t="shared" si="6"/>
        <v>0.61</v>
      </c>
      <c r="M164">
        <v>1.171826485</v>
      </c>
      <c r="N164">
        <v>0.94054331999999996</v>
      </c>
      <c r="O164">
        <v>0.693333333</v>
      </c>
      <c r="P164">
        <v>0.60725117100000003</v>
      </c>
      <c r="Q164">
        <v>0.43666666700000001</v>
      </c>
      <c r="R164">
        <v>0.40666666699999998</v>
      </c>
      <c r="S164" s="18">
        <f>+L164</f>
        <v>0.61</v>
      </c>
      <c r="AT164">
        <v>0.53333333299999997</v>
      </c>
      <c r="AU164">
        <v>0.59</v>
      </c>
      <c r="AV164">
        <v>0.64179759000000003</v>
      </c>
      <c r="AW164">
        <v>0.69</v>
      </c>
      <c r="AX164">
        <v>0.73507368500000003</v>
      </c>
      <c r="AY164">
        <v>0.77821364599999998</v>
      </c>
      <c r="BJ164">
        <f t="shared" si="7"/>
        <v>0.40666666699999998</v>
      </c>
      <c r="BK164">
        <f t="shared" si="8"/>
        <v>0.43666666700000001</v>
      </c>
      <c r="BL164">
        <f t="shared" si="9"/>
        <v>0.60725117100000003</v>
      </c>
      <c r="BM164">
        <f t="shared" si="10"/>
        <v>0.693333333</v>
      </c>
      <c r="BN164">
        <f t="shared" ref="BN164:BN213" si="11">+AX159*1</f>
        <v>0.94054331999999996</v>
      </c>
      <c r="BO164">
        <f>+AY158*1</f>
        <v>1.171826485</v>
      </c>
    </row>
    <row r="165" spans="1:67" x14ac:dyDescent="0.25">
      <c r="A165" s="1">
        <v>40543</v>
      </c>
      <c r="D165">
        <v>0.20250000000000001</v>
      </c>
      <c r="K165" s="1">
        <f t="shared" si="5"/>
        <v>40543</v>
      </c>
      <c r="L165">
        <f t="shared" si="6"/>
        <v>0.81</v>
      </c>
      <c r="N165">
        <v>1.0408533209999999</v>
      </c>
      <c r="O165">
        <v>0.82007707100000005</v>
      </c>
      <c r="P165">
        <v>0.74333333300000004</v>
      </c>
      <c r="Q165">
        <v>0.53901760899999995</v>
      </c>
      <c r="R165">
        <v>0.47333333300000002</v>
      </c>
      <c r="S165">
        <v>0.53333333299999997</v>
      </c>
      <c r="T165" s="18">
        <f>+L165</f>
        <v>0.81</v>
      </c>
      <c r="AT165">
        <v>0.71666666700000003</v>
      </c>
      <c r="AU165">
        <v>0.78</v>
      </c>
      <c r="AV165">
        <v>0.83122476000000001</v>
      </c>
      <c r="AW165">
        <v>0.88</v>
      </c>
      <c r="AX165">
        <v>0.932222569</v>
      </c>
      <c r="AY165">
        <v>0.98567932000000003</v>
      </c>
      <c r="BJ165">
        <f t="shared" si="7"/>
        <v>0.53333333299999997</v>
      </c>
      <c r="BK165">
        <f t="shared" si="8"/>
        <v>0.47333333300000002</v>
      </c>
      <c r="BL165">
        <f t="shared" si="9"/>
        <v>0.53901760899999995</v>
      </c>
      <c r="BM165">
        <f t="shared" si="10"/>
        <v>0.74333333300000004</v>
      </c>
      <c r="BN165">
        <f t="shared" si="11"/>
        <v>0.82007707100000005</v>
      </c>
      <c r="BO165">
        <f t="shared" ref="BO165:BO214" si="12">+AY159*1</f>
        <v>1.0408533209999999</v>
      </c>
    </row>
    <row r="166" spans="1:67" x14ac:dyDescent="0.25">
      <c r="A166" s="1">
        <v>40633</v>
      </c>
      <c r="D166">
        <v>0.215</v>
      </c>
      <c r="K166" s="1">
        <f t="shared" si="5"/>
        <v>40633</v>
      </c>
      <c r="L166">
        <f t="shared" si="6"/>
        <v>0.86</v>
      </c>
      <c r="O166">
        <v>0.96154998899999999</v>
      </c>
      <c r="P166">
        <v>0.87227474100000002</v>
      </c>
      <c r="Q166">
        <v>0.65333333299999996</v>
      </c>
      <c r="R166">
        <v>0.525992389</v>
      </c>
      <c r="S166">
        <v>0.59</v>
      </c>
      <c r="T166">
        <v>0.71666666700000003</v>
      </c>
      <c r="U166" s="18">
        <f>L166</f>
        <v>0.86</v>
      </c>
      <c r="AT166">
        <v>0.823333333</v>
      </c>
      <c r="AU166">
        <v>0.943333333</v>
      </c>
      <c r="AV166">
        <v>1.0594018359999999</v>
      </c>
      <c r="AW166">
        <v>1.17</v>
      </c>
      <c r="AX166">
        <v>1.273946402</v>
      </c>
      <c r="AY166">
        <v>1.3742486540000001</v>
      </c>
      <c r="BJ166">
        <f t="shared" si="7"/>
        <v>0.71666666700000003</v>
      </c>
      <c r="BK166">
        <f t="shared" si="8"/>
        <v>0.59</v>
      </c>
      <c r="BL166">
        <f t="shared" si="9"/>
        <v>0.525992389</v>
      </c>
      <c r="BM166">
        <f t="shared" si="10"/>
        <v>0.65333333299999996</v>
      </c>
      <c r="BN166">
        <f t="shared" si="11"/>
        <v>0.87227474100000002</v>
      </c>
      <c r="BO166">
        <f t="shared" si="12"/>
        <v>0.96154998899999999</v>
      </c>
    </row>
    <row r="167" spans="1:67" x14ac:dyDescent="0.25">
      <c r="A167" s="1">
        <v>40724</v>
      </c>
      <c r="D167">
        <v>0.30499999999999999</v>
      </c>
      <c r="K167" s="1">
        <f t="shared" si="5"/>
        <v>40724</v>
      </c>
      <c r="L167">
        <f t="shared" si="6"/>
        <v>1.22</v>
      </c>
      <c r="P167">
        <v>1.003503474</v>
      </c>
      <c r="Q167">
        <v>0.76065979699999997</v>
      </c>
      <c r="R167">
        <v>0.57666666700000002</v>
      </c>
      <c r="S167">
        <v>0.64179759000000003</v>
      </c>
      <c r="T167">
        <v>0.78</v>
      </c>
      <c r="U167">
        <v>0.823333333</v>
      </c>
      <c r="V167" s="18">
        <f>L167</f>
        <v>1.22</v>
      </c>
      <c r="AT167">
        <v>1.183333333</v>
      </c>
      <c r="AU167">
        <v>1.316666667</v>
      </c>
      <c r="AV167">
        <v>1.4272438110000001</v>
      </c>
      <c r="AW167">
        <v>1.5233333330000001</v>
      </c>
      <c r="AX167">
        <v>1.609991427</v>
      </c>
      <c r="AY167">
        <v>1.69073312</v>
      </c>
      <c r="BJ167">
        <f t="shared" si="7"/>
        <v>0.823333333</v>
      </c>
      <c r="BK167">
        <f t="shared" si="8"/>
        <v>0.78</v>
      </c>
      <c r="BL167">
        <f t="shared" si="9"/>
        <v>0.64179759000000003</v>
      </c>
      <c r="BM167">
        <f t="shared" si="10"/>
        <v>0.57666666700000002</v>
      </c>
      <c r="BN167">
        <f t="shared" si="11"/>
        <v>0.76065979699999997</v>
      </c>
      <c r="BO167">
        <f t="shared" si="12"/>
        <v>1.003503474</v>
      </c>
    </row>
    <row r="168" spans="1:67" x14ac:dyDescent="0.25">
      <c r="A168" s="1">
        <v>40816</v>
      </c>
      <c r="D168">
        <v>0.34499999999999997</v>
      </c>
      <c r="K168" s="1">
        <f t="shared" si="5"/>
        <v>40816</v>
      </c>
      <c r="L168">
        <f t="shared" si="6"/>
        <v>1.38</v>
      </c>
      <c r="Q168">
        <v>0.86762352300000001</v>
      </c>
      <c r="R168">
        <v>0.63240126399999996</v>
      </c>
      <c r="S168">
        <v>0.69</v>
      </c>
      <c r="T168">
        <v>0.83122476000000001</v>
      </c>
      <c r="U168">
        <v>0.943333333</v>
      </c>
      <c r="V168">
        <v>1.183333333</v>
      </c>
      <c r="W168" s="18">
        <f>L168</f>
        <v>1.38</v>
      </c>
      <c r="AT168">
        <v>0.99666666699999995</v>
      </c>
      <c r="AU168">
        <v>0.98</v>
      </c>
      <c r="AV168">
        <v>0.97442337000000001</v>
      </c>
      <c r="AW168">
        <v>0.97666666700000004</v>
      </c>
      <c r="AX168">
        <v>0.98830095699999998</v>
      </c>
      <c r="AY168">
        <v>1.0036749250000001</v>
      </c>
      <c r="BJ168">
        <f t="shared" si="7"/>
        <v>1.183333333</v>
      </c>
      <c r="BK168">
        <f t="shared" si="8"/>
        <v>0.943333333</v>
      </c>
      <c r="BL168">
        <f t="shared" si="9"/>
        <v>0.83122476000000001</v>
      </c>
      <c r="BM168">
        <f t="shared" si="10"/>
        <v>0.69</v>
      </c>
      <c r="BN168">
        <f t="shared" si="11"/>
        <v>0.63240126399999996</v>
      </c>
      <c r="BO168">
        <f t="shared" si="12"/>
        <v>0.86762352300000001</v>
      </c>
    </row>
    <row r="169" spans="1:67" x14ac:dyDescent="0.25">
      <c r="A169" s="1">
        <v>40908</v>
      </c>
      <c r="D169">
        <v>0.31</v>
      </c>
      <c r="K169" s="1">
        <f t="shared" si="5"/>
        <v>40908</v>
      </c>
      <c r="L169">
        <f t="shared" si="6"/>
        <v>1.24</v>
      </c>
      <c r="M169" s="18">
        <f>L169</f>
        <v>1.24</v>
      </c>
      <c r="R169">
        <v>0.69028260500000005</v>
      </c>
      <c r="S169">
        <v>0.73507368500000003</v>
      </c>
      <c r="T169">
        <v>0.88</v>
      </c>
      <c r="U169">
        <v>1.0594018359999999</v>
      </c>
      <c r="V169">
        <v>1.316666667</v>
      </c>
      <c r="W169">
        <v>0.99666666699999995</v>
      </c>
      <c r="AT169">
        <v>0.61666666699999995</v>
      </c>
      <c r="AU169">
        <v>0.56333333299999999</v>
      </c>
      <c r="AV169">
        <v>0.55116979499999996</v>
      </c>
      <c r="AW169">
        <v>0.546666667</v>
      </c>
      <c r="AX169">
        <v>0.55239583299999995</v>
      </c>
      <c r="AY169">
        <v>0.56916666699999996</v>
      </c>
      <c r="BJ169">
        <f t="shared" si="7"/>
        <v>0.99666666699999995</v>
      </c>
      <c r="BK169">
        <f t="shared" si="8"/>
        <v>1.316666667</v>
      </c>
      <c r="BL169">
        <f t="shared" si="9"/>
        <v>1.0594018359999999</v>
      </c>
      <c r="BM169">
        <f t="shared" si="10"/>
        <v>0.88</v>
      </c>
      <c r="BN169">
        <f t="shared" si="11"/>
        <v>0.73507368500000003</v>
      </c>
      <c r="BO169">
        <f t="shared" si="12"/>
        <v>0.69028260500000005</v>
      </c>
    </row>
    <row r="170" spans="1:67" x14ac:dyDescent="0.25">
      <c r="A170" s="1">
        <v>40999</v>
      </c>
      <c r="D170">
        <v>0.16250000000000001</v>
      </c>
      <c r="K170" s="1">
        <f t="shared" si="5"/>
        <v>40999</v>
      </c>
      <c r="L170">
        <f t="shared" si="6"/>
        <v>0.65</v>
      </c>
      <c r="M170">
        <v>0.61666666699999995</v>
      </c>
      <c r="N170" s="18">
        <f>L170</f>
        <v>0.65</v>
      </c>
      <c r="S170">
        <v>0.77821364599999998</v>
      </c>
      <c r="T170">
        <v>0.932222569</v>
      </c>
      <c r="U170">
        <v>1.17</v>
      </c>
      <c r="V170">
        <v>1.4272438110000001</v>
      </c>
      <c r="W170">
        <v>0.98</v>
      </c>
      <c r="AT170">
        <v>0.35333333300000003</v>
      </c>
      <c r="AU170">
        <v>0.34333333300000002</v>
      </c>
      <c r="AV170">
        <v>0.34541940900000001</v>
      </c>
      <c r="AW170">
        <v>0.35</v>
      </c>
      <c r="AX170">
        <v>0.35895216299999999</v>
      </c>
      <c r="AY170">
        <v>0.37499451499999997</v>
      </c>
      <c r="BJ170">
        <f t="shared" si="7"/>
        <v>0.61666666699999995</v>
      </c>
      <c r="BK170">
        <f t="shared" si="8"/>
        <v>0.98</v>
      </c>
      <c r="BL170">
        <f t="shared" si="9"/>
        <v>1.4272438110000001</v>
      </c>
      <c r="BM170">
        <f t="shared" si="10"/>
        <v>1.17</v>
      </c>
      <c r="BN170">
        <f t="shared" si="11"/>
        <v>0.932222569</v>
      </c>
      <c r="BO170">
        <f t="shared" si="12"/>
        <v>0.77821364599999998</v>
      </c>
    </row>
    <row r="171" spans="1:67" x14ac:dyDescent="0.25">
      <c r="A171" s="1">
        <v>41090</v>
      </c>
      <c r="D171">
        <v>9.7500000000000003E-2</v>
      </c>
      <c r="K171" s="1">
        <f t="shared" si="5"/>
        <v>41090</v>
      </c>
      <c r="L171">
        <f t="shared" si="6"/>
        <v>0.39</v>
      </c>
      <c r="M171">
        <v>0.56333333299999999</v>
      </c>
      <c r="N171">
        <v>0.35333333300000003</v>
      </c>
      <c r="O171" s="18">
        <f>L171</f>
        <v>0.39</v>
      </c>
      <c r="T171">
        <v>0.98567932000000003</v>
      </c>
      <c r="U171">
        <v>1.273946402</v>
      </c>
      <c r="V171">
        <v>1.5233333330000001</v>
      </c>
      <c r="W171">
        <v>0.97442337000000001</v>
      </c>
      <c r="AT171">
        <v>0.296666667</v>
      </c>
      <c r="AU171">
        <v>0.28333333300000002</v>
      </c>
      <c r="AV171">
        <v>0.27857142899999998</v>
      </c>
      <c r="AW171">
        <v>0.27666666699999998</v>
      </c>
      <c r="AX171">
        <v>0.28041666700000001</v>
      </c>
      <c r="AY171">
        <v>0.29111111099999998</v>
      </c>
      <c r="BJ171">
        <f t="shared" si="7"/>
        <v>0.35333333300000003</v>
      </c>
      <c r="BK171">
        <f t="shared" si="8"/>
        <v>0.56333333299999999</v>
      </c>
      <c r="BL171">
        <f t="shared" si="9"/>
        <v>0.97442337000000001</v>
      </c>
      <c r="BM171">
        <f t="shared" si="10"/>
        <v>1.5233333330000001</v>
      </c>
      <c r="BN171">
        <f t="shared" si="11"/>
        <v>1.273946402</v>
      </c>
      <c r="BO171">
        <f t="shared" si="12"/>
        <v>0.98567932000000003</v>
      </c>
    </row>
    <row r="172" spans="1:67" x14ac:dyDescent="0.25">
      <c r="A172" s="1">
        <v>41182</v>
      </c>
      <c r="D172">
        <v>0.04</v>
      </c>
      <c r="K172" s="1">
        <f t="shared" si="5"/>
        <v>41182</v>
      </c>
      <c r="L172">
        <f t="shared" si="6"/>
        <v>0.16</v>
      </c>
      <c r="M172">
        <v>0.55116979499999996</v>
      </c>
      <c r="N172">
        <v>0.34333333300000002</v>
      </c>
      <c r="O172">
        <v>0.296666667</v>
      </c>
      <c r="P172" s="18">
        <f>L172</f>
        <v>0.16</v>
      </c>
      <c r="U172">
        <v>1.3742486540000001</v>
      </c>
      <c r="V172">
        <v>1.609991427</v>
      </c>
      <c r="W172">
        <v>0.97666666700000004</v>
      </c>
      <c r="AT172">
        <v>0.09</v>
      </c>
      <c r="AU172">
        <v>0.08</v>
      </c>
      <c r="AV172">
        <v>7.5512820999999994E-2</v>
      </c>
      <c r="AW172">
        <v>7.3333333000000001E-2</v>
      </c>
      <c r="AX172">
        <v>7.7083333000000004E-2</v>
      </c>
      <c r="AY172">
        <v>8.7777778000000001E-2</v>
      </c>
      <c r="BJ172">
        <f t="shared" si="7"/>
        <v>0.296666667</v>
      </c>
      <c r="BK172">
        <f t="shared" si="8"/>
        <v>0.34333333300000002</v>
      </c>
      <c r="BL172">
        <f t="shared" si="9"/>
        <v>0.55116979499999996</v>
      </c>
      <c r="BM172">
        <f t="shared" si="10"/>
        <v>0.97666666700000004</v>
      </c>
      <c r="BN172">
        <f t="shared" si="11"/>
        <v>1.609991427</v>
      </c>
      <c r="BO172">
        <f t="shared" si="12"/>
        <v>1.3742486540000001</v>
      </c>
    </row>
    <row r="173" spans="1:67" x14ac:dyDescent="0.25">
      <c r="A173" s="1">
        <v>41274</v>
      </c>
      <c r="D173">
        <v>2.75E-2</v>
      </c>
      <c r="K173" s="1">
        <f t="shared" si="5"/>
        <v>41274</v>
      </c>
      <c r="L173">
        <f t="shared" si="6"/>
        <v>0.11</v>
      </c>
      <c r="M173">
        <v>0.546666667</v>
      </c>
      <c r="N173">
        <v>0.34541940900000001</v>
      </c>
      <c r="O173">
        <v>0.28333333300000002</v>
      </c>
      <c r="P173">
        <v>0.09</v>
      </c>
      <c r="Q173" s="18">
        <f>L173</f>
        <v>0.11</v>
      </c>
      <c r="V173">
        <v>1.69073312</v>
      </c>
      <c r="W173">
        <v>0.98830095699999998</v>
      </c>
      <c r="AT173">
        <v>7.3333333000000001E-2</v>
      </c>
      <c r="AU173">
        <v>0.06</v>
      </c>
      <c r="AV173">
        <v>5.7756410000000001E-2</v>
      </c>
      <c r="AW173">
        <v>5.6666666999999997E-2</v>
      </c>
      <c r="AX173">
        <v>6.0364582999999999E-2</v>
      </c>
      <c r="AY173">
        <v>7.0694443999999995E-2</v>
      </c>
      <c r="BJ173">
        <f t="shared" si="7"/>
        <v>0.09</v>
      </c>
      <c r="BK173">
        <f t="shared" si="8"/>
        <v>0.28333333300000002</v>
      </c>
      <c r="BL173">
        <f t="shared" si="9"/>
        <v>0.34541940900000001</v>
      </c>
      <c r="BM173">
        <f t="shared" si="10"/>
        <v>0.546666667</v>
      </c>
      <c r="BN173">
        <f t="shared" si="11"/>
        <v>0.98830095699999998</v>
      </c>
      <c r="BO173">
        <f t="shared" si="12"/>
        <v>1.69073312</v>
      </c>
    </row>
    <row r="174" spans="1:67" x14ac:dyDescent="0.25">
      <c r="A174" s="1">
        <v>41364</v>
      </c>
      <c r="D174">
        <v>0.03</v>
      </c>
      <c r="K174" s="1">
        <f t="shared" si="5"/>
        <v>41364</v>
      </c>
      <c r="L174">
        <f t="shared" si="6"/>
        <v>0.12</v>
      </c>
      <c r="M174">
        <v>0.55239583299999995</v>
      </c>
      <c r="N174">
        <v>0.35</v>
      </c>
      <c r="O174">
        <v>0.27857142899999998</v>
      </c>
      <c r="P174">
        <v>0.08</v>
      </c>
      <c r="Q174">
        <v>7.3333333000000001E-2</v>
      </c>
      <c r="R174" s="18">
        <f>L174</f>
        <v>0.12</v>
      </c>
      <c r="W174">
        <v>1.0036749250000001</v>
      </c>
      <c r="AT174">
        <v>0.09</v>
      </c>
      <c r="AU174">
        <v>0.103333333</v>
      </c>
      <c r="AV174">
        <v>0.11712381299999999</v>
      </c>
      <c r="AW174">
        <v>0.133333333</v>
      </c>
      <c r="AX174">
        <v>0.151716715</v>
      </c>
      <c r="AY174">
        <v>0.17226670999999999</v>
      </c>
      <c r="BJ174">
        <f t="shared" si="7"/>
        <v>7.3333333000000001E-2</v>
      </c>
      <c r="BK174">
        <f t="shared" si="8"/>
        <v>0.08</v>
      </c>
      <c r="BL174">
        <f t="shared" si="9"/>
        <v>0.27857142899999998</v>
      </c>
      <c r="BM174">
        <f t="shared" si="10"/>
        <v>0.35</v>
      </c>
      <c r="BN174">
        <f t="shared" si="11"/>
        <v>0.55239583299999995</v>
      </c>
      <c r="BO174">
        <f t="shared" si="12"/>
        <v>1.0036749250000001</v>
      </c>
    </row>
    <row r="175" spans="1:67" x14ac:dyDescent="0.25">
      <c r="A175" s="1">
        <v>41455</v>
      </c>
      <c r="D175">
        <v>0.03</v>
      </c>
      <c r="K175" s="1">
        <f t="shared" si="5"/>
        <v>41455</v>
      </c>
      <c r="L175">
        <f t="shared" si="6"/>
        <v>0.12</v>
      </c>
      <c r="M175">
        <v>0.56916666699999996</v>
      </c>
      <c r="N175">
        <v>0.35895216299999999</v>
      </c>
      <c r="O175">
        <v>0.27666666699999998</v>
      </c>
      <c r="P175">
        <v>7.5512820999999994E-2</v>
      </c>
      <c r="Q175">
        <v>0.06</v>
      </c>
      <c r="R175">
        <v>0.09</v>
      </c>
      <c r="S175" s="18">
        <f>L175</f>
        <v>0.12</v>
      </c>
      <c r="AT175">
        <v>0.08</v>
      </c>
      <c r="AU175">
        <v>0.08</v>
      </c>
      <c r="AV175">
        <v>8.6972495999999996E-2</v>
      </c>
      <c r="AW175">
        <v>9.6666666999999998E-2</v>
      </c>
      <c r="AX175">
        <v>0.108389265</v>
      </c>
      <c r="AY175">
        <v>0.123753421</v>
      </c>
      <c r="BJ175">
        <f t="shared" si="7"/>
        <v>0.09</v>
      </c>
      <c r="BK175">
        <f t="shared" si="8"/>
        <v>0.06</v>
      </c>
      <c r="BL175">
        <f t="shared" si="9"/>
        <v>7.5512820999999994E-2</v>
      </c>
      <c r="BM175">
        <f t="shared" si="10"/>
        <v>0.27666666699999998</v>
      </c>
      <c r="BN175">
        <f t="shared" si="11"/>
        <v>0.35895216299999999</v>
      </c>
      <c r="BO175">
        <f t="shared" si="12"/>
        <v>0.56916666699999996</v>
      </c>
    </row>
    <row r="176" spans="1:67" x14ac:dyDescent="0.25">
      <c r="A176" s="1">
        <v>41547</v>
      </c>
      <c r="D176">
        <v>3.2500000000000001E-2</v>
      </c>
      <c r="K176" s="1">
        <f t="shared" si="5"/>
        <v>41547</v>
      </c>
      <c r="L176">
        <f t="shared" si="6"/>
        <v>0.13</v>
      </c>
      <c r="N176">
        <v>0.37499451499999997</v>
      </c>
      <c r="O176">
        <v>0.28041666700000001</v>
      </c>
      <c r="P176">
        <v>7.3333333000000001E-2</v>
      </c>
      <c r="Q176">
        <v>5.7756410000000001E-2</v>
      </c>
      <c r="R176">
        <v>0.103333333</v>
      </c>
      <c r="S176">
        <v>0.08</v>
      </c>
      <c r="T176" s="18">
        <f>L176</f>
        <v>0.13</v>
      </c>
      <c r="AT176">
        <v>0.103333333</v>
      </c>
      <c r="AU176">
        <v>0.11333333299999999</v>
      </c>
      <c r="AV176">
        <v>0.13186187699999999</v>
      </c>
      <c r="AW176">
        <v>0.15666666700000001</v>
      </c>
      <c r="AX176">
        <v>0.18222303200000001</v>
      </c>
      <c r="AY176">
        <v>0.210124177</v>
      </c>
      <c r="BJ176">
        <f t="shared" si="7"/>
        <v>0.08</v>
      </c>
      <c r="BK176">
        <f t="shared" si="8"/>
        <v>0.103333333</v>
      </c>
      <c r="BL176">
        <f t="shared" si="9"/>
        <v>5.7756410000000001E-2</v>
      </c>
      <c r="BM176">
        <f t="shared" si="10"/>
        <v>7.3333333000000001E-2</v>
      </c>
      <c r="BN176">
        <f t="shared" si="11"/>
        <v>0.28041666700000001</v>
      </c>
      <c r="BO176">
        <f t="shared" si="12"/>
        <v>0.37499451499999997</v>
      </c>
    </row>
    <row r="177" spans="1:67" x14ac:dyDescent="0.25">
      <c r="A177" s="1">
        <v>41639</v>
      </c>
      <c r="D177">
        <v>0.04</v>
      </c>
      <c r="K177" s="1">
        <f t="shared" si="5"/>
        <v>41639</v>
      </c>
      <c r="L177">
        <f t="shared" si="6"/>
        <v>0.16</v>
      </c>
      <c r="O177">
        <v>0.29111111099999998</v>
      </c>
      <c r="P177">
        <v>7.7083333000000004E-2</v>
      </c>
      <c r="Q177">
        <v>5.6666666999999997E-2</v>
      </c>
      <c r="R177">
        <v>0.11712381299999999</v>
      </c>
      <c r="S177">
        <v>0.08</v>
      </c>
      <c r="T177">
        <v>0.103333333</v>
      </c>
      <c r="U177" s="18">
        <f>L177</f>
        <v>0.16</v>
      </c>
      <c r="AT177">
        <v>0.13</v>
      </c>
      <c r="AU177">
        <v>0.13</v>
      </c>
      <c r="AV177">
        <v>0.13760254999999999</v>
      </c>
      <c r="AW177">
        <v>0.146666667</v>
      </c>
      <c r="AX177">
        <v>0.15831092899999999</v>
      </c>
      <c r="AY177">
        <v>0.17368378900000001</v>
      </c>
      <c r="BJ177">
        <f t="shared" si="7"/>
        <v>0.103333333</v>
      </c>
      <c r="BK177">
        <f t="shared" si="8"/>
        <v>0.08</v>
      </c>
      <c r="BL177">
        <f t="shared" si="9"/>
        <v>0.11712381299999999</v>
      </c>
      <c r="BM177">
        <f t="shared" si="10"/>
        <v>5.6666666999999997E-2</v>
      </c>
      <c r="BN177">
        <f t="shared" si="11"/>
        <v>7.7083333000000004E-2</v>
      </c>
      <c r="BO177">
        <f t="shared" si="12"/>
        <v>0.29111111099999998</v>
      </c>
    </row>
    <row r="178" spans="1:67" x14ac:dyDescent="0.25">
      <c r="A178" s="1">
        <v>41729</v>
      </c>
      <c r="D178">
        <v>5.5E-2</v>
      </c>
      <c r="K178" s="1">
        <f t="shared" si="5"/>
        <v>41729</v>
      </c>
      <c r="L178">
        <f t="shared" si="6"/>
        <v>0.22</v>
      </c>
      <c r="P178">
        <v>8.7777778000000001E-2</v>
      </c>
      <c r="Q178">
        <v>6.0364582999999999E-2</v>
      </c>
      <c r="R178">
        <v>0.133333333</v>
      </c>
      <c r="S178">
        <v>8.6972495999999996E-2</v>
      </c>
      <c r="T178">
        <v>0.11333333299999999</v>
      </c>
      <c r="U178">
        <v>0.13</v>
      </c>
      <c r="V178" s="18">
        <f>L178</f>
        <v>0.22</v>
      </c>
      <c r="AT178">
        <v>0.16</v>
      </c>
      <c r="AU178">
        <v>0.146666667</v>
      </c>
      <c r="AV178">
        <v>0.14204212499999999</v>
      </c>
      <c r="AW178">
        <v>0.14000000000000001</v>
      </c>
      <c r="AX178">
        <v>0.14244791700000001</v>
      </c>
      <c r="AY178">
        <v>0.14958333300000001</v>
      </c>
      <c r="BJ178">
        <f t="shared" si="7"/>
        <v>0.13</v>
      </c>
      <c r="BK178">
        <f t="shared" si="8"/>
        <v>0.11333333299999999</v>
      </c>
      <c r="BL178">
        <f t="shared" si="9"/>
        <v>8.6972495999999996E-2</v>
      </c>
      <c r="BM178">
        <f t="shared" si="10"/>
        <v>0.133333333</v>
      </c>
      <c r="BN178">
        <f t="shared" si="11"/>
        <v>6.0364582999999999E-2</v>
      </c>
      <c r="BO178">
        <f t="shared" si="12"/>
        <v>8.7777778000000001E-2</v>
      </c>
    </row>
    <row r="179" spans="1:67" x14ac:dyDescent="0.25">
      <c r="A179" s="1">
        <v>41820</v>
      </c>
      <c r="D179">
        <v>5.5E-2</v>
      </c>
      <c r="K179" s="1">
        <f t="shared" si="5"/>
        <v>41820</v>
      </c>
      <c r="L179">
        <f t="shared" si="6"/>
        <v>0.22</v>
      </c>
      <c r="M179" s="18">
        <f>L179</f>
        <v>0.22</v>
      </c>
      <c r="Q179">
        <v>7.0694443999999995E-2</v>
      </c>
      <c r="R179">
        <v>0.151716715</v>
      </c>
      <c r="S179">
        <v>9.6666666999999998E-2</v>
      </c>
      <c r="T179">
        <v>0.13186187699999999</v>
      </c>
      <c r="U179">
        <v>0.13</v>
      </c>
      <c r="V179">
        <v>0.16</v>
      </c>
      <c r="W179" s="18">
        <f>L179</f>
        <v>0.22</v>
      </c>
      <c r="AT179">
        <v>0.13</v>
      </c>
      <c r="AU179">
        <v>0.10666666700000001</v>
      </c>
      <c r="AV179">
        <v>9.9538019000000005E-2</v>
      </c>
      <c r="AW179">
        <v>9.6666666999999998E-2</v>
      </c>
      <c r="AX179">
        <v>9.7604167000000006E-2</v>
      </c>
      <c r="AY179">
        <v>0.100833333</v>
      </c>
      <c r="BJ179">
        <f t="shared" si="7"/>
        <v>0.16</v>
      </c>
      <c r="BK179">
        <f t="shared" si="8"/>
        <v>0.13</v>
      </c>
      <c r="BL179">
        <f t="shared" si="9"/>
        <v>0.13186187699999999</v>
      </c>
      <c r="BM179">
        <f t="shared" si="10"/>
        <v>9.6666666999999998E-2</v>
      </c>
      <c r="BN179">
        <f t="shared" si="11"/>
        <v>0.151716715</v>
      </c>
      <c r="BO179">
        <f t="shared" si="12"/>
        <v>7.0694443999999995E-2</v>
      </c>
    </row>
    <row r="180" spans="1:67" x14ac:dyDescent="0.25">
      <c r="A180" s="1">
        <v>41912</v>
      </c>
      <c r="D180">
        <v>1.7500000000000002E-2</v>
      </c>
      <c r="K180" s="1">
        <f t="shared" si="5"/>
        <v>41912</v>
      </c>
      <c r="L180">
        <f t="shared" si="6"/>
        <v>7.0000000000000007E-2</v>
      </c>
      <c r="M180">
        <v>0.02</v>
      </c>
      <c r="N180" s="18">
        <f>L180</f>
        <v>7.0000000000000007E-2</v>
      </c>
      <c r="R180">
        <v>0.17226670999999999</v>
      </c>
      <c r="S180">
        <v>0.108389265</v>
      </c>
      <c r="T180">
        <v>0.15666666700000001</v>
      </c>
      <c r="U180">
        <v>0.13760254999999999</v>
      </c>
      <c r="V180">
        <v>0.146666667</v>
      </c>
      <c r="W180">
        <v>0.13</v>
      </c>
      <c r="AT180">
        <v>0.02</v>
      </c>
      <c r="AU180">
        <v>0.02</v>
      </c>
      <c r="AV180">
        <v>1.3333332999999999E-2</v>
      </c>
      <c r="AW180">
        <v>6.6666670000000003E-3</v>
      </c>
      <c r="AX180">
        <v>6.8229170000000004E-3</v>
      </c>
      <c r="AY180">
        <v>7.9166670000000005E-3</v>
      </c>
      <c r="BJ180">
        <f t="shared" si="7"/>
        <v>0.13</v>
      </c>
      <c r="BK180">
        <f t="shared" si="8"/>
        <v>0.146666667</v>
      </c>
      <c r="BL180">
        <f t="shared" si="9"/>
        <v>0.13760254999999999</v>
      </c>
      <c r="BM180">
        <f t="shared" si="10"/>
        <v>0.15666666700000001</v>
      </c>
      <c r="BN180">
        <f t="shared" si="11"/>
        <v>0.108389265</v>
      </c>
      <c r="BO180">
        <f t="shared" si="12"/>
        <v>0.17226670999999999</v>
      </c>
    </row>
    <row r="181" spans="1:67" x14ac:dyDescent="0.25">
      <c r="A181" s="1">
        <v>42004</v>
      </c>
      <c r="D181">
        <v>2.5000000000000001E-3</v>
      </c>
      <c r="K181" s="1">
        <f t="shared" si="5"/>
        <v>42004</v>
      </c>
      <c r="L181">
        <f t="shared" si="6"/>
        <v>0.01</v>
      </c>
      <c r="M181">
        <v>0.02</v>
      </c>
      <c r="N181">
        <v>-1.3333332999999999E-2</v>
      </c>
      <c r="O181" s="18">
        <f>L181</f>
        <v>0.01</v>
      </c>
      <c r="S181">
        <v>0.123753421</v>
      </c>
      <c r="T181">
        <v>0.18222303200000001</v>
      </c>
      <c r="U181">
        <v>0.146666667</v>
      </c>
      <c r="V181">
        <v>0.14204212499999999</v>
      </c>
      <c r="W181">
        <v>0.10666666700000001</v>
      </c>
      <c r="AT181">
        <v>-1.3333332999999999E-2</v>
      </c>
      <c r="AU181">
        <v>-2.3333333000000001E-2</v>
      </c>
      <c r="AV181">
        <v>-3.5320512999999998E-2</v>
      </c>
      <c r="AW181">
        <v>-4.3333333000000002E-2</v>
      </c>
      <c r="AX181">
        <v>-4.328125E-2</v>
      </c>
      <c r="AY181">
        <v>-4.2916666999999999E-2</v>
      </c>
      <c r="BJ181">
        <f t="shared" si="7"/>
        <v>0.02</v>
      </c>
      <c r="BK181">
        <f t="shared" si="8"/>
        <v>0.10666666700000001</v>
      </c>
      <c r="BL181">
        <f t="shared" si="9"/>
        <v>0.14204212499999999</v>
      </c>
      <c r="BM181">
        <f t="shared" si="10"/>
        <v>0.146666667</v>
      </c>
      <c r="BN181">
        <f t="shared" si="11"/>
        <v>0.18222303200000001</v>
      </c>
      <c r="BO181">
        <f t="shared" si="12"/>
        <v>0.123753421</v>
      </c>
    </row>
    <row r="182" spans="1:67" x14ac:dyDescent="0.25">
      <c r="A182" s="1">
        <v>42094</v>
      </c>
      <c r="D182">
        <v>0</v>
      </c>
      <c r="K182" s="1">
        <f t="shared" si="5"/>
        <v>42094</v>
      </c>
      <c r="L182">
        <f t="shared" si="6"/>
        <v>0</v>
      </c>
      <c r="M182">
        <v>1.3333332999999999E-2</v>
      </c>
      <c r="N182">
        <v>-2.3333333000000001E-2</v>
      </c>
      <c r="O182">
        <v>-1.3333332999999999E-2</v>
      </c>
      <c r="P182" s="18">
        <f>L182</f>
        <v>0</v>
      </c>
      <c r="T182">
        <v>0.210124177</v>
      </c>
      <c r="U182">
        <v>0.15831092899999999</v>
      </c>
      <c r="V182">
        <v>0.14000000000000001</v>
      </c>
      <c r="W182">
        <v>9.9538019000000005E-2</v>
      </c>
      <c r="AT182">
        <v>-5.6666666999999997E-2</v>
      </c>
      <c r="AU182">
        <v>-8.3333332999999996E-2</v>
      </c>
      <c r="AV182">
        <v>-9.6777094999999994E-2</v>
      </c>
      <c r="AW182">
        <v>-0.103333333</v>
      </c>
      <c r="AX182">
        <v>-0.104657738</v>
      </c>
      <c r="AY182">
        <v>-0.105714286</v>
      </c>
      <c r="BJ182">
        <f t="shared" si="7"/>
        <v>-1.3333332999999999E-2</v>
      </c>
      <c r="BK182">
        <f t="shared" si="8"/>
        <v>0.02</v>
      </c>
      <c r="BL182">
        <f t="shared" si="9"/>
        <v>9.9538019000000005E-2</v>
      </c>
      <c r="BM182">
        <f t="shared" si="10"/>
        <v>0.14000000000000001</v>
      </c>
      <c r="BN182">
        <f t="shared" si="11"/>
        <v>0.15831092899999999</v>
      </c>
      <c r="BO182">
        <f t="shared" si="12"/>
        <v>0.210124177</v>
      </c>
    </row>
    <row r="183" spans="1:67" x14ac:dyDescent="0.25">
      <c r="A183" s="1">
        <v>42185</v>
      </c>
      <c r="D183">
        <v>-1.2500000000000001E-2</v>
      </c>
      <c r="K183" s="1">
        <f t="shared" si="5"/>
        <v>42185</v>
      </c>
      <c r="L183">
        <f t="shared" si="6"/>
        <v>-0.05</v>
      </c>
      <c r="M183">
        <v>6.6666670000000003E-3</v>
      </c>
      <c r="N183">
        <v>-3.5320512999999998E-2</v>
      </c>
      <c r="O183">
        <v>-2.3333333000000001E-2</v>
      </c>
      <c r="P183">
        <v>-5.6666666999999997E-2</v>
      </c>
      <c r="Q183" s="18">
        <f>L183</f>
        <v>-0.05</v>
      </c>
      <c r="U183">
        <v>0.17368378900000001</v>
      </c>
      <c r="V183">
        <v>0.14244791700000001</v>
      </c>
      <c r="W183">
        <v>9.6666666999999998E-2</v>
      </c>
      <c r="AT183">
        <v>-0.11333333299999999</v>
      </c>
      <c r="AU183">
        <v>-0.123333333</v>
      </c>
      <c r="AV183">
        <v>-0.126322464</v>
      </c>
      <c r="AW183">
        <v>-0.12666666700000001</v>
      </c>
      <c r="AX183">
        <v>-0.124055707</v>
      </c>
      <c r="AY183">
        <v>-0.120271739</v>
      </c>
      <c r="BJ183">
        <f t="shared" si="7"/>
        <v>-5.6666666999999997E-2</v>
      </c>
      <c r="BK183">
        <f t="shared" si="8"/>
        <v>-2.3333333000000001E-2</v>
      </c>
      <c r="BL183">
        <f t="shared" si="9"/>
        <v>1.3333332999999999E-2</v>
      </c>
      <c r="BM183">
        <f t="shared" si="10"/>
        <v>9.6666666999999998E-2</v>
      </c>
      <c r="BN183">
        <f t="shared" si="11"/>
        <v>0.14244791700000001</v>
      </c>
      <c r="BO183">
        <f t="shared" si="12"/>
        <v>0.17368378900000001</v>
      </c>
    </row>
    <row r="184" spans="1:67" x14ac:dyDescent="0.25">
      <c r="A184" s="1">
        <v>42277</v>
      </c>
      <c r="D184">
        <v>-2.2499999999999999E-2</v>
      </c>
      <c r="K184" s="1">
        <f t="shared" si="5"/>
        <v>42277</v>
      </c>
      <c r="L184">
        <f t="shared" si="6"/>
        <v>-0.09</v>
      </c>
      <c r="M184">
        <v>6.8229170000000004E-3</v>
      </c>
      <c r="N184">
        <v>-4.3333333000000002E-2</v>
      </c>
      <c r="O184">
        <v>-3.5320512999999998E-2</v>
      </c>
      <c r="P184">
        <v>-8.3333332999999996E-2</v>
      </c>
      <c r="Q184">
        <v>-0.11333333299999999</v>
      </c>
      <c r="R184" s="18">
        <f>L184</f>
        <v>-0.09</v>
      </c>
      <c r="V184">
        <v>0.14958333300000001</v>
      </c>
      <c r="W184">
        <v>9.7604167000000006E-2</v>
      </c>
      <c r="AT184">
        <v>-0.13</v>
      </c>
      <c r="AU184">
        <v>-0.13666666699999999</v>
      </c>
      <c r="AV184">
        <v>-0.14057692299999999</v>
      </c>
      <c r="AW184">
        <v>-0.14333333300000001</v>
      </c>
      <c r="AX184">
        <v>-0.14244791700000001</v>
      </c>
      <c r="AY184">
        <v>-0.139583333</v>
      </c>
      <c r="BJ184">
        <f t="shared" si="7"/>
        <v>-0.11333333299999999</v>
      </c>
      <c r="BK184">
        <f t="shared" si="8"/>
        <v>-8.3333332999999996E-2</v>
      </c>
      <c r="BL184">
        <f t="shared" si="9"/>
        <v>-3.5320512999999998E-2</v>
      </c>
      <c r="BM184">
        <f t="shared" si="10"/>
        <v>6.6666670000000003E-3</v>
      </c>
      <c r="BN184">
        <f t="shared" si="11"/>
        <v>9.7604167000000006E-2</v>
      </c>
      <c r="BO184">
        <f t="shared" si="12"/>
        <v>0.14958333300000001</v>
      </c>
    </row>
    <row r="185" spans="1:67" x14ac:dyDescent="0.25">
      <c r="A185" s="1">
        <v>42369</v>
      </c>
      <c r="D185">
        <v>-3.7499999999999999E-2</v>
      </c>
      <c r="K185" s="1">
        <f t="shared" si="5"/>
        <v>42369</v>
      </c>
      <c r="L185">
        <f t="shared" si="6"/>
        <v>-0.15</v>
      </c>
      <c r="M185">
        <v>7.9166670000000005E-3</v>
      </c>
      <c r="N185">
        <v>-4.328125E-2</v>
      </c>
      <c r="O185">
        <v>-4.3333333000000002E-2</v>
      </c>
      <c r="P185">
        <v>-9.6777094999999994E-2</v>
      </c>
      <c r="Q185">
        <v>-0.123333333</v>
      </c>
      <c r="R185">
        <v>-0.13</v>
      </c>
      <c r="S185" s="18">
        <f>L185</f>
        <v>-0.15</v>
      </c>
      <c r="W185">
        <v>0.100833333</v>
      </c>
      <c r="AT185">
        <v>-0.21</v>
      </c>
      <c r="AU185">
        <v>-0.23</v>
      </c>
      <c r="AV185">
        <v>-0.24295356600000001</v>
      </c>
      <c r="AW185">
        <v>-0.25</v>
      </c>
      <c r="AX185">
        <v>-0.25127232100000002</v>
      </c>
      <c r="AY185">
        <v>-0.25196428599999998</v>
      </c>
      <c r="BJ185">
        <f t="shared" si="7"/>
        <v>-0.13</v>
      </c>
      <c r="BK185">
        <f t="shared" si="8"/>
        <v>-0.123333333</v>
      </c>
      <c r="BL185">
        <f t="shared" si="9"/>
        <v>-9.6777094999999994E-2</v>
      </c>
      <c r="BM185">
        <f t="shared" si="10"/>
        <v>-4.3333333000000002E-2</v>
      </c>
      <c r="BN185">
        <f t="shared" si="11"/>
        <v>6.8229170000000004E-3</v>
      </c>
      <c r="BO185">
        <f t="shared" si="12"/>
        <v>0.100833333</v>
      </c>
    </row>
    <row r="186" spans="1:67" x14ac:dyDescent="0.25">
      <c r="A186" s="1">
        <v>42460</v>
      </c>
      <c r="D186">
        <v>-6.5000000000000002E-2</v>
      </c>
      <c r="K186" s="1">
        <f t="shared" si="5"/>
        <v>42460</v>
      </c>
      <c r="L186">
        <f t="shared" si="6"/>
        <v>-0.26</v>
      </c>
      <c r="N186">
        <v>-4.2916666999999999E-2</v>
      </c>
      <c r="O186">
        <v>-4.328125E-2</v>
      </c>
      <c r="P186">
        <v>-0.103333333</v>
      </c>
      <c r="Q186">
        <v>-0.126322464</v>
      </c>
      <c r="R186">
        <v>-0.13666666699999999</v>
      </c>
      <c r="S186">
        <v>-0.21</v>
      </c>
      <c r="T186" s="18">
        <f>L186</f>
        <v>-0.26</v>
      </c>
      <c r="AT186">
        <v>-0.31666666700000001</v>
      </c>
      <c r="AU186">
        <v>-0.34666666699999998</v>
      </c>
      <c r="AV186">
        <v>-0.36967602999999999</v>
      </c>
      <c r="AW186">
        <v>-0.383333333</v>
      </c>
      <c r="AX186">
        <v>-0.38745617799999998</v>
      </c>
      <c r="AY186">
        <v>-0.39060919500000002</v>
      </c>
      <c r="BJ186">
        <f t="shared" si="7"/>
        <v>-0.21</v>
      </c>
      <c r="BK186">
        <f t="shared" si="8"/>
        <v>-0.13666666699999999</v>
      </c>
      <c r="BL186">
        <f t="shared" si="9"/>
        <v>-0.126322464</v>
      </c>
      <c r="BM186">
        <f t="shared" si="10"/>
        <v>-0.103333333</v>
      </c>
      <c r="BN186">
        <f t="shared" si="11"/>
        <v>-4.328125E-2</v>
      </c>
      <c r="BO186">
        <f t="shared" si="12"/>
        <v>7.9166670000000005E-3</v>
      </c>
    </row>
    <row r="187" spans="1:67" x14ac:dyDescent="0.25">
      <c r="A187" s="1">
        <v>42551</v>
      </c>
      <c r="D187">
        <v>-8.7499999999999994E-2</v>
      </c>
      <c r="K187" s="1">
        <f t="shared" si="5"/>
        <v>42551</v>
      </c>
      <c r="L187">
        <f t="shared" si="6"/>
        <v>-0.35</v>
      </c>
      <c r="O187">
        <v>-4.2916666999999999E-2</v>
      </c>
      <c r="P187">
        <v>-0.104657738</v>
      </c>
      <c r="Q187">
        <v>-0.12666666700000001</v>
      </c>
      <c r="R187">
        <v>-0.14057692299999999</v>
      </c>
      <c r="S187">
        <v>-0.23</v>
      </c>
      <c r="T187">
        <v>-0.31666666700000001</v>
      </c>
      <c r="U187" s="18">
        <f>L187</f>
        <v>-0.35</v>
      </c>
      <c r="AT187">
        <v>-0.34666666699999998</v>
      </c>
      <c r="AU187">
        <v>-0.36333333299999998</v>
      </c>
      <c r="AV187">
        <v>-0.37798897199999998</v>
      </c>
      <c r="AW187">
        <v>-0.39</v>
      </c>
      <c r="AX187">
        <v>-0.398734017</v>
      </c>
      <c r="AY187">
        <v>-0.40646727500000002</v>
      </c>
      <c r="BJ187">
        <f t="shared" si="7"/>
        <v>-0.31666666700000001</v>
      </c>
      <c r="BK187">
        <f t="shared" si="8"/>
        <v>-0.23</v>
      </c>
      <c r="BL187">
        <f t="shared" si="9"/>
        <v>-0.14057692299999999</v>
      </c>
      <c r="BM187">
        <f t="shared" si="10"/>
        <v>-0.12666666700000001</v>
      </c>
      <c r="BN187">
        <f t="shared" si="11"/>
        <v>-0.104657738</v>
      </c>
      <c r="BO187">
        <f t="shared" si="12"/>
        <v>-4.2916666999999999E-2</v>
      </c>
    </row>
    <row r="188" spans="1:67" x14ac:dyDescent="0.25">
      <c r="A188" s="1">
        <v>42643</v>
      </c>
      <c r="D188">
        <v>-9.2499999999999999E-2</v>
      </c>
      <c r="K188" s="1">
        <f t="shared" si="5"/>
        <v>42643</v>
      </c>
      <c r="L188">
        <f t="shared" si="6"/>
        <v>-0.37</v>
      </c>
      <c r="P188">
        <v>-0.105714286</v>
      </c>
      <c r="Q188">
        <v>-0.124055707</v>
      </c>
      <c r="R188">
        <v>-0.14333333300000001</v>
      </c>
      <c r="S188">
        <v>-0.24295356600000001</v>
      </c>
      <c r="T188">
        <v>-0.34666666699999998</v>
      </c>
      <c r="U188">
        <v>-0.34666666699999998</v>
      </c>
      <c r="V188" s="18">
        <f>L188</f>
        <v>-0.37</v>
      </c>
      <c r="AT188">
        <v>-0.35</v>
      </c>
      <c r="AU188">
        <v>-0.37333333299999999</v>
      </c>
      <c r="AV188">
        <v>-0.38993125699999998</v>
      </c>
      <c r="AW188">
        <v>-0.40333333300000002</v>
      </c>
      <c r="AX188">
        <v>-0.41516449300000002</v>
      </c>
      <c r="AY188">
        <v>-0.42607214199999999</v>
      </c>
      <c r="BJ188">
        <f t="shared" si="7"/>
        <v>-0.34666666699999998</v>
      </c>
      <c r="BK188">
        <f t="shared" si="8"/>
        <v>-0.34666666699999998</v>
      </c>
      <c r="BL188">
        <f t="shared" si="9"/>
        <v>-0.24295356600000001</v>
      </c>
      <c r="BM188">
        <f t="shared" si="10"/>
        <v>-0.14333333300000001</v>
      </c>
      <c r="BN188">
        <f t="shared" si="11"/>
        <v>-0.124055707</v>
      </c>
      <c r="BO188">
        <f t="shared" si="12"/>
        <v>-0.105714286</v>
      </c>
    </row>
    <row r="189" spans="1:67" x14ac:dyDescent="0.25">
      <c r="A189" s="1">
        <v>42735</v>
      </c>
      <c r="D189">
        <v>-9.2499999999999999E-2</v>
      </c>
      <c r="K189" s="1">
        <f t="shared" si="5"/>
        <v>42735</v>
      </c>
      <c r="L189">
        <f t="shared" si="6"/>
        <v>-0.37</v>
      </c>
      <c r="Q189">
        <v>-0.120271739</v>
      </c>
      <c r="R189">
        <v>-0.14244791700000001</v>
      </c>
      <c r="S189">
        <v>-0.25</v>
      </c>
      <c r="T189">
        <v>-0.36967602999999999</v>
      </c>
      <c r="U189">
        <v>-0.36333333299999998</v>
      </c>
      <c r="V189">
        <v>-0.35</v>
      </c>
      <c r="W189" s="18">
        <f>L189</f>
        <v>-0.37</v>
      </c>
      <c r="AT189">
        <v>-0.35</v>
      </c>
      <c r="AU189">
        <v>-0.35333333300000003</v>
      </c>
      <c r="AV189">
        <v>-0.35576465200000001</v>
      </c>
      <c r="AW189">
        <v>-0.35666666699999999</v>
      </c>
      <c r="AX189">
        <v>-0.35661286599999997</v>
      </c>
      <c r="AY189">
        <v>-0.35597069599999998</v>
      </c>
      <c r="BJ189">
        <f t="shared" si="7"/>
        <v>-0.35</v>
      </c>
      <c r="BK189">
        <f t="shared" si="8"/>
        <v>-0.36333333299999998</v>
      </c>
      <c r="BL189">
        <f t="shared" si="9"/>
        <v>-0.36967602999999999</v>
      </c>
      <c r="BM189">
        <f t="shared" si="10"/>
        <v>-0.25</v>
      </c>
      <c r="BN189">
        <f t="shared" si="11"/>
        <v>-0.14244791700000001</v>
      </c>
      <c r="BO189">
        <f t="shared" si="12"/>
        <v>-0.120271739</v>
      </c>
    </row>
    <row r="190" spans="1:67" x14ac:dyDescent="0.25">
      <c r="A190" s="1">
        <v>42825</v>
      </c>
      <c r="D190">
        <v>-9.2499999999999999E-2</v>
      </c>
      <c r="K190" s="1">
        <f t="shared" si="5"/>
        <v>42825</v>
      </c>
      <c r="L190">
        <f t="shared" si="6"/>
        <v>-0.37</v>
      </c>
      <c r="M190" s="18">
        <f>L190</f>
        <v>-0.37</v>
      </c>
      <c r="R190">
        <v>-0.139583333</v>
      </c>
      <c r="S190">
        <v>-0.25127232100000002</v>
      </c>
      <c r="T190">
        <v>-0.383333333</v>
      </c>
      <c r="U190">
        <v>-0.37798897199999998</v>
      </c>
      <c r="V190">
        <v>-0.37333333299999999</v>
      </c>
      <c r="W190">
        <v>-0.35</v>
      </c>
      <c r="AT190">
        <v>-0.35</v>
      </c>
      <c r="AU190">
        <v>-0.35</v>
      </c>
      <c r="AV190">
        <v>-0.34639492799999999</v>
      </c>
      <c r="AW190">
        <v>-0.34</v>
      </c>
      <c r="AX190">
        <v>-0.33337182999999998</v>
      </c>
      <c r="AY190">
        <v>-0.32484903399999998</v>
      </c>
      <c r="BJ190">
        <f t="shared" si="7"/>
        <v>-0.35</v>
      </c>
      <c r="BK190">
        <f t="shared" si="8"/>
        <v>-0.37333333299999999</v>
      </c>
      <c r="BL190">
        <f t="shared" si="9"/>
        <v>-0.37798897199999998</v>
      </c>
      <c r="BM190">
        <f t="shared" si="10"/>
        <v>-0.383333333</v>
      </c>
      <c r="BN190">
        <f t="shared" si="11"/>
        <v>-0.25127232100000002</v>
      </c>
      <c r="BO190">
        <f t="shared" si="12"/>
        <v>-0.139583333</v>
      </c>
    </row>
    <row r="191" spans="1:67" x14ac:dyDescent="0.25">
      <c r="A191" s="1">
        <v>42916</v>
      </c>
      <c r="D191">
        <v>-9.2499999999999999E-2</v>
      </c>
      <c r="K191" s="1">
        <f t="shared" si="5"/>
        <v>42916</v>
      </c>
      <c r="L191">
        <f t="shared" si="6"/>
        <v>-0.37</v>
      </c>
      <c r="M191" s="15">
        <v>-0.35</v>
      </c>
      <c r="N191" s="18">
        <f>L191</f>
        <v>-0.37</v>
      </c>
      <c r="S191">
        <v>-0.25196428599999998</v>
      </c>
      <c r="T191">
        <v>-0.38745617799999998</v>
      </c>
      <c r="U191">
        <v>-0.39</v>
      </c>
      <c r="V191">
        <v>-0.38993125699999998</v>
      </c>
      <c r="W191">
        <v>-0.35333333300000003</v>
      </c>
      <c r="AT191">
        <v>-0.36</v>
      </c>
      <c r="AU191">
        <v>-0.36</v>
      </c>
      <c r="AV191">
        <v>-0.35541549</v>
      </c>
      <c r="AW191">
        <v>-0.34666666699999998</v>
      </c>
      <c r="AX191">
        <v>-0.33724222999999998</v>
      </c>
      <c r="AY191">
        <v>-0.32569679699999998</v>
      </c>
      <c r="BJ191">
        <f t="shared" si="7"/>
        <v>-0.35</v>
      </c>
      <c r="BK191">
        <f t="shared" si="8"/>
        <v>-0.35333333300000003</v>
      </c>
      <c r="BL191">
        <f t="shared" si="9"/>
        <v>-0.38993125699999998</v>
      </c>
      <c r="BM191">
        <f t="shared" si="10"/>
        <v>-0.39</v>
      </c>
      <c r="BN191">
        <f t="shared" si="11"/>
        <v>-0.38745617799999998</v>
      </c>
      <c r="BO191">
        <f t="shared" si="12"/>
        <v>-0.25196428599999998</v>
      </c>
    </row>
    <row r="192" spans="1:67" x14ac:dyDescent="0.25">
      <c r="A192" s="1">
        <v>43008</v>
      </c>
      <c r="D192">
        <v>-9.2499999999999999E-2</v>
      </c>
      <c r="K192" s="1">
        <f t="shared" si="5"/>
        <v>43008</v>
      </c>
      <c r="L192">
        <f t="shared" si="6"/>
        <v>-0.37</v>
      </c>
      <c r="M192" s="15">
        <v>-0.35</v>
      </c>
      <c r="N192" s="15">
        <v>-0.36</v>
      </c>
      <c r="O192" s="18">
        <f>L192</f>
        <v>-0.37</v>
      </c>
      <c r="T192">
        <v>-0.39060919500000002</v>
      </c>
      <c r="U192">
        <v>-0.398734017</v>
      </c>
      <c r="V192">
        <v>-0.40333333300000002</v>
      </c>
      <c r="W192">
        <v>-0.35576465200000001</v>
      </c>
      <c r="AT192">
        <v>-0.36</v>
      </c>
      <c r="AU192">
        <v>-0.35666666699999999</v>
      </c>
      <c r="AV192">
        <v>-0.35323179300000002</v>
      </c>
      <c r="AW192">
        <v>-0.34666666699999998</v>
      </c>
      <c r="AX192">
        <v>-0.33835346599999999</v>
      </c>
      <c r="AY192">
        <v>-0.326314192</v>
      </c>
      <c r="BJ192">
        <f t="shared" si="7"/>
        <v>-0.36</v>
      </c>
      <c r="BK192">
        <f t="shared" si="8"/>
        <v>-0.35</v>
      </c>
      <c r="BL192">
        <f t="shared" si="9"/>
        <v>-0.35576465200000001</v>
      </c>
      <c r="BM192">
        <f t="shared" si="10"/>
        <v>-0.40333333300000002</v>
      </c>
      <c r="BN192">
        <f t="shared" si="11"/>
        <v>-0.398734017</v>
      </c>
      <c r="BO192">
        <f t="shared" si="12"/>
        <v>-0.39060919500000002</v>
      </c>
    </row>
    <row r="193" spans="1:67" x14ac:dyDescent="0.25">
      <c r="A193" s="1">
        <v>43100</v>
      </c>
      <c r="D193">
        <v>-9.2499999999999999E-2</v>
      </c>
      <c r="K193" s="1">
        <f t="shared" si="5"/>
        <v>43100</v>
      </c>
      <c r="L193">
        <f t="shared" si="6"/>
        <v>-0.37</v>
      </c>
      <c r="M193" s="15">
        <v>-0.34639492799999999</v>
      </c>
      <c r="N193" s="15">
        <v>-0.36</v>
      </c>
      <c r="O193" s="15">
        <v>-0.36</v>
      </c>
      <c r="P193" s="18">
        <f>L193</f>
        <v>-0.37</v>
      </c>
      <c r="U193">
        <v>-0.40646727500000002</v>
      </c>
      <c r="V193">
        <v>-0.41516449300000002</v>
      </c>
      <c r="W193">
        <v>-0.35666666699999999</v>
      </c>
      <c r="AT193">
        <v>-0.35333333300000003</v>
      </c>
      <c r="AU193">
        <v>-0.35333333300000003</v>
      </c>
      <c r="AV193">
        <v>-0.35110389600000003</v>
      </c>
      <c r="AW193">
        <v>-0.34666666699999998</v>
      </c>
      <c r="AX193">
        <v>-0.339859984</v>
      </c>
      <c r="AY193">
        <v>-0.32876443</v>
      </c>
      <c r="BJ193">
        <f t="shared" si="7"/>
        <v>-0.36</v>
      </c>
      <c r="BK193">
        <f t="shared" si="8"/>
        <v>-0.36</v>
      </c>
      <c r="BL193">
        <f t="shared" si="9"/>
        <v>-0.34639492799999999</v>
      </c>
      <c r="BM193">
        <f t="shared" si="10"/>
        <v>-0.35666666699999999</v>
      </c>
      <c r="BN193">
        <f t="shared" si="11"/>
        <v>-0.41516449300000002</v>
      </c>
      <c r="BO193">
        <f t="shared" si="12"/>
        <v>-0.40646727500000002</v>
      </c>
    </row>
    <row r="194" spans="1:67" x14ac:dyDescent="0.25">
      <c r="A194" s="1">
        <v>43190</v>
      </c>
      <c r="D194">
        <v>-9.2499999999999999E-2</v>
      </c>
      <c r="K194" s="1">
        <f t="shared" si="5"/>
        <v>43190</v>
      </c>
      <c r="L194">
        <f t="shared" si="6"/>
        <v>-0.37</v>
      </c>
      <c r="M194" s="15">
        <v>-0.34</v>
      </c>
      <c r="N194" s="15">
        <v>-0.35541549</v>
      </c>
      <c r="O194" s="15">
        <v>-0.35666666699999999</v>
      </c>
      <c r="P194" s="15">
        <v>-0.35333333300000003</v>
      </c>
      <c r="Q194" s="18">
        <f>L194</f>
        <v>-0.37</v>
      </c>
      <c r="V194">
        <v>-0.42607214199999999</v>
      </c>
      <c r="W194">
        <v>-0.35661286599999997</v>
      </c>
      <c r="AT194">
        <v>-0.35</v>
      </c>
      <c r="AU194">
        <v>-0.34666666699999998</v>
      </c>
      <c r="AV194">
        <v>-0.34462488800000002</v>
      </c>
      <c r="AW194">
        <v>-0.34</v>
      </c>
      <c r="AX194">
        <v>-0.32912525300000001</v>
      </c>
      <c r="AY194">
        <v>-0.30811133600000001</v>
      </c>
      <c r="BJ194">
        <f t="shared" si="7"/>
        <v>-0.35333333300000003</v>
      </c>
      <c r="BK194">
        <f t="shared" si="8"/>
        <v>-0.35666666699999999</v>
      </c>
      <c r="BL194">
        <f t="shared" si="9"/>
        <v>-0.35541549</v>
      </c>
      <c r="BM194">
        <f t="shared" si="10"/>
        <v>-0.34</v>
      </c>
      <c r="BN194">
        <f t="shared" si="11"/>
        <v>-0.35661286599999997</v>
      </c>
      <c r="BO194">
        <f t="shared" si="12"/>
        <v>-0.42607214199999999</v>
      </c>
    </row>
    <row r="195" spans="1:67" x14ac:dyDescent="0.25">
      <c r="A195" s="1">
        <v>43281</v>
      </c>
      <c r="D195">
        <v>-9.2499999999999999E-2</v>
      </c>
      <c r="K195" s="1">
        <f t="shared" si="5"/>
        <v>43281</v>
      </c>
      <c r="L195">
        <f t="shared" si="6"/>
        <v>-0.37</v>
      </c>
      <c r="M195" s="15">
        <v>-0.33337182999999998</v>
      </c>
      <c r="N195" s="15">
        <v>-0.34666666699999998</v>
      </c>
      <c r="O195" s="15">
        <v>-0.35323179300000002</v>
      </c>
      <c r="P195" s="15">
        <v>-0.35333333300000003</v>
      </c>
      <c r="Q195" s="15">
        <v>-0.35</v>
      </c>
      <c r="R195" s="18">
        <f>L195</f>
        <v>-0.37</v>
      </c>
      <c r="W195">
        <v>-0.35597069599999998</v>
      </c>
      <c r="AT195">
        <v>-0.36</v>
      </c>
      <c r="AU195">
        <v>-0.35666666699999999</v>
      </c>
      <c r="AV195">
        <v>-0.35459512599999998</v>
      </c>
      <c r="AW195">
        <v>-0.35</v>
      </c>
      <c r="AX195">
        <v>-0.34049430000000003</v>
      </c>
      <c r="AY195">
        <v>-0.32303197099999997</v>
      </c>
      <c r="BJ195">
        <f t="shared" si="7"/>
        <v>-0.35</v>
      </c>
      <c r="BK195">
        <f t="shared" si="8"/>
        <v>-0.35333333300000003</v>
      </c>
      <c r="BL195">
        <f t="shared" si="9"/>
        <v>-0.35323179300000002</v>
      </c>
      <c r="BM195">
        <f t="shared" si="10"/>
        <v>-0.34666666699999998</v>
      </c>
      <c r="BN195">
        <f t="shared" si="11"/>
        <v>-0.33337182999999998</v>
      </c>
      <c r="BO195">
        <f t="shared" si="12"/>
        <v>-0.35597069599999998</v>
      </c>
    </row>
    <row r="196" spans="1:67" x14ac:dyDescent="0.25">
      <c r="A196" s="1">
        <v>43373</v>
      </c>
      <c r="D196">
        <v>-9.2499999999999999E-2</v>
      </c>
      <c r="K196" s="1">
        <f t="shared" ref="K196:K220" si="13">+A196</f>
        <v>43373</v>
      </c>
      <c r="L196">
        <f t="shared" ref="L196:L220" si="14">+D196*4</f>
        <v>-0.37</v>
      </c>
      <c r="M196" s="15">
        <v>-0.32484903399999998</v>
      </c>
      <c r="N196" s="15">
        <v>-0.33724222999999998</v>
      </c>
      <c r="O196" s="15">
        <v>-0.34666666699999998</v>
      </c>
      <c r="P196" s="15">
        <v>-0.35110389600000003</v>
      </c>
      <c r="Q196" s="15">
        <v>-0.34666666699999998</v>
      </c>
      <c r="R196" s="15">
        <v>-0.36</v>
      </c>
      <c r="S196" s="18">
        <f>L196</f>
        <v>-0.37</v>
      </c>
      <c r="AT196">
        <v>-0.36</v>
      </c>
      <c r="AU196">
        <v>-0.35666666699999999</v>
      </c>
      <c r="AV196">
        <v>-0.35561046499999999</v>
      </c>
      <c r="AW196">
        <v>-0.35333333300000003</v>
      </c>
      <c r="AX196">
        <v>-0.34550145300000001</v>
      </c>
      <c r="AY196">
        <v>-0.32822351399999999</v>
      </c>
      <c r="BJ196">
        <f t="shared" si="7"/>
        <v>-0.36</v>
      </c>
      <c r="BK196">
        <f t="shared" si="8"/>
        <v>-0.34666666699999998</v>
      </c>
      <c r="BL196">
        <f t="shared" si="9"/>
        <v>-0.35110389600000003</v>
      </c>
      <c r="BM196">
        <f t="shared" si="10"/>
        <v>-0.34666666699999998</v>
      </c>
      <c r="BN196">
        <f t="shared" si="11"/>
        <v>-0.33724222999999998</v>
      </c>
      <c r="BO196">
        <f t="shared" si="12"/>
        <v>-0.32484903399999998</v>
      </c>
    </row>
    <row r="197" spans="1:67" x14ac:dyDescent="0.25">
      <c r="A197" s="1">
        <v>43465</v>
      </c>
      <c r="D197">
        <v>-9.2499999999999999E-2</v>
      </c>
      <c r="K197" s="1">
        <f t="shared" si="13"/>
        <v>43465</v>
      </c>
      <c r="L197">
        <f t="shared" si="14"/>
        <v>-0.37</v>
      </c>
      <c r="N197" s="15">
        <v>-0.32569679699999998</v>
      </c>
      <c r="O197" s="15">
        <v>-0.33835346599999999</v>
      </c>
      <c r="P197" s="15">
        <v>-0.34666666699999998</v>
      </c>
      <c r="Q197" s="15">
        <v>-0.34462488800000002</v>
      </c>
      <c r="R197" s="15">
        <v>-0.35666666699999999</v>
      </c>
      <c r="S197" s="15">
        <v>-0.36</v>
      </c>
      <c r="T197" s="18">
        <f>L197</f>
        <v>-0.37</v>
      </c>
      <c r="AT197">
        <v>-0.35666666699999999</v>
      </c>
      <c r="AU197">
        <v>-0.35666666699999999</v>
      </c>
      <c r="AV197">
        <v>-0.35300152200000001</v>
      </c>
      <c r="AW197">
        <v>-0.34666666699999998</v>
      </c>
      <c r="AX197">
        <v>-0.33444849799999998</v>
      </c>
      <c r="AY197">
        <v>-0.31395422000000001</v>
      </c>
      <c r="BJ197">
        <f t="shared" si="7"/>
        <v>-0.36</v>
      </c>
      <c r="BK197">
        <f t="shared" si="8"/>
        <v>-0.35666666699999999</v>
      </c>
      <c r="BL197">
        <f t="shared" si="9"/>
        <v>-0.34462488800000002</v>
      </c>
      <c r="BM197">
        <f t="shared" si="10"/>
        <v>-0.34666666699999998</v>
      </c>
      <c r="BN197">
        <f t="shared" si="11"/>
        <v>-0.33835346599999999</v>
      </c>
      <c r="BO197">
        <f t="shared" si="12"/>
        <v>-0.32569679699999998</v>
      </c>
    </row>
    <row r="198" spans="1:67" x14ac:dyDescent="0.25">
      <c r="A198" s="1">
        <v>43555</v>
      </c>
      <c r="D198">
        <v>-9.2499999999999999E-2</v>
      </c>
      <c r="K198" s="1">
        <f t="shared" si="13"/>
        <v>43555</v>
      </c>
      <c r="L198">
        <f t="shared" si="14"/>
        <v>-0.37</v>
      </c>
      <c r="O198" s="15">
        <v>-0.326314192</v>
      </c>
      <c r="P198" s="15">
        <v>-0.339859984</v>
      </c>
      <c r="Q198" s="15">
        <v>-0.34</v>
      </c>
      <c r="R198" s="15">
        <v>-0.35459512599999998</v>
      </c>
      <c r="S198" s="15">
        <v>-0.35666666699999999</v>
      </c>
      <c r="T198" s="15">
        <v>-0.35666666699999999</v>
      </c>
      <c r="U198" s="18">
        <f>L198</f>
        <v>-0.37</v>
      </c>
      <c r="AT198">
        <v>-0.36</v>
      </c>
      <c r="AU198">
        <v>-0.36</v>
      </c>
      <c r="AV198">
        <v>-0.35671992499999999</v>
      </c>
      <c r="AW198">
        <v>-0.35</v>
      </c>
      <c r="AX198">
        <v>-0.34133850300000002</v>
      </c>
      <c r="AY198">
        <v>-0.329337928</v>
      </c>
      <c r="BJ198">
        <f t="shared" si="7"/>
        <v>-0.35666666699999999</v>
      </c>
      <c r="BK198">
        <f t="shared" si="8"/>
        <v>-0.35666666699999999</v>
      </c>
      <c r="BL198">
        <f t="shared" si="9"/>
        <v>-0.35459512599999998</v>
      </c>
      <c r="BM198">
        <f t="shared" si="10"/>
        <v>-0.34</v>
      </c>
      <c r="BN198">
        <f t="shared" si="11"/>
        <v>-0.339859984</v>
      </c>
      <c r="BO198">
        <f t="shared" si="12"/>
        <v>-0.326314192</v>
      </c>
    </row>
    <row r="199" spans="1:67" x14ac:dyDescent="0.25">
      <c r="A199" s="1">
        <v>43646</v>
      </c>
      <c r="D199">
        <v>-9.2499999999999999E-2</v>
      </c>
      <c r="K199" s="1">
        <f t="shared" si="13"/>
        <v>43646</v>
      </c>
      <c r="L199">
        <f t="shared" si="14"/>
        <v>-0.37</v>
      </c>
      <c r="P199" s="15">
        <v>-0.32876443</v>
      </c>
      <c r="Q199" s="15">
        <v>-0.32912525300000001</v>
      </c>
      <c r="R199" s="15">
        <v>-0.35</v>
      </c>
      <c r="S199" s="15">
        <v>-0.35561046499999999</v>
      </c>
      <c r="T199" s="15">
        <v>-0.35666666699999999</v>
      </c>
      <c r="U199" s="15">
        <v>-0.36</v>
      </c>
      <c r="V199" s="18">
        <f>L199</f>
        <v>-0.37</v>
      </c>
      <c r="AT199">
        <v>-0.37</v>
      </c>
      <c r="AU199">
        <v>-0.383333333</v>
      </c>
      <c r="AV199">
        <v>-0.39086538500000001</v>
      </c>
      <c r="AW199">
        <v>-0.39666666699999997</v>
      </c>
      <c r="AX199">
        <v>-0.39944711500000002</v>
      </c>
      <c r="AY199">
        <v>-0.40061965799999999</v>
      </c>
      <c r="BJ199">
        <f t="shared" si="7"/>
        <v>-0.36</v>
      </c>
      <c r="BK199">
        <f t="shared" si="8"/>
        <v>-0.35666666699999999</v>
      </c>
      <c r="BL199">
        <f t="shared" si="9"/>
        <v>-0.35561046499999999</v>
      </c>
      <c r="BM199">
        <f t="shared" si="10"/>
        <v>-0.35</v>
      </c>
      <c r="BN199">
        <f t="shared" si="11"/>
        <v>-0.32912525300000001</v>
      </c>
      <c r="BO199">
        <f t="shared" si="12"/>
        <v>-0.32876443</v>
      </c>
    </row>
    <row r="200" spans="1:67" x14ac:dyDescent="0.25">
      <c r="A200" s="1">
        <v>43738</v>
      </c>
      <c r="D200">
        <v>-0.105</v>
      </c>
      <c r="K200" s="1">
        <f t="shared" si="13"/>
        <v>43738</v>
      </c>
      <c r="L200">
        <f t="shared" si="14"/>
        <v>-0.42</v>
      </c>
      <c r="Q200" s="15">
        <v>-0.30811133600000001</v>
      </c>
      <c r="R200" s="15">
        <v>-0.34049430000000003</v>
      </c>
      <c r="S200" s="15">
        <v>-0.35333333300000003</v>
      </c>
      <c r="T200" s="15">
        <v>-0.35300152200000001</v>
      </c>
      <c r="U200" s="15">
        <v>-0.36</v>
      </c>
      <c r="V200" s="15">
        <v>-0.37</v>
      </c>
      <c r="W200" s="18">
        <f>L200</f>
        <v>-0.42</v>
      </c>
      <c r="AT200">
        <v>-0.453333333</v>
      </c>
      <c r="AU200">
        <v>-0.5</v>
      </c>
      <c r="AV200">
        <v>-0.53286526199999995</v>
      </c>
      <c r="AW200">
        <v>-0.556666667</v>
      </c>
      <c r="AX200">
        <v>-0.57394376499999999</v>
      </c>
      <c r="AY200">
        <v>-0.58896853100000002</v>
      </c>
      <c r="BJ200">
        <f t="shared" si="7"/>
        <v>-0.37</v>
      </c>
      <c r="BK200">
        <f t="shared" si="8"/>
        <v>-0.36</v>
      </c>
      <c r="BL200">
        <f t="shared" si="9"/>
        <v>-0.35300152200000001</v>
      </c>
      <c r="BM200">
        <f t="shared" si="10"/>
        <v>-0.35333333300000003</v>
      </c>
      <c r="BN200">
        <f t="shared" si="11"/>
        <v>-0.34049430000000003</v>
      </c>
      <c r="BO200">
        <f t="shared" si="12"/>
        <v>-0.30811133600000001</v>
      </c>
    </row>
    <row r="201" spans="1:67" x14ac:dyDescent="0.25">
      <c r="A201" s="1">
        <v>43830</v>
      </c>
      <c r="D201">
        <v>-0.1125</v>
      </c>
      <c r="K201" s="1">
        <f t="shared" si="13"/>
        <v>43830</v>
      </c>
      <c r="L201">
        <f t="shared" si="14"/>
        <v>-0.45</v>
      </c>
      <c r="M201" s="18">
        <f>L201</f>
        <v>-0.45</v>
      </c>
      <c r="R201" s="15">
        <v>-0.32303197099999997</v>
      </c>
      <c r="S201" s="15">
        <v>-0.34550145300000001</v>
      </c>
      <c r="T201" s="15">
        <v>-0.34666666699999998</v>
      </c>
      <c r="U201" s="15">
        <v>-0.35671992499999999</v>
      </c>
      <c r="V201" s="15">
        <v>-0.383333333</v>
      </c>
      <c r="W201" s="15">
        <v>-0.453333333</v>
      </c>
      <c r="AT201">
        <v>-0.453333333</v>
      </c>
      <c r="AU201">
        <v>-0.46333333300000001</v>
      </c>
      <c r="AV201">
        <v>-0.474395752</v>
      </c>
      <c r="AW201">
        <v>-0.48333333299999998</v>
      </c>
      <c r="AX201">
        <v>-0.488011103</v>
      </c>
      <c r="AY201">
        <v>-0.49202838799999998</v>
      </c>
      <c r="BJ201">
        <f t="shared" si="7"/>
        <v>-0.453333333</v>
      </c>
      <c r="BK201">
        <f t="shared" si="8"/>
        <v>-0.383333333</v>
      </c>
      <c r="BL201">
        <f t="shared" si="9"/>
        <v>-0.35671992499999999</v>
      </c>
      <c r="BM201">
        <f t="shared" si="10"/>
        <v>-0.34666666699999998</v>
      </c>
      <c r="BN201">
        <f t="shared" si="11"/>
        <v>-0.34550145300000001</v>
      </c>
      <c r="BO201">
        <f t="shared" si="12"/>
        <v>-0.32303197099999997</v>
      </c>
    </row>
    <row r="202" spans="1:67" x14ac:dyDescent="0.25">
      <c r="A202" s="1">
        <v>43921</v>
      </c>
      <c r="D202">
        <v>-0.11749999999999999</v>
      </c>
      <c r="K202" s="1">
        <f t="shared" si="13"/>
        <v>43921</v>
      </c>
      <c r="L202">
        <f t="shared" si="14"/>
        <v>-0.47</v>
      </c>
      <c r="M202">
        <v>-0.453333333</v>
      </c>
      <c r="N202" s="18">
        <f>L202</f>
        <v>-0.47</v>
      </c>
      <c r="S202" s="15">
        <v>-0.32822351399999999</v>
      </c>
      <c r="T202" s="15">
        <v>-0.33444849799999998</v>
      </c>
      <c r="U202" s="15">
        <v>-0.35</v>
      </c>
      <c r="V202" s="15">
        <v>-0.39086538500000001</v>
      </c>
      <c r="W202" s="15">
        <v>-0.5</v>
      </c>
      <c r="AT202">
        <v>-0.47666666699999999</v>
      </c>
      <c r="AU202">
        <v>-0.49</v>
      </c>
      <c r="AV202">
        <v>-0.50224831599999997</v>
      </c>
      <c r="AW202">
        <v>-0.51</v>
      </c>
      <c r="AX202">
        <v>-0.51127232099999997</v>
      </c>
      <c r="AY202">
        <v>-0.51196428599999999</v>
      </c>
      <c r="BJ202">
        <f t="shared" si="7"/>
        <v>-0.453333333</v>
      </c>
      <c r="BK202">
        <f t="shared" si="8"/>
        <v>-0.5</v>
      </c>
      <c r="BL202">
        <f t="shared" si="9"/>
        <v>-0.39086538500000001</v>
      </c>
      <c r="BM202">
        <f t="shared" si="10"/>
        <v>-0.35</v>
      </c>
      <c r="BN202">
        <f t="shared" si="11"/>
        <v>-0.33444849799999998</v>
      </c>
      <c r="BO202">
        <f t="shared" si="12"/>
        <v>-0.32822351399999999</v>
      </c>
    </row>
    <row r="203" spans="1:67" x14ac:dyDescent="0.25">
      <c r="A203" s="1">
        <v>44012</v>
      </c>
      <c r="D203">
        <v>-0.115</v>
      </c>
      <c r="K203" s="1">
        <f t="shared" si="13"/>
        <v>44012</v>
      </c>
      <c r="L203">
        <f t="shared" si="14"/>
        <v>-0.46</v>
      </c>
      <c r="M203">
        <v>-0.46333333300000001</v>
      </c>
      <c r="N203">
        <v>-0.47666666699999999</v>
      </c>
      <c r="O203" s="18">
        <f>L203</f>
        <v>-0.46</v>
      </c>
      <c r="T203" s="15">
        <v>-0.31395422000000001</v>
      </c>
      <c r="U203" s="15">
        <v>-0.34133850300000002</v>
      </c>
      <c r="V203" s="15">
        <v>-0.39666666699999997</v>
      </c>
      <c r="W203" s="15">
        <v>-0.53286526199999995</v>
      </c>
      <c r="AT203">
        <v>-0.46666666699999998</v>
      </c>
      <c r="AU203">
        <v>-0.47666666699999999</v>
      </c>
      <c r="AV203">
        <v>-0.48728701400000002</v>
      </c>
      <c r="AW203">
        <v>-0.49666666700000001</v>
      </c>
      <c r="AX203">
        <v>-0.50396880200000005</v>
      </c>
      <c r="AY203">
        <v>-0.51056486099999998</v>
      </c>
      <c r="BJ203">
        <f t="shared" si="7"/>
        <v>-0.47666666699999999</v>
      </c>
      <c r="BK203">
        <f t="shared" si="8"/>
        <v>-0.46333333300000001</v>
      </c>
      <c r="BL203">
        <f t="shared" si="9"/>
        <v>-0.53286526199999995</v>
      </c>
      <c r="BM203">
        <f t="shared" si="10"/>
        <v>-0.39666666699999997</v>
      </c>
      <c r="BN203">
        <f t="shared" si="11"/>
        <v>-0.34133850300000002</v>
      </c>
      <c r="BO203">
        <f t="shared" si="12"/>
        <v>-0.31395422000000001</v>
      </c>
    </row>
    <row r="204" spans="1:67" x14ac:dyDescent="0.25">
      <c r="A204" s="1">
        <v>44104</v>
      </c>
      <c r="D204">
        <v>-0.13</v>
      </c>
      <c r="K204" s="1">
        <f t="shared" si="13"/>
        <v>44104</v>
      </c>
      <c r="L204">
        <f t="shared" si="14"/>
        <v>-0.52</v>
      </c>
      <c r="M204">
        <v>-0.474395752</v>
      </c>
      <c r="N204">
        <v>-0.49</v>
      </c>
      <c r="O204">
        <v>-0.46666666699999998</v>
      </c>
      <c r="P204" s="18">
        <f>L204</f>
        <v>-0.52</v>
      </c>
      <c r="U204" s="15">
        <v>-0.329337928</v>
      </c>
      <c r="V204" s="15">
        <v>-0.39944711500000002</v>
      </c>
      <c r="W204" s="15">
        <v>-0.556666667</v>
      </c>
      <c r="AT204">
        <v>-0.46666666699999998</v>
      </c>
      <c r="AU204">
        <v>-0.48</v>
      </c>
      <c r="AV204">
        <v>-0.49094085999999998</v>
      </c>
      <c r="AW204">
        <v>-0.5</v>
      </c>
      <c r="AX204">
        <v>-0.50730213499999999</v>
      </c>
      <c r="AY204">
        <v>-0.51389819400000003</v>
      </c>
      <c r="BJ204">
        <f t="shared" si="7"/>
        <v>-0.46666666699999998</v>
      </c>
      <c r="BK204">
        <f t="shared" si="8"/>
        <v>-0.49</v>
      </c>
      <c r="BL204">
        <f t="shared" si="9"/>
        <v>-0.474395752</v>
      </c>
      <c r="BM204">
        <f t="shared" si="10"/>
        <v>-0.556666667</v>
      </c>
      <c r="BN204">
        <f t="shared" si="11"/>
        <v>-0.39944711500000002</v>
      </c>
      <c r="BO204">
        <f t="shared" si="12"/>
        <v>-0.329337928</v>
      </c>
    </row>
    <row r="205" spans="1:67" x14ac:dyDescent="0.25">
      <c r="A205" s="1">
        <v>44196</v>
      </c>
      <c r="D205">
        <v>-0.13750000000000001</v>
      </c>
      <c r="K205" s="1">
        <f t="shared" si="13"/>
        <v>44196</v>
      </c>
      <c r="L205">
        <f t="shared" si="14"/>
        <v>-0.55000000000000004</v>
      </c>
      <c r="M205">
        <v>-0.48333333299999998</v>
      </c>
      <c r="N205">
        <v>-0.50224831599999997</v>
      </c>
      <c r="O205">
        <v>-0.47666666699999999</v>
      </c>
      <c r="P205">
        <v>-0.46666666699999998</v>
      </c>
      <c r="Q205" s="18">
        <f>L205</f>
        <v>-0.55000000000000004</v>
      </c>
      <c r="V205" s="15">
        <v>-0.40061965799999999</v>
      </c>
      <c r="W205" s="15">
        <v>-0.57394376499999999</v>
      </c>
      <c r="AT205">
        <v>-0.48</v>
      </c>
      <c r="AU205">
        <v>-0.49</v>
      </c>
      <c r="AV205">
        <v>-0.50229236300000002</v>
      </c>
      <c r="AW205">
        <v>-0.51333333299999995</v>
      </c>
      <c r="AX205">
        <v>-0.52115785299999995</v>
      </c>
      <c r="AY205">
        <v>-0.52806623900000005</v>
      </c>
      <c r="BJ205">
        <f t="shared" si="7"/>
        <v>-0.46666666699999998</v>
      </c>
      <c r="BK205">
        <f t="shared" si="8"/>
        <v>-0.47666666699999999</v>
      </c>
      <c r="BL205">
        <f t="shared" si="9"/>
        <v>-0.50224831599999997</v>
      </c>
      <c r="BM205">
        <f t="shared" si="10"/>
        <v>-0.48333333299999998</v>
      </c>
      <c r="BN205">
        <f t="shared" si="11"/>
        <v>-0.57394376499999999</v>
      </c>
      <c r="BO205">
        <f t="shared" si="12"/>
        <v>-0.40061965799999999</v>
      </c>
    </row>
    <row r="206" spans="1:67" x14ac:dyDescent="0.25">
      <c r="A206" s="1">
        <v>44286</v>
      </c>
      <c r="D206">
        <v>-0.13750000000000001</v>
      </c>
      <c r="K206" s="1">
        <f t="shared" si="13"/>
        <v>44286</v>
      </c>
      <c r="L206">
        <f t="shared" si="14"/>
        <v>-0.55000000000000004</v>
      </c>
      <c r="M206">
        <v>-0.488011103</v>
      </c>
      <c r="N206">
        <v>-0.51</v>
      </c>
      <c r="O206">
        <v>-0.48728701400000002</v>
      </c>
      <c r="P206">
        <v>-0.48</v>
      </c>
      <c r="Q206">
        <v>-0.48</v>
      </c>
      <c r="R206" s="18">
        <f>L206</f>
        <v>-0.55000000000000004</v>
      </c>
      <c r="V206">
        <v>-0.48</v>
      </c>
      <c r="W206" s="15">
        <v>-0.58896853100000002</v>
      </c>
      <c r="AT206">
        <v>-0.48</v>
      </c>
      <c r="AU206">
        <v>-0.486666667</v>
      </c>
      <c r="AV206">
        <v>-0.489871795</v>
      </c>
      <c r="AW206">
        <v>-0.49333333299999999</v>
      </c>
      <c r="AX206">
        <v>-0.49637820500000002</v>
      </c>
      <c r="AY206">
        <v>-0.49974359000000002</v>
      </c>
      <c r="BJ206">
        <f t="shared" si="7"/>
        <v>-0.48</v>
      </c>
      <c r="BK206">
        <f t="shared" si="8"/>
        <v>-0.48</v>
      </c>
      <c r="BL206">
        <f t="shared" si="9"/>
        <v>-0.48728701400000002</v>
      </c>
      <c r="BM206">
        <f t="shared" si="10"/>
        <v>-0.51</v>
      </c>
      <c r="BN206">
        <f t="shared" si="11"/>
        <v>-0.488011103</v>
      </c>
      <c r="BO206">
        <f t="shared" si="12"/>
        <v>-0.58896853100000002</v>
      </c>
    </row>
    <row r="207" spans="1:67" x14ac:dyDescent="0.25">
      <c r="A207" s="1">
        <v>44377</v>
      </c>
      <c r="D207">
        <v>-0.14000000000000001</v>
      </c>
      <c r="K207" s="1">
        <f t="shared" si="13"/>
        <v>44377</v>
      </c>
      <c r="L207">
        <f t="shared" si="14"/>
        <v>-0.56000000000000005</v>
      </c>
      <c r="M207">
        <v>-0.49202838799999998</v>
      </c>
      <c r="N207">
        <v>-0.51127232099999997</v>
      </c>
      <c r="O207">
        <v>-0.49666666700000001</v>
      </c>
      <c r="P207">
        <v>-0.49094085999999998</v>
      </c>
      <c r="Q207">
        <v>-0.49</v>
      </c>
      <c r="R207">
        <v>-0.48</v>
      </c>
      <c r="S207" s="18">
        <f>L207</f>
        <v>-0.56000000000000005</v>
      </c>
      <c r="AT207">
        <v>-0.48</v>
      </c>
      <c r="AU207">
        <v>-0.48</v>
      </c>
      <c r="AV207">
        <v>-0.48499999999999999</v>
      </c>
      <c r="AW207">
        <v>-0.49</v>
      </c>
      <c r="AX207">
        <v>-0.48992187500000001</v>
      </c>
      <c r="AY207">
        <v>-0.489375</v>
      </c>
      <c r="BJ207">
        <f t="shared" si="7"/>
        <v>-0.48</v>
      </c>
      <c r="BK207">
        <f t="shared" si="8"/>
        <v>-0.49</v>
      </c>
      <c r="BL207">
        <f t="shared" si="9"/>
        <v>-0.49094085999999998</v>
      </c>
      <c r="BM207">
        <f t="shared" si="10"/>
        <v>-0.49666666700000001</v>
      </c>
      <c r="BN207">
        <f t="shared" si="11"/>
        <v>-0.51127232099999997</v>
      </c>
      <c r="BO207">
        <f t="shared" si="12"/>
        <v>-0.49202838799999998</v>
      </c>
    </row>
    <row r="208" spans="1:67" x14ac:dyDescent="0.25">
      <c r="A208" s="1">
        <v>44469</v>
      </c>
      <c r="D208">
        <v>-0.14000000000000001</v>
      </c>
      <c r="K208" s="1">
        <f t="shared" si="13"/>
        <v>44469</v>
      </c>
      <c r="L208">
        <f t="shared" si="14"/>
        <v>-0.56000000000000005</v>
      </c>
      <c r="N208">
        <v>-0.51196428599999999</v>
      </c>
      <c r="O208">
        <v>-0.50396880200000005</v>
      </c>
      <c r="P208">
        <v>-0.5</v>
      </c>
      <c r="Q208">
        <v>-0.50229236300000002</v>
      </c>
      <c r="R208">
        <v>-0.486666667</v>
      </c>
      <c r="S208">
        <v>-0.48</v>
      </c>
      <c r="T208" s="18">
        <f>L208</f>
        <v>-0.56000000000000005</v>
      </c>
      <c r="AT208">
        <v>-0.48</v>
      </c>
      <c r="AU208">
        <v>-0.48</v>
      </c>
      <c r="AV208">
        <v>-0.48499999999999999</v>
      </c>
      <c r="AW208">
        <v>-0.49</v>
      </c>
      <c r="AX208">
        <v>-0.48992187500000001</v>
      </c>
      <c r="AY208">
        <v>-0.489375</v>
      </c>
      <c r="BJ208">
        <f t="shared" si="7"/>
        <v>-0.48</v>
      </c>
      <c r="BK208">
        <f t="shared" si="8"/>
        <v>-0.486666667</v>
      </c>
      <c r="BL208">
        <f t="shared" si="9"/>
        <v>-0.50229236300000002</v>
      </c>
      <c r="BM208">
        <f t="shared" si="10"/>
        <v>-0.5</v>
      </c>
      <c r="BN208">
        <f t="shared" si="11"/>
        <v>-0.50396880200000005</v>
      </c>
      <c r="BO208">
        <f t="shared" si="12"/>
        <v>-0.51196428599999999</v>
      </c>
    </row>
    <row r="209" spans="1:67" x14ac:dyDescent="0.25">
      <c r="A209" s="1">
        <v>44561</v>
      </c>
      <c r="D209">
        <v>-0.14499999999999999</v>
      </c>
      <c r="K209" s="1">
        <f t="shared" si="13"/>
        <v>44561</v>
      </c>
      <c r="L209">
        <f t="shared" si="14"/>
        <v>-0.57999999999999996</v>
      </c>
      <c r="O209">
        <v>-0.51056486099999998</v>
      </c>
      <c r="P209">
        <v>-0.50730213499999999</v>
      </c>
      <c r="Q209">
        <v>-0.51333333299999995</v>
      </c>
      <c r="R209">
        <v>-0.489871795</v>
      </c>
      <c r="S209">
        <v>-0.48</v>
      </c>
      <c r="T209">
        <v>-0.48</v>
      </c>
      <c r="U209" s="18">
        <f>L209</f>
        <v>-0.57999999999999996</v>
      </c>
      <c r="AT209">
        <v>-0.48</v>
      </c>
      <c r="AU209">
        <v>-0.48</v>
      </c>
      <c r="AV209">
        <v>-0.48</v>
      </c>
      <c r="AW209">
        <v>-0.48</v>
      </c>
      <c r="BJ209">
        <f t="shared" si="7"/>
        <v>-0.48</v>
      </c>
      <c r="BK209">
        <f t="shared" si="8"/>
        <v>-0.48</v>
      </c>
      <c r="BL209">
        <f t="shared" si="9"/>
        <v>-0.489871795</v>
      </c>
      <c r="BM209">
        <f t="shared" si="10"/>
        <v>-0.51333333299999995</v>
      </c>
      <c r="BN209">
        <f t="shared" si="11"/>
        <v>-0.50730213499999999</v>
      </c>
      <c r="BO209">
        <f t="shared" si="12"/>
        <v>-0.51056486099999998</v>
      </c>
    </row>
    <row r="210" spans="1:67" x14ac:dyDescent="0.25">
      <c r="A210" s="1">
        <v>44651</v>
      </c>
      <c r="D210">
        <v>-0.13750000000000001</v>
      </c>
      <c r="K210" s="1">
        <f t="shared" si="13"/>
        <v>44651</v>
      </c>
      <c r="L210">
        <f t="shared" si="14"/>
        <v>-0.55000000000000004</v>
      </c>
      <c r="P210">
        <v>-0.51389819400000003</v>
      </c>
      <c r="Q210">
        <v>-0.52115785299999995</v>
      </c>
      <c r="R210">
        <v>-0.49333333299999999</v>
      </c>
      <c r="S210">
        <v>-0.48499999999999999</v>
      </c>
      <c r="T210">
        <v>-0.48</v>
      </c>
      <c r="U210">
        <v>-0.48</v>
      </c>
      <c r="AT210">
        <v>-0.48</v>
      </c>
      <c r="BJ210">
        <f t="shared" si="7"/>
        <v>-0.48</v>
      </c>
      <c r="BK210">
        <f t="shared" si="8"/>
        <v>-0.48</v>
      </c>
      <c r="BL210">
        <f t="shared" si="9"/>
        <v>-0.48499999999999999</v>
      </c>
      <c r="BM210">
        <f t="shared" si="10"/>
        <v>-0.49333333299999999</v>
      </c>
      <c r="BN210">
        <f t="shared" si="11"/>
        <v>-0.52115785299999995</v>
      </c>
      <c r="BO210">
        <f t="shared" si="12"/>
        <v>-0.51389819400000003</v>
      </c>
    </row>
    <row r="211" spans="1:67" x14ac:dyDescent="0.25">
      <c r="A211" s="1">
        <v>44742</v>
      </c>
      <c r="D211">
        <v>-0.13500000000000001</v>
      </c>
      <c r="K211" s="1">
        <f t="shared" si="13"/>
        <v>44742</v>
      </c>
      <c r="L211">
        <f t="shared" si="14"/>
        <v>-0.54</v>
      </c>
      <c r="Q211">
        <v>-0.52806623900000005</v>
      </c>
      <c r="R211">
        <v>-0.49637820500000002</v>
      </c>
      <c r="S211">
        <v>-0.49</v>
      </c>
      <c r="T211">
        <v>-0.48499999999999999</v>
      </c>
      <c r="U211">
        <v>-0.48</v>
      </c>
      <c r="BJ211">
        <f t="shared" si="7"/>
        <v>-0.48</v>
      </c>
      <c r="BK211">
        <f t="shared" si="8"/>
        <v>-0.48</v>
      </c>
      <c r="BL211">
        <f t="shared" si="9"/>
        <v>-0.48499999999999999</v>
      </c>
      <c r="BM211">
        <f t="shared" si="10"/>
        <v>-0.49</v>
      </c>
      <c r="BN211">
        <f t="shared" si="11"/>
        <v>-0.49637820500000002</v>
      </c>
      <c r="BO211">
        <f t="shared" si="12"/>
        <v>-0.52806623900000005</v>
      </c>
    </row>
    <row r="212" spans="1:67" x14ac:dyDescent="0.25">
      <c r="A212" s="1">
        <v>44834</v>
      </c>
      <c r="D212">
        <v>2.2499999999999999E-2</v>
      </c>
      <c r="K212" s="1">
        <f t="shared" si="13"/>
        <v>44834</v>
      </c>
      <c r="L212">
        <f t="shared" si="14"/>
        <v>0.09</v>
      </c>
      <c r="R212">
        <v>-0.49974359000000002</v>
      </c>
      <c r="S212">
        <v>-0.48992187500000001</v>
      </c>
      <c r="T212">
        <v>-0.49</v>
      </c>
      <c r="U212">
        <v>-0.48</v>
      </c>
      <c r="BL212">
        <f t="shared" si="9"/>
        <v>-0.48</v>
      </c>
      <c r="BM212">
        <f t="shared" si="10"/>
        <v>-0.49</v>
      </c>
      <c r="BN212">
        <f t="shared" si="11"/>
        <v>-0.48992187500000001</v>
      </c>
      <c r="BO212">
        <f t="shared" si="12"/>
        <v>-0.49974359000000002</v>
      </c>
    </row>
    <row r="213" spans="1:67" x14ac:dyDescent="0.25">
      <c r="A213" s="1">
        <v>44926</v>
      </c>
      <c r="D213">
        <v>0.33750000000000002</v>
      </c>
      <c r="K213" s="1">
        <f t="shared" si="13"/>
        <v>44926</v>
      </c>
      <c r="L213">
        <f t="shared" si="14"/>
        <v>1.35</v>
      </c>
      <c r="S213">
        <v>-0.489375</v>
      </c>
      <c r="T213">
        <v>-0.48992187500000001</v>
      </c>
      <c r="U213">
        <v>-0.48</v>
      </c>
      <c r="BM213">
        <f t="shared" si="10"/>
        <v>-0.48</v>
      </c>
      <c r="BN213">
        <f t="shared" si="11"/>
        <v>-0.48992187500000001</v>
      </c>
      <c r="BO213">
        <f t="shared" si="12"/>
        <v>-0.489375</v>
      </c>
    </row>
    <row r="214" spans="1:67" x14ac:dyDescent="0.25">
      <c r="A214" s="1">
        <v>45016</v>
      </c>
      <c r="D214">
        <v>0.58750000000000002</v>
      </c>
      <c r="K214" s="1">
        <f t="shared" si="13"/>
        <v>45016</v>
      </c>
      <c r="L214">
        <f t="shared" si="14"/>
        <v>2.35</v>
      </c>
      <c r="T214">
        <v>-0.489375</v>
      </c>
      <c r="BO214">
        <f t="shared" si="12"/>
        <v>-0.489375</v>
      </c>
    </row>
    <row r="215" spans="1:67" x14ac:dyDescent="0.25">
      <c r="A215" s="1">
        <v>45107</v>
      </c>
      <c r="D215">
        <v>0.78749999999999998</v>
      </c>
      <c r="K215" s="1">
        <f t="shared" si="13"/>
        <v>45107</v>
      </c>
      <c r="L215">
        <f t="shared" si="14"/>
        <v>3.15</v>
      </c>
    </row>
    <row r="216" spans="1:67" x14ac:dyDescent="0.25">
      <c r="A216" s="1">
        <v>45199</v>
      </c>
      <c r="D216">
        <v>0.90500000000000003</v>
      </c>
      <c r="K216" s="1">
        <f t="shared" si="13"/>
        <v>45199</v>
      </c>
      <c r="L216">
        <f t="shared" si="14"/>
        <v>3.62</v>
      </c>
    </row>
    <row r="217" spans="1:67" x14ac:dyDescent="0.25">
      <c r="A217" s="1">
        <v>45291</v>
      </c>
      <c r="D217">
        <v>0.96250000000000002</v>
      </c>
      <c r="K217" s="1">
        <f t="shared" si="13"/>
        <v>45291</v>
      </c>
      <c r="L217">
        <f t="shared" si="14"/>
        <v>3.85</v>
      </c>
      <c r="AD217" s="18"/>
    </row>
    <row r="218" spans="1:67" x14ac:dyDescent="0.25">
      <c r="A218" s="1">
        <v>45382</v>
      </c>
      <c r="D218">
        <v>0.96499999999999997</v>
      </c>
      <c r="K218" s="1">
        <f t="shared" si="13"/>
        <v>45382</v>
      </c>
      <c r="L218">
        <f t="shared" si="14"/>
        <v>3.86</v>
      </c>
      <c r="AE218" s="18"/>
    </row>
    <row r="219" spans="1:67" x14ac:dyDescent="0.25">
      <c r="A219" s="1">
        <v>45473</v>
      </c>
      <c r="D219">
        <v>0.9425</v>
      </c>
      <c r="K219" s="1">
        <f t="shared" si="13"/>
        <v>45473</v>
      </c>
      <c r="L219">
        <f t="shared" si="14"/>
        <v>3.77</v>
      </c>
      <c r="AF219" s="18"/>
    </row>
    <row r="220" spans="1:67" x14ac:dyDescent="0.25">
      <c r="A220" s="1">
        <v>45565</v>
      </c>
      <c r="D220">
        <v>0.88749999999999996</v>
      </c>
      <c r="K220" s="1">
        <f t="shared" si="13"/>
        <v>45565</v>
      </c>
      <c r="L220">
        <f t="shared" si="14"/>
        <v>3.55</v>
      </c>
      <c r="AG220" s="18"/>
    </row>
    <row r="221" spans="1:67" x14ac:dyDescent="0.25">
      <c r="A221" s="1"/>
      <c r="K221" s="1"/>
      <c r="AH221" s="18"/>
    </row>
    <row r="222" spans="1:67" x14ac:dyDescent="0.25">
      <c r="A222" s="1"/>
      <c r="K222" s="1"/>
      <c r="AI222" s="18"/>
    </row>
    <row r="223" spans="1:67" x14ac:dyDescent="0.25">
      <c r="A223" s="1"/>
      <c r="K223" s="1"/>
      <c r="AJ223" s="18"/>
    </row>
    <row r="224" spans="1:67" x14ac:dyDescent="0.25">
      <c r="A224" s="1"/>
      <c r="K224" s="1"/>
      <c r="AK224" s="18"/>
    </row>
    <row r="225" spans="1:38" x14ac:dyDescent="0.25">
      <c r="A225" s="1"/>
      <c r="K225" s="1"/>
      <c r="AL225" s="18"/>
    </row>
    <row r="226" spans="1:38" x14ac:dyDescent="0.25">
      <c r="A226" s="1"/>
      <c r="K226" s="1"/>
    </row>
    <row r="227" spans="1:38" x14ac:dyDescent="0.25">
      <c r="A227" s="1"/>
      <c r="K227" s="1"/>
    </row>
    <row r="228" spans="1:38" x14ac:dyDescent="0.25">
      <c r="A228" s="1"/>
      <c r="K228" s="1"/>
    </row>
    <row r="229" spans="1:38" x14ac:dyDescent="0.25">
      <c r="A229" s="1"/>
      <c r="K229" s="1"/>
    </row>
    <row r="230" spans="1:38" x14ac:dyDescent="0.25">
      <c r="A230" s="1"/>
      <c r="K230" s="1"/>
    </row>
    <row r="231" spans="1:38" x14ac:dyDescent="0.25">
      <c r="A231" s="1"/>
      <c r="K231" s="1"/>
    </row>
    <row r="232" spans="1:38" x14ac:dyDescent="0.25">
      <c r="A232" s="1"/>
      <c r="K232" s="1"/>
    </row>
    <row r="233" spans="1:38" x14ac:dyDescent="0.25">
      <c r="A233" s="1"/>
      <c r="K233" s="1"/>
    </row>
    <row r="234" spans="1:38" x14ac:dyDescent="0.25">
      <c r="A234" s="1"/>
      <c r="K234" s="1"/>
    </row>
    <row r="235" spans="1:38" x14ac:dyDescent="0.25">
      <c r="A235" s="1"/>
      <c r="K235" s="1"/>
    </row>
    <row r="236" spans="1:38" x14ac:dyDescent="0.25">
      <c r="A236" s="1"/>
      <c r="K236" s="1"/>
    </row>
    <row r="237" spans="1:38" x14ac:dyDescent="0.25">
      <c r="A237" s="1"/>
      <c r="K237" s="1"/>
    </row>
    <row r="238" spans="1:38" x14ac:dyDescent="0.25">
      <c r="A238" s="1"/>
      <c r="K238" s="1"/>
    </row>
    <row r="239" spans="1:38" x14ac:dyDescent="0.25">
      <c r="A239" s="1"/>
      <c r="K239" s="1"/>
    </row>
    <row r="240" spans="1:38" x14ac:dyDescent="0.25">
      <c r="A240" s="1"/>
      <c r="K240" s="1"/>
    </row>
    <row r="241" spans="1:24" x14ac:dyDescent="0.25">
      <c r="A241" s="1"/>
      <c r="K241" s="1"/>
    </row>
    <row r="242" spans="1:24" x14ac:dyDescent="0.25">
      <c r="A242" s="1"/>
      <c r="K242" s="1"/>
    </row>
    <row r="243" spans="1:24" x14ac:dyDescent="0.25">
      <c r="A243" s="1"/>
      <c r="K243" s="1"/>
    </row>
    <row r="244" spans="1:24" x14ac:dyDescent="0.25">
      <c r="A244" s="1"/>
      <c r="K244" s="1"/>
    </row>
    <row r="245" spans="1:24" x14ac:dyDescent="0.25">
      <c r="A245" s="1"/>
      <c r="K245" s="1"/>
      <c r="M245" s="18"/>
    </row>
    <row r="246" spans="1:24" x14ac:dyDescent="0.25">
      <c r="A246" s="1"/>
      <c r="K246" s="1"/>
      <c r="N246" s="18"/>
    </row>
    <row r="247" spans="1:24" x14ac:dyDescent="0.25">
      <c r="A247" s="1"/>
      <c r="K247" s="1"/>
      <c r="O247" s="18"/>
    </row>
    <row r="248" spans="1:24" x14ac:dyDescent="0.25">
      <c r="A248" s="1"/>
      <c r="K248" s="1"/>
      <c r="P248" s="18"/>
    </row>
    <row r="249" spans="1:24" x14ac:dyDescent="0.25">
      <c r="A249" s="1"/>
      <c r="K249" s="1"/>
      <c r="Q249" s="18"/>
    </row>
    <row r="250" spans="1:24" x14ac:dyDescent="0.25">
      <c r="A250" s="1"/>
      <c r="K250" s="1"/>
      <c r="R250" s="18"/>
    </row>
    <row r="251" spans="1:24" x14ac:dyDescent="0.25">
      <c r="A251" s="1"/>
      <c r="K251" s="1"/>
      <c r="S251" s="18"/>
    </row>
    <row r="252" spans="1:24" x14ac:dyDescent="0.25">
      <c r="A252" s="1"/>
      <c r="K252" s="1"/>
      <c r="T252" s="18"/>
    </row>
    <row r="253" spans="1:24" x14ac:dyDescent="0.25">
      <c r="A253" s="1"/>
      <c r="K253" s="1"/>
      <c r="U253" s="18"/>
    </row>
    <row r="254" spans="1:24" x14ac:dyDescent="0.25">
      <c r="A254" s="1"/>
      <c r="K254" s="1"/>
      <c r="V254" s="18"/>
    </row>
    <row r="255" spans="1:24" x14ac:dyDescent="0.25">
      <c r="A255" s="1"/>
      <c r="K255" s="1"/>
      <c r="W255" s="18"/>
    </row>
    <row r="256" spans="1:24" x14ac:dyDescent="0.25">
      <c r="A256" s="1"/>
      <c r="K256" s="1"/>
      <c r="X256" s="18"/>
    </row>
    <row r="257" spans="1:31" x14ac:dyDescent="0.25">
      <c r="A257" s="1"/>
      <c r="K257" s="1"/>
      <c r="Y257" s="18"/>
    </row>
    <row r="258" spans="1:31" x14ac:dyDescent="0.25">
      <c r="A258" s="1"/>
      <c r="K258" s="1"/>
      <c r="Z258" s="18"/>
    </row>
    <row r="259" spans="1:31" x14ac:dyDescent="0.25">
      <c r="A259" s="1"/>
      <c r="K259" s="1"/>
      <c r="AA259" s="18"/>
    </row>
    <row r="260" spans="1:31" x14ac:dyDescent="0.25">
      <c r="A260" s="1"/>
      <c r="K260" s="1"/>
      <c r="AB260" s="18"/>
    </row>
    <row r="261" spans="1:31" x14ac:dyDescent="0.25">
      <c r="A261" s="1"/>
      <c r="K261" s="1"/>
      <c r="AC261" s="18"/>
    </row>
    <row r="262" spans="1:31" x14ac:dyDescent="0.25">
      <c r="A262" s="1"/>
      <c r="K262" s="1"/>
      <c r="AD262" s="18"/>
    </row>
    <row r="263" spans="1:31" x14ac:dyDescent="0.25">
      <c r="A263" s="1"/>
      <c r="K263" s="1"/>
      <c r="AE263" s="18"/>
    </row>
    <row r="264" spans="1:31" x14ac:dyDescent="0.25">
      <c r="A264" s="1"/>
      <c r="K264" s="1"/>
    </row>
    <row r="265" spans="1:31" x14ac:dyDescent="0.25">
      <c r="A265" s="1"/>
      <c r="K265" s="1"/>
    </row>
    <row r="266" spans="1:31" x14ac:dyDescent="0.25">
      <c r="A266" s="1"/>
      <c r="K266" s="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3321B-EB4C-4179-B067-537A0DD3E125}">
  <sheetPr codeName="Sheet1"/>
  <dimension ref="A1:Q265"/>
  <sheetViews>
    <sheetView topLeftCell="D1" zoomScale="130" zoomScaleNormal="130" workbookViewId="0">
      <selection activeCell="S76" sqref="S76"/>
    </sheetView>
  </sheetViews>
  <sheetFormatPr defaultRowHeight="15" x14ac:dyDescent="0.25"/>
  <cols>
    <col min="1" max="7" width="11.7109375" customWidth="1"/>
    <col min="8" max="10" width="9.140625" customWidth="1"/>
    <col min="14" max="14" width="13.28515625" bestFit="1" customWidth="1"/>
    <col min="15" max="15" width="19.42578125" bestFit="1" customWidth="1"/>
  </cols>
  <sheetData>
    <row r="1" spans="1:17" x14ac:dyDescent="0.25">
      <c r="K1" t="s">
        <v>14</v>
      </c>
      <c r="L1" t="s">
        <v>15</v>
      </c>
      <c r="N1" s="20" t="s">
        <v>11</v>
      </c>
      <c r="O1" s="20"/>
      <c r="P1" s="20" t="s">
        <v>12</v>
      </c>
      <c r="Q1" s="20"/>
    </row>
    <row r="2" spans="1:17" x14ac:dyDescent="0.25">
      <c r="A2" t="s">
        <v>6</v>
      </c>
      <c r="D2" t="s">
        <v>3</v>
      </c>
      <c r="H2" t="s">
        <v>7</v>
      </c>
      <c r="I2" t="s">
        <v>19</v>
      </c>
      <c r="J2" t="s">
        <v>19</v>
      </c>
      <c r="K2" t="s">
        <v>17</v>
      </c>
      <c r="L2" t="s">
        <v>16</v>
      </c>
      <c r="M2" t="s">
        <v>18</v>
      </c>
      <c r="N2" t="s">
        <v>21</v>
      </c>
      <c r="O2" t="s">
        <v>20</v>
      </c>
      <c r="P2" t="s">
        <v>22</v>
      </c>
      <c r="Q2" t="s">
        <v>23</v>
      </c>
    </row>
    <row r="3" spans="1:17" x14ac:dyDescent="0.25">
      <c r="A3" s="1">
        <v>25749</v>
      </c>
      <c r="B3" s="1"/>
      <c r="C3" s="1"/>
      <c r="D3">
        <v>1.98925</v>
      </c>
      <c r="E3" s="1"/>
      <c r="F3" s="1"/>
      <c r="G3" s="1"/>
      <c r="M3">
        <f>+D3*4</f>
        <v>7.9569999999999999</v>
      </c>
      <c r="N3" s="1"/>
    </row>
    <row r="4" spans="1:17" x14ac:dyDescent="0.25">
      <c r="A4" s="1">
        <v>25841</v>
      </c>
      <c r="B4" s="1"/>
      <c r="C4" s="1"/>
      <c r="D4">
        <v>1.9005000000000001</v>
      </c>
      <c r="E4" s="1"/>
      <c r="F4" s="1"/>
      <c r="G4" s="1"/>
      <c r="M4">
        <f t="shared" ref="M4:M67" si="0">+D4*4</f>
        <v>7.6020000000000003</v>
      </c>
    </row>
    <row r="5" spans="1:17" x14ac:dyDescent="0.25">
      <c r="A5" s="1">
        <v>25933</v>
      </c>
      <c r="B5" s="1"/>
      <c r="C5" s="1"/>
      <c r="D5">
        <v>1.8105</v>
      </c>
      <c r="E5" s="1"/>
      <c r="F5" s="1"/>
      <c r="G5" s="1"/>
      <c r="I5">
        <v>4</v>
      </c>
      <c r="J5">
        <v>-1</v>
      </c>
      <c r="M5">
        <f t="shared" si="0"/>
        <v>7.242</v>
      </c>
      <c r="N5" s="2"/>
      <c r="P5" s="2"/>
    </row>
    <row r="6" spans="1:17" x14ac:dyDescent="0.25">
      <c r="A6" s="1">
        <v>26023</v>
      </c>
      <c r="B6" s="1"/>
      <c r="C6" s="1"/>
      <c r="D6">
        <v>1.6292500000000001</v>
      </c>
      <c r="E6" s="1"/>
      <c r="F6" s="1"/>
      <c r="G6" s="1"/>
      <c r="I6">
        <v>4</v>
      </c>
      <c r="J6">
        <v>-1</v>
      </c>
      <c r="M6">
        <f t="shared" si="0"/>
        <v>6.5170000000000003</v>
      </c>
      <c r="N6" s="2"/>
      <c r="P6" s="2"/>
    </row>
    <row r="7" spans="1:17" x14ac:dyDescent="0.25">
      <c r="A7" s="1">
        <v>26114</v>
      </c>
      <c r="B7" s="1"/>
      <c r="C7" s="1"/>
      <c r="D7">
        <v>1.48475</v>
      </c>
      <c r="E7" s="1"/>
      <c r="F7" s="1"/>
      <c r="G7" s="1"/>
      <c r="I7">
        <v>4</v>
      </c>
      <c r="J7">
        <v>-1</v>
      </c>
      <c r="M7">
        <f t="shared" si="0"/>
        <v>5.9390000000000001</v>
      </c>
      <c r="N7" s="2"/>
      <c r="P7" s="2"/>
    </row>
    <row r="8" spans="1:17" x14ac:dyDescent="0.25">
      <c r="A8" s="1">
        <v>26206</v>
      </c>
      <c r="B8" s="1"/>
      <c r="C8" s="1"/>
      <c r="D8">
        <v>1.5565</v>
      </c>
      <c r="E8" s="1"/>
      <c r="F8" s="1"/>
      <c r="G8" s="1"/>
      <c r="M8">
        <f t="shared" si="0"/>
        <v>6.226</v>
      </c>
      <c r="N8" s="2"/>
      <c r="P8" s="2"/>
    </row>
    <row r="9" spans="1:17" x14ac:dyDescent="0.25">
      <c r="A9" s="1">
        <v>26298</v>
      </c>
      <c r="B9" s="1"/>
      <c r="C9" s="1"/>
      <c r="D9">
        <v>1.5015000000000001</v>
      </c>
      <c r="E9" s="1"/>
      <c r="F9" s="1"/>
      <c r="G9" s="1"/>
      <c r="M9">
        <f t="shared" si="0"/>
        <v>6.0060000000000002</v>
      </c>
      <c r="N9" s="2"/>
      <c r="P9" s="2"/>
    </row>
    <row r="10" spans="1:17" x14ac:dyDescent="0.25">
      <c r="A10" s="1">
        <v>26389</v>
      </c>
      <c r="B10" s="1"/>
      <c r="C10" s="1"/>
      <c r="D10">
        <v>1.2617499999999999</v>
      </c>
      <c r="E10" s="1"/>
      <c r="F10" s="1"/>
      <c r="G10" s="1"/>
      <c r="M10">
        <f t="shared" si="0"/>
        <v>5.0469999999999997</v>
      </c>
      <c r="N10" s="2"/>
      <c r="P10" s="2"/>
    </row>
    <row r="11" spans="1:17" x14ac:dyDescent="0.25">
      <c r="A11" s="1">
        <v>26480</v>
      </c>
      <c r="B11" s="1"/>
      <c r="C11" s="1"/>
      <c r="D11">
        <v>1.1884999999999999</v>
      </c>
      <c r="E11" s="1"/>
      <c r="F11" s="1"/>
      <c r="G11" s="1"/>
      <c r="M11">
        <f t="shared" si="0"/>
        <v>4.7539999999999996</v>
      </c>
      <c r="N11" s="2">
        <f>+hist_ExAnteRealRate_wFG!D2-hist_RealNaturalRate_wFG!D2</f>
        <v>-0.36357494042637994</v>
      </c>
      <c r="O11">
        <f>+hist_Forward5YearRealR_wFG!D2-hist_Forward5YearRNatR_wFG!D2</f>
        <v>-0.52204843873956985</v>
      </c>
      <c r="P11" s="2">
        <f>+hist_ExAnteRealRate_woFG!D2-hist_RealNaturalRate_woFG!D2</f>
        <v>-0.26629988853160014</v>
      </c>
      <c r="Q11">
        <f>+hist_Forward5YearRealR_woFG!D2-hist_Forward5YearRNatR_woFG!D2</f>
        <v>-0.46898451491369997</v>
      </c>
    </row>
    <row r="12" spans="1:17" x14ac:dyDescent="0.25">
      <c r="A12" s="1">
        <v>26572</v>
      </c>
      <c r="B12" s="1"/>
      <c r="C12" s="1"/>
      <c r="D12">
        <v>1.2142500000000001</v>
      </c>
      <c r="E12" s="1"/>
      <c r="F12" s="1"/>
      <c r="G12" s="1"/>
      <c r="M12">
        <f t="shared" si="0"/>
        <v>4.8570000000000002</v>
      </c>
      <c r="N12" s="2">
        <f>+hist_ExAnteRealRate_wFG!D3-hist_RealNaturalRate_wFG!D3</f>
        <v>-1.2219513449928501</v>
      </c>
      <c r="O12">
        <f>+hist_Forward5YearRealR_wFG!D3-hist_Forward5YearRNatR_wFG!D3</f>
        <v>-0.65867961652199991</v>
      </c>
      <c r="P12" s="2">
        <f>+hist_ExAnteRealRate_woFG!D3-hist_RealNaturalRate_woFG!D3</f>
        <v>-1.1240980400846499</v>
      </c>
      <c r="Q12">
        <f>+hist_Forward5YearRealR_woFG!D3-hist_Forward5YearRNatR_woFG!D3</f>
        <v>-0.60541874980318999</v>
      </c>
    </row>
    <row r="13" spans="1:17" x14ac:dyDescent="0.25">
      <c r="A13" s="1">
        <v>26664</v>
      </c>
      <c r="B13" s="1"/>
      <c r="C13" s="1"/>
      <c r="D13">
        <v>1.5987499999999999</v>
      </c>
      <c r="E13" s="1"/>
      <c r="F13" s="1"/>
      <c r="G13" s="1"/>
      <c r="M13">
        <f t="shared" si="0"/>
        <v>6.3949999999999996</v>
      </c>
      <c r="N13" s="2">
        <f>+hist_ExAnteRealRate_wFG!D4-hist_RealNaturalRate_wFG!D4</f>
        <v>-1.3864477603386196</v>
      </c>
      <c r="O13">
        <f>+hist_Forward5YearRealR_wFG!D4-hist_Forward5YearRNatR_wFG!D4</f>
        <v>-0.57371340103228041</v>
      </c>
      <c r="P13" s="2">
        <f>+hist_ExAnteRealRate_woFG!D4-hist_RealNaturalRate_woFG!D4</f>
        <v>-1.2880104474184502</v>
      </c>
      <c r="Q13">
        <f>+hist_Forward5YearRealR_woFG!D4-hist_Forward5YearRNatR_woFG!D4</f>
        <v>-0.52025321589596007</v>
      </c>
    </row>
    <row r="14" spans="1:17" x14ac:dyDescent="0.25">
      <c r="A14" s="1">
        <v>26754</v>
      </c>
      <c r="B14" s="1"/>
      <c r="C14" s="1"/>
      <c r="D14">
        <v>1.6977500000000001</v>
      </c>
      <c r="E14" s="1"/>
      <c r="F14" s="1"/>
      <c r="G14" s="1"/>
      <c r="M14">
        <f t="shared" si="0"/>
        <v>6.7910000000000004</v>
      </c>
      <c r="N14" s="2">
        <f>+hist_ExAnteRealRate_wFG!D5-hist_RealNaturalRate_wFG!D5</f>
        <v>-1.2361550321956001</v>
      </c>
      <c r="O14">
        <f>+hist_Forward5YearRealR_wFG!D5-hist_Forward5YearRNatR_wFG!D5</f>
        <v>-0.5866559825434603</v>
      </c>
      <c r="P14" s="2">
        <f>+hist_ExAnteRealRate_woFG!D5-hist_RealNaturalRate_woFG!D5</f>
        <v>-1.1371290303493002</v>
      </c>
      <c r="Q14">
        <f>+hist_Forward5YearRealR_woFG!D5-hist_Forward5YearRNatR_woFG!D5</f>
        <v>-0.5329933100024502</v>
      </c>
    </row>
    <row r="15" spans="1:17" x14ac:dyDescent="0.25">
      <c r="A15" s="1">
        <v>26845</v>
      </c>
      <c r="B15" s="1"/>
      <c r="C15" s="1"/>
      <c r="D15">
        <v>2.1212499999999999</v>
      </c>
      <c r="E15" s="1"/>
      <c r="F15" s="1"/>
      <c r="G15" s="1"/>
      <c r="M15">
        <f t="shared" si="0"/>
        <v>8.4849999999999994</v>
      </c>
      <c r="N15" s="2">
        <f>+hist_ExAnteRealRate_wFG!D6-hist_RealNaturalRate_wFG!D6</f>
        <v>-1.84762470855516</v>
      </c>
      <c r="O15">
        <f>+hist_Forward5YearRealR_wFG!D6-hist_Forward5YearRNatR_wFG!D6</f>
        <v>-0.53649599304447992</v>
      </c>
      <c r="P15" s="2">
        <f>+hist_ExAnteRealRate_woFG!D6-hist_RealNaturalRate_woFG!D6</f>
        <v>-1.7480061967513905</v>
      </c>
      <c r="Q15">
        <f>+hist_Forward5YearRealR_woFG!D6-hist_Forward5YearRNatR_woFG!D6</f>
        <v>-0.48262697673916044</v>
      </c>
    </row>
    <row r="16" spans="1:17" x14ac:dyDescent="0.25">
      <c r="A16" s="1">
        <v>26937</v>
      </c>
      <c r="B16" s="1"/>
      <c r="C16" s="1"/>
      <c r="D16">
        <v>2.5527500000000001</v>
      </c>
      <c r="E16" s="1"/>
      <c r="F16" s="1"/>
      <c r="G16" s="1"/>
      <c r="M16">
        <f t="shared" si="0"/>
        <v>10.211</v>
      </c>
      <c r="N16" s="2">
        <f>+hist_ExAnteRealRate_wFG!D7-hist_RealNaturalRate_wFG!D7</f>
        <v>-1.9896386631524994</v>
      </c>
      <c r="O16">
        <f>+hist_Forward5YearRealR_wFG!D7-hist_Forward5YearRNatR_wFG!D7</f>
        <v>-0.4407297880221801</v>
      </c>
      <c r="P16" s="2">
        <f>+hist_ExAnteRealRate_woFG!D7-hist_RealNaturalRate_woFG!D7</f>
        <v>-1.8894244938559606</v>
      </c>
      <c r="Q16">
        <f>+hist_Forward5YearRealR_woFG!D7-hist_Forward5YearRNatR_woFG!D7</f>
        <v>-0.38664998455245936</v>
      </c>
    </row>
    <row r="17" spans="1:17" x14ac:dyDescent="0.25">
      <c r="A17" s="1">
        <v>27029</v>
      </c>
      <c r="B17" s="1"/>
      <c r="C17" s="1"/>
      <c r="D17">
        <v>2.77075</v>
      </c>
      <c r="E17" s="1"/>
      <c r="F17" s="1"/>
      <c r="G17" s="1"/>
      <c r="M17">
        <f t="shared" si="0"/>
        <v>11.083</v>
      </c>
      <c r="N17" s="2">
        <f>+hist_ExAnteRealRate_wFG!D8-hist_RealNaturalRate_wFG!D8</f>
        <v>-2.6251099779637501</v>
      </c>
      <c r="O17">
        <f>+hist_Forward5YearRealR_wFG!D8-hist_Forward5YearRNatR_wFG!D8</f>
        <v>-0.50477666004888988</v>
      </c>
      <c r="P17" s="2">
        <f>+hist_ExAnteRealRate_woFG!D8-hist_RealNaturalRate_woFG!D8</f>
        <v>-2.5242975127398699</v>
      </c>
      <c r="Q17">
        <f>+hist_Forward5YearRealR_woFG!D8-hist_Forward5YearRNatR_woFG!D8</f>
        <v>-0.45048113278676993</v>
      </c>
    </row>
    <row r="18" spans="1:17" x14ac:dyDescent="0.25">
      <c r="A18" s="1">
        <v>27119</v>
      </c>
      <c r="B18" s="1"/>
      <c r="C18" s="1"/>
      <c r="D18">
        <v>2.8067500000000001</v>
      </c>
      <c r="E18" s="1"/>
      <c r="F18" s="1"/>
      <c r="G18" s="1"/>
      <c r="M18">
        <f t="shared" si="0"/>
        <v>11.227</v>
      </c>
      <c r="N18" s="2">
        <f>+hist_ExAnteRealRate_wFG!D9-hist_RealNaturalRate_wFG!D9</f>
        <v>-2.0339989107360603</v>
      </c>
      <c r="O18">
        <f>+hist_Forward5YearRealR_wFG!D9-hist_Forward5YearRNatR_wFG!D9</f>
        <v>-0.49549772302244044</v>
      </c>
      <c r="P18" s="2">
        <f>+hist_ExAnteRealRate_woFG!D9-hist_RealNaturalRate_woFG!D9</f>
        <v>-1.9325858754364491</v>
      </c>
      <c r="Q18">
        <f>+hist_Forward5YearRealR_woFG!D9-hist_Forward5YearRNatR_woFG!D9</f>
        <v>-0.44098112896072994</v>
      </c>
    </row>
    <row r="19" spans="1:17" x14ac:dyDescent="0.25">
      <c r="A19" s="1">
        <v>27210</v>
      </c>
      <c r="B19" s="1"/>
      <c r="C19" s="1"/>
      <c r="D19">
        <v>2.86625</v>
      </c>
      <c r="E19" s="1"/>
      <c r="F19" s="1"/>
      <c r="G19" s="1"/>
      <c r="M19">
        <f t="shared" si="0"/>
        <v>11.465</v>
      </c>
      <c r="N19" s="2">
        <f>+hist_ExAnteRealRate_wFG!D10-hist_RealNaturalRate_wFG!D10</f>
        <v>-2.3277556310843392</v>
      </c>
      <c r="O19">
        <f>+hist_Forward5YearRealR_wFG!D10-hist_Forward5YearRNatR_wFG!D10</f>
        <v>-0.57816425657900972</v>
      </c>
      <c r="P19" s="2">
        <f>+hist_ExAnteRealRate_woFG!D10-hist_RealNaturalRate_woFG!D10</f>
        <v>-2.2257399894668701</v>
      </c>
      <c r="Q19">
        <f>+hist_Forward5YearRealR_woFG!D10-hist_Forward5YearRNatR_woFG!D10</f>
        <v>-0.52342092599675993</v>
      </c>
    </row>
    <row r="20" spans="1:17" x14ac:dyDescent="0.25">
      <c r="A20" s="1">
        <v>27302</v>
      </c>
      <c r="B20" s="1"/>
      <c r="C20" s="1"/>
      <c r="D20">
        <v>2.8809999999999998</v>
      </c>
      <c r="E20" s="1"/>
      <c r="F20" s="1"/>
      <c r="G20" s="1"/>
      <c r="M20">
        <f t="shared" si="0"/>
        <v>11.523999999999999</v>
      </c>
      <c r="N20" s="2">
        <f>+hist_ExAnteRealRate_wFG!D11-hist_RealNaturalRate_wFG!D11</f>
        <v>-1.7541624057237195</v>
      </c>
      <c r="O20">
        <f>+hist_Forward5YearRealR_wFG!D11-hist_Forward5YearRNatR_wFG!D11</f>
        <v>-0.53812505576391967</v>
      </c>
      <c r="P20" s="2">
        <f>+hist_ExAnteRealRate_woFG!D11-hist_RealNaturalRate_woFG!D11</f>
        <v>-1.6515422507221089</v>
      </c>
      <c r="Q20">
        <f>+hist_Forward5YearRealR_woFG!D11-hist_Forward5YearRNatR_woFG!D11</f>
        <v>-0.48314906465777963</v>
      </c>
    </row>
    <row r="21" spans="1:17" x14ac:dyDescent="0.25">
      <c r="A21" s="1">
        <v>27394</v>
      </c>
      <c r="B21" s="1"/>
      <c r="C21" s="1"/>
      <c r="D21">
        <v>2.665</v>
      </c>
      <c r="E21" s="1"/>
      <c r="F21" s="1"/>
      <c r="G21" s="1"/>
      <c r="M21">
        <f t="shared" si="0"/>
        <v>10.66</v>
      </c>
      <c r="N21" s="2">
        <f>+hist_ExAnteRealRate_wFG!D12-hist_RealNaturalRate_wFG!D12</f>
        <v>-0.74051867446832986</v>
      </c>
      <c r="O21">
        <f>+hist_Forward5YearRealR_wFG!D12-hist_Forward5YearRNatR_wFG!D12</f>
        <v>-0.51398854662774074</v>
      </c>
      <c r="P21" s="2">
        <f>+hist_ExAnteRealRate_woFG!D12-hist_RealNaturalRate_woFG!D12</f>
        <v>-0.63729213633867943</v>
      </c>
      <c r="Q21">
        <f>+hist_Forward5YearRealR_woFG!D12-hist_Forward5YearRNatR_woFG!D12</f>
        <v>-0.45877378199047048</v>
      </c>
    </row>
    <row r="22" spans="1:17" x14ac:dyDescent="0.25">
      <c r="A22" s="1">
        <v>27484</v>
      </c>
      <c r="B22" s="1"/>
      <c r="C22" s="1"/>
      <c r="D22">
        <v>2.2035</v>
      </c>
      <c r="E22" s="1"/>
      <c r="F22" s="1"/>
      <c r="G22" s="1"/>
      <c r="M22">
        <f t="shared" si="0"/>
        <v>8.8140000000000001</v>
      </c>
      <c r="N22" s="2">
        <f>+hist_ExAnteRealRate_wFG!D13-hist_RealNaturalRate_wFG!D13</f>
        <v>-0.60673674878253969</v>
      </c>
      <c r="O22">
        <f>+hist_Forward5YearRealR_wFG!D13-hist_Forward5YearRNatR_wFG!D13</f>
        <v>-0.61573245474279048</v>
      </c>
      <c r="P22" s="2">
        <f>+hist_ExAnteRealRate_woFG!D13-hist_RealNaturalRate_woFG!D13</f>
        <v>-0.5029019192540396</v>
      </c>
      <c r="Q22">
        <f>+hist_Forward5YearRealR_woFG!D13-hist_Forward5YearRNatR_woFG!D13</f>
        <v>-0.56027267287369042</v>
      </c>
    </row>
    <row r="23" spans="1:17" x14ac:dyDescent="0.25">
      <c r="A23" s="1">
        <v>27575</v>
      </c>
      <c r="B23" s="1"/>
      <c r="C23" s="1"/>
      <c r="D23">
        <v>1.7637499999999999</v>
      </c>
      <c r="E23" s="1"/>
      <c r="F23" s="1"/>
      <c r="G23" s="1"/>
      <c r="M23">
        <f t="shared" si="0"/>
        <v>7.0549999999999997</v>
      </c>
      <c r="N23" s="2">
        <f>+hist_ExAnteRealRate_wFG!D14-hist_RealNaturalRate_wFG!D14</f>
        <v>-0.86120518705356996</v>
      </c>
      <c r="O23">
        <f>+hist_Forward5YearRealR_wFG!D14-hist_Forward5YearRNatR_wFG!D14</f>
        <v>-0.79454094015429977</v>
      </c>
      <c r="P23" s="2">
        <f>+hist_ExAnteRealRate_woFG!D14-hist_RealNaturalRate_woFG!D14</f>
        <v>-0.75676005849400996</v>
      </c>
      <c r="Q23">
        <f>+hist_Forward5YearRealR_woFG!D14-hist_Forward5YearRNatR_woFG!D14</f>
        <v>-0.73882981826904048</v>
      </c>
    </row>
    <row r="24" spans="1:17" x14ac:dyDescent="0.25">
      <c r="A24" s="1">
        <v>27667</v>
      </c>
      <c r="B24" s="1"/>
      <c r="C24" s="1"/>
      <c r="D24">
        <v>1.5954999999999999</v>
      </c>
      <c r="E24" s="1"/>
      <c r="F24" s="1"/>
      <c r="G24" s="1"/>
      <c r="M24">
        <f t="shared" si="0"/>
        <v>6.3819999999999997</v>
      </c>
      <c r="N24" s="2">
        <f>+hist_ExAnteRealRate_wFG!D15-hist_RealNaturalRate_wFG!D15</f>
        <v>-0.97622951483646991</v>
      </c>
      <c r="O24">
        <f>+hist_Forward5YearRealR_wFG!D15-hist_Forward5YearRNatR_wFG!D15</f>
        <v>-0.86560256838920013</v>
      </c>
      <c r="P24" s="2">
        <f>+hist_ExAnteRealRate_woFG!D15-hist_RealNaturalRate_woFG!D15</f>
        <v>-0.87117193334715992</v>
      </c>
      <c r="Q24">
        <f>+hist_Forward5YearRealR_woFG!D15-hist_Forward5YearRNatR_woFG!D15</f>
        <v>-0.80963374986075998</v>
      </c>
    </row>
    <row r="25" spans="1:17" x14ac:dyDescent="0.25">
      <c r="A25" s="1">
        <v>27759</v>
      </c>
      <c r="B25" s="1"/>
      <c r="C25" s="1"/>
      <c r="D25">
        <v>1.64975</v>
      </c>
      <c r="E25" s="1"/>
      <c r="F25" s="1"/>
      <c r="G25" s="1"/>
      <c r="M25">
        <f t="shared" si="0"/>
        <v>6.5990000000000002</v>
      </c>
      <c r="N25" s="2">
        <f>+hist_ExAnteRealRate_wFG!D16-hist_RealNaturalRate_wFG!D16</f>
        <v>-1.4748189084854402</v>
      </c>
      <c r="O25">
        <f>+hist_Forward5YearRealR_wFG!D16-hist_Forward5YearRNatR_wFG!D16</f>
        <v>-0.90619001324214032</v>
      </c>
      <c r="P25" s="2">
        <f>+hist_ExAnteRealRate_woFG!D16-hist_RealNaturalRate_woFG!D16</f>
        <v>-1.3691465397754699</v>
      </c>
      <c r="Q25">
        <f>+hist_Forward5YearRealR_woFG!D16-hist_Forward5YearRNatR_woFG!D16</f>
        <v>-0.84995714685380008</v>
      </c>
    </row>
    <row r="26" spans="1:17" x14ac:dyDescent="0.25">
      <c r="A26" s="1">
        <v>27850</v>
      </c>
      <c r="B26" s="1"/>
      <c r="C26" s="1"/>
      <c r="D26">
        <v>1.7502500000000001</v>
      </c>
      <c r="E26" s="1"/>
      <c r="F26" s="1"/>
      <c r="G26" s="1"/>
      <c r="M26">
        <f t="shared" si="0"/>
        <v>7.0010000000000003</v>
      </c>
      <c r="N26" s="2">
        <f>+hist_ExAnteRealRate_wFG!D17-hist_RealNaturalRate_wFG!D17</f>
        <v>-1.7922241790772899</v>
      </c>
      <c r="O26">
        <f>+hist_Forward5YearRealR_wFG!D17-hist_Forward5YearRNatR_wFG!D17</f>
        <v>-0.9705245800359803</v>
      </c>
      <c r="P26" s="2">
        <f>+hist_ExAnteRealRate_woFG!D17-hist_RealNaturalRate_woFG!D17</f>
        <v>-1.6859344859340197</v>
      </c>
      <c r="Q26">
        <f>+hist_Forward5YearRealR_woFG!D17-hist_Forward5YearRNatR_woFG!D17</f>
        <v>-0.91402135366262005</v>
      </c>
    </row>
    <row r="27" spans="1:17" x14ac:dyDescent="0.25">
      <c r="A27" s="1">
        <v>27941</v>
      </c>
      <c r="B27" s="1"/>
      <c r="C27" s="1"/>
      <c r="D27">
        <v>2.1419999999999999</v>
      </c>
      <c r="E27" s="1"/>
      <c r="F27" s="1"/>
      <c r="G27" s="1"/>
      <c r="M27">
        <f t="shared" si="0"/>
        <v>8.5679999999999996</v>
      </c>
      <c r="N27" s="2">
        <f>+hist_ExAnteRealRate_wFG!D18-hist_RealNaturalRate_wFG!D18</f>
        <v>-1.6616993988672402</v>
      </c>
      <c r="O27">
        <f>+hist_Forward5YearRealR_wFG!D18-hist_Forward5YearRNatR_wFG!D18</f>
        <v>-0.83578512995183996</v>
      </c>
      <c r="P27" s="2">
        <f>+hist_ExAnteRealRate_woFG!D18-hist_RealNaturalRate_woFG!D18</f>
        <v>-1.5547896290357102</v>
      </c>
      <c r="Q27">
        <f>+hist_Forward5YearRealR_woFG!D18-hist_Forward5YearRNatR_woFG!D18</f>
        <v>-0.77900529910986016</v>
      </c>
    </row>
    <row r="28" spans="1:17" x14ac:dyDescent="0.25">
      <c r="A28" s="1">
        <v>28033</v>
      </c>
      <c r="B28" s="1"/>
      <c r="C28" s="1"/>
      <c r="D28">
        <v>2.3370000000000002</v>
      </c>
      <c r="E28" s="1"/>
      <c r="F28" s="1"/>
      <c r="G28" s="1"/>
      <c r="M28">
        <f t="shared" si="0"/>
        <v>9.3480000000000008</v>
      </c>
      <c r="N28" s="2">
        <f>+hist_ExAnteRealRate_wFG!D19-hist_RealNaturalRate_wFG!D19</f>
        <v>-1.6492120868777596</v>
      </c>
      <c r="O28">
        <f>+hist_Forward5YearRealR_wFG!D19-hist_Forward5YearRNatR_wFG!D19</f>
        <v>-0.80280709260640926</v>
      </c>
      <c r="P28" s="2">
        <f>+hist_ExAnteRealRate_woFG!D19-hist_RealNaturalRate_woFG!D19</f>
        <v>-1.5416792701808602</v>
      </c>
      <c r="Q28">
        <f>+hist_Forward5YearRealR_woFG!D19-hist_Forward5YearRNatR_woFG!D19</f>
        <v>-0.7457445043267299</v>
      </c>
    </row>
    <row r="29" spans="1:17" x14ac:dyDescent="0.25">
      <c r="A29" s="1">
        <v>28125</v>
      </c>
      <c r="B29" s="1"/>
      <c r="C29" s="1"/>
      <c r="D29">
        <v>2.3014999999999999</v>
      </c>
      <c r="E29" s="1"/>
      <c r="F29" s="1"/>
      <c r="G29" s="1"/>
      <c r="M29">
        <f t="shared" si="0"/>
        <v>9.2059999999999995</v>
      </c>
      <c r="N29" s="2">
        <f>+hist_ExAnteRealRate_wFG!D20-hist_RealNaturalRate_wFG!D20</f>
        <v>-1.92077978730926</v>
      </c>
      <c r="O29">
        <f>+hist_Forward5YearRealR_wFG!D20-hist_Forward5YearRNatR_wFG!D20</f>
        <v>-0.87344641327683981</v>
      </c>
      <c r="P29" s="2">
        <f>+hist_ExAnteRealRate_woFG!D20-hist_RealNaturalRate_woFG!D20</f>
        <v>-1.8126207408802397</v>
      </c>
      <c r="Q29">
        <f>+hist_Forward5YearRealR_woFG!D20-hist_Forward5YearRNatR_woFG!D20</f>
        <v>-0.81609502576101001</v>
      </c>
    </row>
    <row r="30" spans="1:17" x14ac:dyDescent="0.25">
      <c r="A30" s="1">
        <v>28215</v>
      </c>
      <c r="B30" s="1"/>
      <c r="C30" s="1"/>
      <c r="D30">
        <v>2.5535000000000001</v>
      </c>
      <c r="E30" s="1"/>
      <c r="F30" s="1"/>
      <c r="G30" s="1"/>
      <c r="M30">
        <f t="shared" si="0"/>
        <v>10.214</v>
      </c>
      <c r="N30" s="2">
        <f>+hist_ExAnteRealRate_wFG!D21-hist_RealNaturalRate_wFG!D21</f>
        <v>-1.9239192838555503</v>
      </c>
      <c r="O30">
        <f>+hist_Forward5YearRealR_wFG!D21-hist_Forward5YearRNatR_wFG!D21</f>
        <v>-0.78207944445246014</v>
      </c>
      <c r="P30" s="2">
        <f>+hist_ExAnteRealRate_woFG!D21-hist_RealNaturalRate_woFG!D21</f>
        <v>-1.8151306244086296</v>
      </c>
      <c r="Q30">
        <f>+hist_Forward5YearRealR_woFG!D21-hist_Forward5YearRNatR_woFG!D21</f>
        <v>-0.72443334297103945</v>
      </c>
    </row>
    <row r="31" spans="1:17" x14ac:dyDescent="0.25">
      <c r="A31" s="1">
        <v>28306</v>
      </c>
      <c r="B31" s="1"/>
      <c r="C31" s="1"/>
      <c r="D31">
        <v>2.343</v>
      </c>
      <c r="E31" s="1"/>
      <c r="F31" s="1"/>
      <c r="G31" s="1"/>
      <c r="M31">
        <f t="shared" si="0"/>
        <v>9.3719999999999999</v>
      </c>
      <c r="N31" s="2">
        <f>+hist_ExAnteRealRate_wFG!D22-hist_RealNaturalRate_wFG!D22</f>
        <v>-1.6008145594042702</v>
      </c>
      <c r="O31">
        <f>+hist_Forward5YearRealR_wFG!D22-hist_Forward5YearRNatR_wFG!D22</f>
        <v>-0.88437464890334994</v>
      </c>
      <c r="P31" s="2">
        <f>+hist_ExAnteRealRate_woFG!D22-hist_RealNaturalRate_woFG!D22</f>
        <v>-1.4913927215347194</v>
      </c>
      <c r="Q31">
        <f>+hist_Forward5YearRealR_woFG!D22-hist_Forward5YearRNatR_woFG!D22</f>
        <v>-0.8264280583888004</v>
      </c>
    </row>
    <row r="32" spans="1:17" x14ac:dyDescent="0.25">
      <c r="A32" s="1">
        <v>28398</v>
      </c>
      <c r="B32" s="1"/>
      <c r="C32" s="1"/>
      <c r="D32">
        <v>2.2494999999999998</v>
      </c>
      <c r="E32" s="1"/>
      <c r="F32" s="1"/>
      <c r="G32" s="1"/>
      <c r="M32">
        <f t="shared" si="0"/>
        <v>8.9979999999999993</v>
      </c>
      <c r="N32" s="2">
        <f>+hist_ExAnteRealRate_wFG!D23-hist_RealNaturalRate_wFG!D23</f>
        <v>-1.8858075123829003</v>
      </c>
      <c r="O32">
        <f>+hist_Forward5YearRealR_wFG!D23-hist_Forward5YearRNatR_wFG!D23</f>
        <v>-0.93807471374053986</v>
      </c>
      <c r="P32" s="2">
        <f>+hist_ExAnteRealRate_woFG!D23-hist_RealNaturalRate_woFG!D23</f>
        <v>-1.7757487719641496</v>
      </c>
      <c r="Q32">
        <f>+hist_Forward5YearRealR_woFG!D23-hist_Forward5YearRNatR_woFG!D23</f>
        <v>-0.87982200851648962</v>
      </c>
    </row>
    <row r="33" spans="1:17" x14ac:dyDescent="0.25">
      <c r="A33" s="1">
        <v>28490</v>
      </c>
      <c r="B33" s="1"/>
      <c r="C33" s="1"/>
      <c r="D33">
        <v>2.2825000000000002</v>
      </c>
      <c r="E33" s="1"/>
      <c r="F33" s="1"/>
      <c r="G33" s="1"/>
      <c r="M33">
        <f t="shared" si="0"/>
        <v>9.1300000000000008</v>
      </c>
      <c r="N33" s="2">
        <f>+hist_ExAnteRealRate_wFG!D24-hist_RealNaturalRate_wFG!D24</f>
        <v>-1.9084167847270397</v>
      </c>
      <c r="O33">
        <f>+hist_Forward5YearRealR_wFG!D24-hist_Forward5YearRNatR_wFG!D24</f>
        <v>-0.92856452129630984</v>
      </c>
      <c r="P33" s="2">
        <f>+hist_ExAnteRealRate_woFG!D24-hist_RealNaturalRate_woFG!D24</f>
        <v>-1.7977172865522002</v>
      </c>
      <c r="Q33">
        <f>+hist_Forward5YearRealR_woFG!D24-hist_Forward5YearRNatR_woFG!D24</f>
        <v>-0.87000023237205948</v>
      </c>
    </row>
    <row r="34" spans="1:17" x14ac:dyDescent="0.25">
      <c r="A34" s="1">
        <v>28580</v>
      </c>
      <c r="B34" s="1"/>
      <c r="C34" s="1"/>
      <c r="D34">
        <v>2.0142500000000001</v>
      </c>
      <c r="E34" s="1"/>
      <c r="F34" s="1"/>
      <c r="G34" s="1"/>
      <c r="M34">
        <f t="shared" si="0"/>
        <v>8.0570000000000004</v>
      </c>
      <c r="N34" s="2">
        <f>+hist_ExAnteRealRate_wFG!D25-hist_RealNaturalRate_wFG!D25</f>
        <v>-0.91531454700648052</v>
      </c>
      <c r="O34">
        <f>+hist_Forward5YearRealR_wFG!D25-hist_Forward5YearRNatR_wFG!D25</f>
        <v>-0.92762237507757028</v>
      </c>
      <c r="P34" s="2">
        <f>+hist_ExAnteRealRate_woFG!D25-hist_RealNaturalRate_woFG!D25</f>
        <v>-0.80397033590835054</v>
      </c>
      <c r="Q34">
        <f>+hist_Forward5YearRealR_woFG!D25-hist_Forward5YearRNatR_woFG!D25</f>
        <v>-0.86874119542226058</v>
      </c>
    </row>
    <row r="35" spans="1:17" x14ac:dyDescent="0.25">
      <c r="A35" s="1">
        <v>28671</v>
      </c>
      <c r="B35" s="1"/>
      <c r="C35" s="1"/>
      <c r="D35">
        <v>1.97725</v>
      </c>
      <c r="E35" s="1"/>
      <c r="F35" s="1"/>
      <c r="G35" s="1"/>
      <c r="M35">
        <f t="shared" si="0"/>
        <v>7.9089999999999998</v>
      </c>
      <c r="N35" s="2">
        <f>+hist_ExAnteRealRate_wFG!D26-hist_RealNaturalRate_wFG!D26</f>
        <v>-1.4234323494860295</v>
      </c>
      <c r="O35">
        <f>+hist_Forward5YearRealR_wFG!D26-hist_Forward5YearRNatR_wFG!D26</f>
        <v>-0.95706736235734979</v>
      </c>
      <c r="P35" s="2">
        <f>+hist_ExAnteRealRate_woFG!D26-hist_RealNaturalRate_woFG!D26</f>
        <v>-1.31143940425852</v>
      </c>
      <c r="Q35">
        <f>+hist_Forward5YearRealR_woFG!D26-hist_Forward5YearRNatR_woFG!D26</f>
        <v>-0.89786415055416047</v>
      </c>
    </row>
    <row r="36" spans="1:17" x14ac:dyDescent="0.25">
      <c r="A36" s="1">
        <v>28763</v>
      </c>
      <c r="B36" s="1"/>
      <c r="C36" s="1"/>
      <c r="D36">
        <v>2.2930000000000001</v>
      </c>
      <c r="E36" s="1"/>
      <c r="F36" s="1"/>
      <c r="G36" s="1"/>
      <c r="M36">
        <f t="shared" si="0"/>
        <v>9.1720000000000006</v>
      </c>
      <c r="N36" s="2">
        <f>+hist_ExAnteRealRate_wFG!D27-hist_RealNaturalRate_wFG!D27</f>
        <v>-1.9296091006452807</v>
      </c>
      <c r="O36">
        <f>+hist_Forward5YearRealR_wFG!D27-hist_Forward5YearRNatR_wFG!D27</f>
        <v>-0.88806226266638966</v>
      </c>
      <c r="P36" s="2">
        <f>+hist_ExAnteRealRate_woFG!D27-hist_RealNaturalRate_woFG!D27</f>
        <v>-1.8169633701806704</v>
      </c>
      <c r="Q36">
        <f>+hist_Forward5YearRealR_woFG!D27-hist_Forward5YearRNatR_woFG!D27</f>
        <v>-0.82853204533563929</v>
      </c>
    </row>
    <row r="37" spans="1:17" x14ac:dyDescent="0.25">
      <c r="A37" s="1">
        <v>28855</v>
      </c>
      <c r="B37" s="1"/>
      <c r="C37" s="1"/>
      <c r="D37">
        <v>2.2842500000000001</v>
      </c>
      <c r="E37" s="1"/>
      <c r="F37" s="1"/>
      <c r="G37" s="1"/>
      <c r="M37">
        <f t="shared" si="0"/>
        <v>9.1370000000000005</v>
      </c>
      <c r="N37" s="2">
        <f>+hist_ExAnteRealRate_wFG!D28-hist_RealNaturalRate_wFG!D28</f>
        <v>-1.8229208343527201</v>
      </c>
      <c r="O37">
        <f>+hist_Forward5YearRealR_wFG!D28-hist_Forward5YearRNatR_wFG!D28</f>
        <v>-0.92746458675375987</v>
      </c>
      <c r="P37" s="2">
        <f>+hist_ExAnteRealRate_woFG!D28-hist_RealNaturalRate_woFG!D28</f>
        <v>-1.7096182755041607</v>
      </c>
      <c r="Q37">
        <f>+hist_Forward5YearRealR_woFG!D28-hist_Forward5YearRNatR_woFG!D28</f>
        <v>-0.86760256012517978</v>
      </c>
    </row>
    <row r="38" spans="1:17" x14ac:dyDescent="0.25">
      <c r="A38" s="1">
        <v>28945</v>
      </c>
      <c r="B38" s="1"/>
      <c r="C38" s="1"/>
      <c r="D38">
        <v>1.92425</v>
      </c>
      <c r="E38" s="1"/>
      <c r="F38" s="1"/>
      <c r="G38" s="1"/>
      <c r="M38">
        <f t="shared" si="0"/>
        <v>7.6970000000000001</v>
      </c>
      <c r="N38" s="2">
        <f>+hist_ExAnteRealRate_wFG!D29-hist_RealNaturalRate_wFG!D29</f>
        <v>-1.1075545982172601</v>
      </c>
      <c r="O38">
        <f>+hist_Forward5YearRealR_wFG!D29-hist_Forward5YearRNatR_wFG!D29</f>
        <v>-1.0432298942318399</v>
      </c>
      <c r="P38" s="2">
        <f>+hist_ExAnteRealRate_woFG!D29-hist_RealNaturalRate_woFG!D29</f>
        <v>-0.9935912149927395</v>
      </c>
      <c r="Q38">
        <f>+hist_Forward5YearRealR_woFG!D29-hist_Forward5YearRNatR_woFG!D29</f>
        <v>-0.98303142524425002</v>
      </c>
    </row>
    <row r="39" spans="1:17" x14ac:dyDescent="0.25">
      <c r="A39" s="1">
        <v>29036</v>
      </c>
      <c r="B39" s="1"/>
      <c r="C39" s="1"/>
      <c r="D39">
        <v>2.3374999999999999</v>
      </c>
      <c r="E39" s="1"/>
      <c r="F39" s="1"/>
      <c r="G39" s="1"/>
      <c r="M39">
        <f t="shared" si="0"/>
        <v>9.35</v>
      </c>
      <c r="N39" s="2">
        <f>+hist_ExAnteRealRate_wFG!D30-hist_RealNaturalRate_wFG!D30</f>
        <v>-2.4982877169779405</v>
      </c>
      <c r="O39">
        <f>+hist_Forward5YearRealR_wFG!D30-hist_Forward5YearRNatR_wFG!D30</f>
        <v>-1.00033406727235</v>
      </c>
      <c r="P39" s="2">
        <f>+hist_ExAnteRealRate_woFG!D30-hist_RealNaturalRate_woFG!D30</f>
        <v>-2.3836596007747701</v>
      </c>
      <c r="Q39">
        <f>+hist_Forward5YearRealR_woFG!D30-hist_Forward5YearRNatR_woFG!D30</f>
        <v>-0.93979469458504017</v>
      </c>
    </row>
    <row r="40" spans="1:17" x14ac:dyDescent="0.25">
      <c r="A40" s="1">
        <v>29128</v>
      </c>
      <c r="B40" s="1"/>
      <c r="C40" s="1"/>
      <c r="D40">
        <v>2.7555000000000001</v>
      </c>
      <c r="E40" s="1"/>
      <c r="F40" s="1"/>
      <c r="G40" s="1"/>
      <c r="M40">
        <f t="shared" si="0"/>
        <v>11.022</v>
      </c>
      <c r="N40" s="2">
        <f>+hist_ExAnteRealRate_wFG!D31-hist_RealNaturalRate_wFG!D31</f>
        <v>-1.7614471913630698</v>
      </c>
      <c r="O40">
        <f>+hist_Forward5YearRealR_wFG!D31-hist_Forward5YearRNatR_wFG!D31</f>
        <v>-0.8239946721691993</v>
      </c>
      <c r="P40" s="2">
        <f>+hist_ExAnteRealRate_woFG!D31-hist_RealNaturalRate_woFG!D31</f>
        <v>-1.6461505620599901</v>
      </c>
      <c r="Q40">
        <f>+hist_Forward5YearRealR_woFG!D31-hist_Forward5YearRNatR_woFG!D31</f>
        <v>-0.76311010748714025</v>
      </c>
    </row>
    <row r="41" spans="1:17" x14ac:dyDescent="0.25">
      <c r="A41" s="1">
        <v>29220</v>
      </c>
      <c r="B41" s="1"/>
      <c r="C41" s="1"/>
      <c r="D41">
        <v>3.1735000000000002</v>
      </c>
      <c r="E41" s="1"/>
      <c r="F41" s="1"/>
      <c r="G41" s="1"/>
      <c r="M41">
        <f t="shared" si="0"/>
        <v>12.694000000000001</v>
      </c>
      <c r="N41" s="2">
        <f>+hist_ExAnteRealRate_wFG!D32-hist_RealNaturalRate_wFG!D32</f>
        <v>-2.8736465999650402</v>
      </c>
      <c r="O41">
        <f>+hist_Forward5YearRealR_wFG!D32-hist_Forward5YearRNatR_wFG!D32</f>
        <v>-0.82183512213216936</v>
      </c>
      <c r="P41" s="2">
        <f>+hist_ExAnteRealRate_woFG!D32-hist_RealNaturalRate_woFG!D32</f>
        <v>-2.7576778478075195</v>
      </c>
      <c r="Q41">
        <f>+hist_Forward5YearRealR_woFG!D32-hist_Forward5YearRNatR_woFG!D32</f>
        <v>-0.76060125227973963</v>
      </c>
    </row>
    <row r="42" spans="1:17" x14ac:dyDescent="0.25">
      <c r="A42" s="1">
        <v>29311</v>
      </c>
      <c r="B42" s="1"/>
      <c r="C42" s="1"/>
      <c r="D42">
        <v>3.1837499999999999</v>
      </c>
      <c r="E42" s="1"/>
      <c r="F42" s="1"/>
      <c r="G42" s="1"/>
      <c r="M42">
        <f t="shared" si="0"/>
        <v>12.734999999999999</v>
      </c>
      <c r="N42" s="2">
        <f>+hist_ExAnteRealRate_wFG!D33-hist_RealNaturalRate_wFG!D33</f>
        <v>-2.3732931524064202</v>
      </c>
      <c r="O42">
        <f>+hist_Forward5YearRealR_wFG!D33-hist_Forward5YearRNatR_wFG!D33</f>
        <v>-0.86742103962341943</v>
      </c>
      <c r="P42" s="2">
        <f>+hist_ExAnteRealRate_woFG!D33-hist_RealNaturalRate_woFG!D33</f>
        <v>-2.2566488807522198</v>
      </c>
      <c r="Q42">
        <f>+hist_Forward5YearRealR_woFG!D33-hist_Forward5YearRNatR_woFG!D33</f>
        <v>-0.80583392985517932</v>
      </c>
    </row>
    <row r="43" spans="1:17" x14ac:dyDescent="0.25">
      <c r="A43" s="1">
        <v>29402</v>
      </c>
      <c r="B43" s="1"/>
      <c r="C43" s="1"/>
      <c r="D43">
        <v>3.30925</v>
      </c>
      <c r="E43" s="1"/>
      <c r="F43" s="1"/>
      <c r="G43" s="1"/>
      <c r="M43">
        <f t="shared" si="0"/>
        <v>13.237</v>
      </c>
      <c r="N43" s="2">
        <f>+hist_ExAnteRealRate_wFG!D34-hist_RealNaturalRate_wFG!D34</f>
        <v>-1.3873814807400198</v>
      </c>
      <c r="O43">
        <f>+hist_Forward5YearRealR_wFG!D34-hist_Forward5YearRNatR_wFG!D34</f>
        <v>-0.71925702164329941</v>
      </c>
      <c r="P43" s="2">
        <f>+hist_ExAnteRealRate_woFG!D34-hist_RealNaturalRate_woFG!D34</f>
        <v>-1.2700585498836894</v>
      </c>
      <c r="Q43">
        <f>+hist_Forward5YearRealR_woFG!D34-hist_Forward5YearRNatR_woFG!D34</f>
        <v>-0.65731292075976988</v>
      </c>
    </row>
    <row r="44" spans="1:17" x14ac:dyDescent="0.25">
      <c r="A44" s="1">
        <v>29494</v>
      </c>
      <c r="B44" s="1"/>
      <c r="C44" s="1"/>
      <c r="D44">
        <v>3.0597500000000002</v>
      </c>
      <c r="E44" s="1"/>
      <c r="F44" s="1"/>
      <c r="G44" s="1"/>
      <c r="I44">
        <v>4</v>
      </c>
      <c r="J44">
        <v>-1</v>
      </c>
      <c r="M44">
        <f t="shared" si="0"/>
        <v>12.239000000000001</v>
      </c>
      <c r="N44" s="2">
        <f>+hist_ExAnteRealRate_wFG!D35-hist_RealNaturalRate_wFG!D35</f>
        <v>-1.58753389080983</v>
      </c>
      <c r="O44">
        <f>+hist_Forward5YearRealR_wFG!D35-hist_Forward5YearRNatR_wFG!D35</f>
        <v>-0.82989996609529015</v>
      </c>
      <c r="P44" s="2">
        <f>+hist_ExAnteRealRate_woFG!D35-hist_RealNaturalRate_woFG!D35</f>
        <v>-1.4695294632805194</v>
      </c>
      <c r="Q44">
        <f>+hist_Forward5YearRealR_woFG!D35-hist_Forward5YearRNatR_woFG!D35</f>
        <v>-0.76759531404690051</v>
      </c>
    </row>
    <row r="45" spans="1:17" x14ac:dyDescent="0.25">
      <c r="A45" s="1">
        <v>29586</v>
      </c>
      <c r="B45" s="1"/>
      <c r="C45" s="1"/>
      <c r="D45">
        <v>3.1657500000000001</v>
      </c>
      <c r="E45" s="1"/>
      <c r="F45" s="1"/>
      <c r="G45" s="1"/>
      <c r="I45">
        <v>4</v>
      </c>
      <c r="J45">
        <v>-1</v>
      </c>
      <c r="M45">
        <f t="shared" si="0"/>
        <v>12.663</v>
      </c>
      <c r="N45" s="2">
        <f>+hist_ExAnteRealRate_wFG!D36-hist_RealNaturalRate_wFG!D36</f>
        <v>-1.5619466949020886</v>
      </c>
      <c r="O45">
        <f>+hist_Forward5YearRealR_wFG!D36-hist_Forward5YearRNatR_wFG!D36</f>
        <v>-0.78848184893460083</v>
      </c>
      <c r="P45" s="2">
        <f>+hist_ExAnteRealRate_woFG!D36-hist_RealNaturalRate_woFG!D36</f>
        <v>-1.4432582828423701</v>
      </c>
      <c r="Q45">
        <f>+hist_Forward5YearRealR_woFG!D36-hist_Forward5YearRNatR_woFG!D36</f>
        <v>-0.72581328775740062</v>
      </c>
    </row>
    <row r="46" spans="1:17" x14ac:dyDescent="0.25">
      <c r="A46" s="1">
        <v>29676</v>
      </c>
      <c r="B46" s="1"/>
      <c r="C46" s="1"/>
      <c r="D46">
        <v>3.35825</v>
      </c>
      <c r="E46" s="1"/>
      <c r="F46" s="1"/>
      <c r="G46" s="1"/>
      <c r="I46">
        <v>4</v>
      </c>
      <c r="J46">
        <v>-1</v>
      </c>
      <c r="M46">
        <f t="shared" si="0"/>
        <v>13.433</v>
      </c>
      <c r="N46" s="2">
        <f>+hist_ExAnteRealRate_wFG!D37-hist_RealNaturalRate_wFG!D37</f>
        <v>-1.4774449722074703</v>
      </c>
      <c r="O46">
        <f>+hist_Forward5YearRealR_wFG!D37-hist_Forward5YearRNatR_wFG!D37</f>
        <v>-0.71421911667952021</v>
      </c>
      <c r="P46" s="2">
        <f>+hist_ExAnteRealRate_woFG!D37-hist_RealNaturalRate_woFG!D37</f>
        <v>-1.3580704876976011</v>
      </c>
      <c r="Q46">
        <f>+hist_Forward5YearRealR_woFG!D37-hist_Forward5YearRNatR_woFG!D37</f>
        <v>-0.65118350582670903</v>
      </c>
    </row>
    <row r="47" spans="1:17" x14ac:dyDescent="0.25">
      <c r="A47" s="1">
        <v>29767</v>
      </c>
      <c r="B47" s="1"/>
      <c r="C47" s="1"/>
      <c r="D47">
        <v>3.8769999999999998</v>
      </c>
      <c r="E47" s="1"/>
      <c r="F47" s="1"/>
      <c r="G47" s="1"/>
      <c r="M47">
        <f t="shared" si="0"/>
        <v>15.507999999999999</v>
      </c>
      <c r="N47" s="2">
        <f>+hist_ExAnteRealRate_wFG!D38-hist_RealNaturalRate_wFG!D38</f>
        <v>-1.8878528879022003</v>
      </c>
      <c r="O47">
        <f>+hist_Forward5YearRealR_wFG!D38-hist_Forward5YearRNatR_wFG!D38</f>
        <v>-0.57505906167394905</v>
      </c>
      <c r="P47" s="2">
        <f>+hist_ExAnteRealRate_woFG!D38-hist_RealNaturalRate_woFG!D38</f>
        <v>-1.7677906974106001</v>
      </c>
      <c r="Q47">
        <f>+hist_Forward5YearRealR_woFG!D38-hist_Forward5YearRNatR_woFG!D38</f>
        <v>-0.51165349910600888</v>
      </c>
    </row>
    <row r="48" spans="1:17" x14ac:dyDescent="0.25">
      <c r="A48" s="1">
        <v>29859</v>
      </c>
      <c r="B48" s="1"/>
      <c r="C48" s="1"/>
      <c r="D48">
        <v>4.0332499999999998</v>
      </c>
      <c r="E48" s="1"/>
      <c r="F48" s="1"/>
      <c r="G48" s="1"/>
      <c r="M48">
        <f t="shared" si="0"/>
        <v>16.132999999999999</v>
      </c>
      <c r="N48" s="2">
        <f>+hist_ExAnteRealRate_wFG!D39-hist_RealNaturalRate_wFG!D39</f>
        <v>-1.570550355486299</v>
      </c>
      <c r="O48">
        <f>+hist_Forward5YearRealR_wFG!D39-hist_Forward5YearRNatR_wFG!D39</f>
        <v>-0.53936081825422022</v>
      </c>
      <c r="P48" s="2">
        <f>+hist_ExAnteRealRate_woFG!D39-hist_RealNaturalRate_woFG!D39</f>
        <v>-1.4497993400108005</v>
      </c>
      <c r="Q48">
        <f>+hist_Forward5YearRealR_woFG!D39-hist_Forward5YearRNatR_woFG!D39</f>
        <v>-0.47558266905163116</v>
      </c>
    </row>
    <row r="49" spans="1:17" x14ac:dyDescent="0.25">
      <c r="A49" s="1">
        <v>29951</v>
      </c>
      <c r="B49" s="1"/>
      <c r="C49" s="1"/>
      <c r="D49">
        <v>3.8565</v>
      </c>
      <c r="E49" s="1"/>
      <c r="F49" s="1"/>
      <c r="G49" s="1"/>
      <c r="M49">
        <f t="shared" si="0"/>
        <v>15.426</v>
      </c>
      <c r="N49" s="2">
        <f>+hist_ExAnteRealRate_wFG!D40-hist_RealNaturalRate_wFG!D40</f>
        <v>-1.3493726314940009</v>
      </c>
      <c r="O49">
        <f>+hist_Forward5YearRealR_wFG!D40-hist_Forward5YearRNatR_wFG!D40</f>
        <v>-0.60418791144359929</v>
      </c>
      <c r="P49" s="2">
        <f>+hist_ExAnteRealRate_woFG!D40-hist_RealNaturalRate_woFG!D40</f>
        <v>-1.2279322544226989</v>
      </c>
      <c r="Q49">
        <f>+hist_Forward5YearRealR_woFG!D40-hist_Forward5YearRNatR_woFG!D40</f>
        <v>-0.54003484623965115</v>
      </c>
    </row>
    <row r="50" spans="1:17" x14ac:dyDescent="0.25">
      <c r="A50" s="1">
        <v>30041</v>
      </c>
      <c r="B50" s="1"/>
      <c r="C50" s="1"/>
      <c r="D50">
        <v>3.5827499999999999</v>
      </c>
      <c r="E50" s="1"/>
      <c r="F50" s="1"/>
      <c r="G50" s="1"/>
      <c r="M50">
        <f t="shared" si="0"/>
        <v>14.331</v>
      </c>
      <c r="N50" s="2">
        <f>+hist_ExAnteRealRate_wFG!D41-hist_RealNaturalRate_wFG!D41</f>
        <v>-0.79457238910149997</v>
      </c>
      <c r="O50">
        <f>+hist_Forward5YearRealR_wFG!D41-hist_Forward5YearRNatR_wFG!D41</f>
        <v>-0.59292016614412013</v>
      </c>
      <c r="P50" s="2">
        <f>+hist_ExAnteRealRate_woFG!D41-hist_RealNaturalRate_woFG!D41</f>
        <v>-0.6724427743491006</v>
      </c>
      <c r="Q50">
        <f>+hist_Forward5YearRealR_woFG!D41-hist_Forward5YearRNatR_woFG!D41</f>
        <v>-0.52839021238431094</v>
      </c>
    </row>
    <row r="51" spans="1:17" x14ac:dyDescent="0.25">
      <c r="A51" s="1">
        <v>30132</v>
      </c>
      <c r="B51" s="1"/>
      <c r="C51" s="1"/>
      <c r="D51">
        <v>3.6</v>
      </c>
      <c r="E51" s="1"/>
      <c r="F51" s="1"/>
      <c r="G51" s="1"/>
      <c r="M51">
        <f t="shared" si="0"/>
        <v>14.4</v>
      </c>
      <c r="N51" s="2">
        <f>+hist_ExAnteRealRate_wFG!D42-hist_RealNaturalRate_wFG!D42</f>
        <v>-0.95327883917950018</v>
      </c>
      <c r="O51">
        <f>+hist_Forward5YearRealR_wFG!D42-hist_Forward5YearRNatR_wFG!D42</f>
        <v>-0.52951532216758146</v>
      </c>
      <c r="P51" s="2">
        <f>+hist_ExAnteRealRate_woFG!D42-hist_RealNaturalRate_woFG!D42</f>
        <v>-0.83046086269260044</v>
      </c>
      <c r="Q51">
        <f>+hist_Forward5YearRealR_woFG!D42-hist_Forward5YearRNatR_woFG!D42</f>
        <v>-0.46460693212650028</v>
      </c>
    </row>
    <row r="52" spans="1:17" x14ac:dyDescent="0.25">
      <c r="A52" s="1">
        <v>30224</v>
      </c>
      <c r="B52" s="1"/>
      <c r="C52" s="1"/>
      <c r="D52">
        <v>3.3374999999999999</v>
      </c>
      <c r="E52" s="1"/>
      <c r="F52" s="1"/>
      <c r="G52" s="1"/>
      <c r="M52">
        <f t="shared" si="0"/>
        <v>13.35</v>
      </c>
      <c r="N52" s="2">
        <f>+hist_ExAnteRealRate_wFG!D43-hist_RealNaturalRate_wFG!D43</f>
        <v>-0.37891682389577852</v>
      </c>
      <c r="O52">
        <f>+hist_Forward5YearRealR_wFG!D43-hist_Forward5YearRNatR_wFG!D43</f>
        <v>-0.53634584469461011</v>
      </c>
      <c r="P52" s="2">
        <f>+hist_ExAnteRealRate_woFG!D43-hist_RealNaturalRate_woFG!D43</f>
        <v>-0.2554122220093813</v>
      </c>
      <c r="Q52">
        <f>+hist_Forward5YearRealR_woFG!D43-hist_Forward5YearRNatR_woFG!D43</f>
        <v>-0.47105798538926003</v>
      </c>
    </row>
    <row r="53" spans="1:17" x14ac:dyDescent="0.25">
      <c r="A53" s="1">
        <v>30316</v>
      </c>
      <c r="B53" s="1"/>
      <c r="C53" s="1"/>
      <c r="D53">
        <v>3.1517499999999998</v>
      </c>
      <c r="E53" s="1"/>
      <c r="F53" s="1"/>
      <c r="G53" s="1"/>
      <c r="M53">
        <f t="shared" si="0"/>
        <v>12.606999999999999</v>
      </c>
      <c r="N53" s="2">
        <f>+hist_ExAnteRealRate_wFG!D44-hist_RealNaturalRate_wFG!D44</f>
        <v>-0.7806933034397403</v>
      </c>
      <c r="O53">
        <f>+hist_Forward5YearRealR_wFG!D44-hist_Forward5YearRNatR_wFG!D44</f>
        <v>-0.59123016114764937</v>
      </c>
      <c r="P53" s="2">
        <f>+hist_ExAnteRealRate_woFG!D44-hist_RealNaturalRate_woFG!D44</f>
        <v>-0.65650480137959022</v>
      </c>
      <c r="Q53">
        <f>+hist_Forward5YearRealR_woFG!D44-hist_Forward5YearRNatR_woFG!D44</f>
        <v>-0.52556243282248882</v>
      </c>
    </row>
    <row r="54" spans="1:17" x14ac:dyDescent="0.25">
      <c r="A54" s="1">
        <v>30406</v>
      </c>
      <c r="B54" s="1"/>
      <c r="C54" s="1"/>
      <c r="D54">
        <v>2.9714999999999998</v>
      </c>
      <c r="E54" s="1"/>
      <c r="F54" s="1"/>
      <c r="G54" s="1"/>
      <c r="M54">
        <f t="shared" si="0"/>
        <v>11.885999999999999</v>
      </c>
      <c r="N54" s="2">
        <f>+hist_ExAnteRealRate_wFG!D45-hist_RealNaturalRate_wFG!D45</f>
        <v>-0.63469197387833098</v>
      </c>
      <c r="O54">
        <f>+hist_Forward5YearRealR_wFG!D45-hist_Forward5YearRNatR_wFG!D45</f>
        <v>-0.58631300360899008</v>
      </c>
      <c r="P54" s="2">
        <f>+hist_ExAnteRealRate_woFG!D45-hist_RealNaturalRate_woFG!D45</f>
        <v>-0.50982343597383917</v>
      </c>
      <c r="Q54">
        <f>+hist_Forward5YearRealR_woFG!D45-hist_Forward5YearRNatR_woFG!D45</f>
        <v>-0.52026579537722029</v>
      </c>
    </row>
    <row r="55" spans="1:17" x14ac:dyDescent="0.25">
      <c r="A55" s="1">
        <v>30497</v>
      </c>
      <c r="B55" s="1"/>
      <c r="C55" s="1"/>
      <c r="D55">
        <v>2.9620000000000002</v>
      </c>
      <c r="E55" s="1"/>
      <c r="F55" s="1"/>
      <c r="G55" s="1"/>
      <c r="M55">
        <f t="shared" si="0"/>
        <v>11.848000000000001</v>
      </c>
      <c r="N55" s="2">
        <f>+hist_ExAnteRealRate_wFG!D46-hist_RealNaturalRate_wFG!D46</f>
        <v>-0.76121867689106004</v>
      </c>
      <c r="O55">
        <f>+hist_Forward5YearRealR_wFG!D46-hist_Forward5YearRNatR_wFG!D46</f>
        <v>-0.5646945375077701</v>
      </c>
      <c r="P55" s="2">
        <f>+hist_ExAnteRealRate_woFG!D46-hist_RealNaturalRate_woFG!D46</f>
        <v>-0.63567527454063999</v>
      </c>
      <c r="Q55">
        <f>+hist_Forward5YearRealR_woFG!D46-hist_Forward5YearRNatR_woFG!D46</f>
        <v>-0.49826923097717035</v>
      </c>
    </row>
    <row r="56" spans="1:17" x14ac:dyDescent="0.25">
      <c r="A56" s="1">
        <v>30589</v>
      </c>
      <c r="B56" s="1"/>
      <c r="C56" s="1"/>
      <c r="D56">
        <v>3.0547499999999999</v>
      </c>
      <c r="E56" s="1"/>
      <c r="F56" s="1"/>
      <c r="G56" s="1"/>
      <c r="M56">
        <f t="shared" si="0"/>
        <v>12.218999999999999</v>
      </c>
      <c r="N56" s="2">
        <f>+hist_ExAnteRealRate_wFG!D47-hist_RealNaturalRate_wFG!D47</f>
        <v>-0.63052788104909929</v>
      </c>
      <c r="O56">
        <f>+hist_Forward5YearRealR_wFG!D47-hist_Forward5YearRNatR_wFG!D47</f>
        <v>-0.48465599871602993</v>
      </c>
      <c r="P56" s="2">
        <f>+hist_ExAnteRealRate_woFG!D47-hist_RealNaturalRate_woFG!D47</f>
        <v>-0.50431626016395903</v>
      </c>
      <c r="Q56">
        <f>+hist_Forward5YearRealR_woFG!D47-hist_Forward5YearRNatR_woFG!D47</f>
        <v>-0.4178552327746905</v>
      </c>
    </row>
    <row r="57" spans="1:17" x14ac:dyDescent="0.25">
      <c r="A57" s="1">
        <v>30681</v>
      </c>
      <c r="B57" s="1"/>
      <c r="C57" s="1"/>
      <c r="D57">
        <v>3.0422500000000001</v>
      </c>
      <c r="E57" s="1"/>
      <c r="F57" s="1"/>
      <c r="G57" s="1"/>
      <c r="M57">
        <f t="shared" si="0"/>
        <v>12.169</v>
      </c>
      <c r="N57" s="2">
        <f>+hist_ExAnteRealRate_wFG!D48-hist_RealNaturalRate_wFG!D48</f>
        <v>-1.0476633092269392</v>
      </c>
      <c r="O57">
        <f>+hist_Forward5YearRealR_wFG!D48-hist_Forward5YearRNatR_wFG!D48</f>
        <v>-0.54222909884772008</v>
      </c>
      <c r="P57" s="2">
        <f>+hist_ExAnteRealRate_woFG!D48-hist_RealNaturalRate_woFG!D48</f>
        <v>-0.92079170468239013</v>
      </c>
      <c r="Q57">
        <f>+hist_Forward5YearRealR_woFG!D48-hist_Forward5YearRNatR_woFG!D48</f>
        <v>-0.47505711052091026</v>
      </c>
    </row>
    <row r="58" spans="1:17" x14ac:dyDescent="0.25">
      <c r="A58" s="1">
        <v>30772</v>
      </c>
      <c r="B58" s="1"/>
      <c r="C58" s="1"/>
      <c r="D58">
        <v>2.8580000000000001</v>
      </c>
      <c r="E58" s="1"/>
      <c r="F58" s="1"/>
      <c r="G58" s="1"/>
      <c r="M58">
        <f t="shared" si="0"/>
        <v>11.432</v>
      </c>
      <c r="N58" s="2">
        <f>+hist_ExAnteRealRate_wFG!D49-hist_RealNaturalRate_wFG!D49</f>
        <v>-0.86020623805616125</v>
      </c>
      <c r="O58">
        <f>+hist_Forward5YearRealR_wFG!D49-hist_Forward5YearRNatR_wFG!D49</f>
        <v>-0.58141570516313035</v>
      </c>
      <c r="P58" s="2">
        <f>+hist_ExAnteRealRate_woFG!D49-hist_RealNaturalRate_woFG!D49</f>
        <v>-0.73268440425127856</v>
      </c>
      <c r="Q58">
        <f>+hist_Forward5YearRealR_woFG!D49-hist_Forward5YearRNatR_woFG!D49</f>
        <v>-0.51387876072090943</v>
      </c>
    </row>
    <row r="59" spans="1:17" x14ac:dyDescent="0.25">
      <c r="A59" s="1">
        <v>30863</v>
      </c>
      <c r="B59" s="1"/>
      <c r="C59" s="1"/>
      <c r="D59">
        <v>2.7145000000000001</v>
      </c>
      <c r="E59" s="1"/>
      <c r="F59" s="1"/>
      <c r="G59" s="1"/>
      <c r="I59">
        <v>4</v>
      </c>
      <c r="J59">
        <v>-1</v>
      </c>
      <c r="M59">
        <f t="shared" si="0"/>
        <v>10.858000000000001</v>
      </c>
      <c r="N59" s="2">
        <f>+hist_ExAnteRealRate_wFG!D50-hist_RealNaturalRate_wFG!D50</f>
        <v>-0.29091148978787107</v>
      </c>
      <c r="O59">
        <f>+hist_Forward5YearRealR_wFG!D50-hist_Forward5YearRNatR_wFG!D50</f>
        <v>-0.55507686363973008</v>
      </c>
      <c r="P59" s="2">
        <f>+hist_ExAnteRealRate_woFG!D50-hist_RealNaturalRate_woFG!D50</f>
        <v>-0.16275014046508041</v>
      </c>
      <c r="Q59">
        <f>+hist_Forward5YearRealR_woFG!D50-hist_Forward5YearRNatR_woFG!D50</f>
        <v>-0.48718378644977012</v>
      </c>
    </row>
    <row r="60" spans="1:17" x14ac:dyDescent="0.25">
      <c r="A60" s="1">
        <v>30955</v>
      </c>
      <c r="B60" s="1"/>
      <c r="C60" s="1"/>
      <c r="D60">
        <v>2.6034999999999999</v>
      </c>
      <c r="E60" s="1"/>
      <c r="F60" s="1"/>
      <c r="G60" s="1"/>
      <c r="I60">
        <v>4</v>
      </c>
      <c r="J60">
        <v>-1</v>
      </c>
      <c r="M60">
        <f t="shared" si="0"/>
        <v>10.414</v>
      </c>
      <c r="N60" s="2">
        <f>+hist_ExAnteRealRate_wFG!D51-hist_RealNaturalRate_wFG!D51</f>
        <v>-0.35526648209954992</v>
      </c>
      <c r="O60">
        <f>+hist_Forward5YearRealR_wFG!D51-hist_Forward5YearRNatR_wFG!D51</f>
        <v>-0.52946926520729054</v>
      </c>
      <c r="P60" s="2">
        <f>+hist_ExAnteRealRate_woFG!D51-hist_RealNaturalRate_woFG!D51</f>
        <v>-0.22647554195197994</v>
      </c>
      <c r="Q60">
        <f>+hist_Forward5YearRealR_woFG!D51-hist_Forward5YearRNatR_woFG!D51</f>
        <v>-0.46123204163771003</v>
      </c>
    </row>
    <row r="61" spans="1:17" x14ac:dyDescent="0.25">
      <c r="A61" s="1">
        <v>31047</v>
      </c>
      <c r="B61" s="1"/>
      <c r="C61" s="1"/>
      <c r="D61">
        <v>2.532</v>
      </c>
      <c r="E61" s="1"/>
      <c r="F61" s="1"/>
      <c r="G61" s="1"/>
      <c r="I61">
        <v>4</v>
      </c>
      <c r="J61">
        <v>-1</v>
      </c>
      <c r="M61">
        <f t="shared" si="0"/>
        <v>10.128</v>
      </c>
      <c r="N61" s="2">
        <f>+hist_ExAnteRealRate_wFG!D52-hist_RealNaturalRate_wFG!D52</f>
        <v>-0.6850468950532802</v>
      </c>
      <c r="O61">
        <f>+hist_Forward5YearRealR_wFG!D52-hist_Forward5YearRNatR_wFG!D52</f>
        <v>-0.54055676155017007</v>
      </c>
      <c r="P61" s="2">
        <f>+hist_ExAnteRealRate_woFG!D52-hist_RealNaturalRate_woFG!D52</f>
        <v>-0.55563099260007043</v>
      </c>
      <c r="Q61">
        <f>+hist_Forward5YearRealR_woFG!D52-hist_Forward5YearRNatR_woFG!D52</f>
        <v>-0.47199113904414958</v>
      </c>
    </row>
    <row r="62" spans="1:17" x14ac:dyDescent="0.25">
      <c r="A62" s="1">
        <v>31137</v>
      </c>
      <c r="B62" s="1"/>
      <c r="C62" s="1"/>
      <c r="D62">
        <v>2.4657499999999999</v>
      </c>
      <c r="E62" s="1"/>
      <c r="F62" s="1"/>
      <c r="G62" s="1"/>
      <c r="I62">
        <v>4</v>
      </c>
      <c r="J62">
        <v>-1</v>
      </c>
      <c r="M62">
        <f t="shared" si="0"/>
        <v>9.8629999999999995</v>
      </c>
      <c r="N62" s="2">
        <f>+hist_ExAnteRealRate_wFG!D53-hist_RealNaturalRate_wFG!D53</f>
        <v>-0.95518435048288008</v>
      </c>
      <c r="O62">
        <f>+hist_Forward5YearRealR_wFG!D53-hist_Forward5YearRNatR_wFG!D53</f>
        <v>-0.5965309091777895</v>
      </c>
      <c r="P62" s="2">
        <f>+hist_ExAnteRealRate_woFG!D53-hist_RealNaturalRate_woFG!D53</f>
        <v>-0.82513190212520016</v>
      </c>
      <c r="Q62">
        <f>+hist_Forward5YearRealR_woFG!D53-hist_Forward5YearRNatR_woFG!D53</f>
        <v>-0.52765673518885059</v>
      </c>
    </row>
    <row r="63" spans="1:17" x14ac:dyDescent="0.25">
      <c r="A63" s="1">
        <v>31228</v>
      </c>
      <c r="B63" s="1"/>
      <c r="C63" s="1"/>
      <c r="D63">
        <v>2.4904999999999999</v>
      </c>
      <c r="E63" s="1"/>
      <c r="F63" s="1"/>
      <c r="G63" s="1"/>
      <c r="I63">
        <v>4</v>
      </c>
      <c r="J63">
        <v>-1</v>
      </c>
      <c r="M63">
        <f t="shared" si="0"/>
        <v>9.9619999999999997</v>
      </c>
      <c r="N63" s="2">
        <f>+hist_ExAnteRealRate_wFG!D54-hist_RealNaturalRate_wFG!D54</f>
        <v>-0.95246790257738034</v>
      </c>
      <c r="O63">
        <f>+hist_Forward5YearRealR_wFG!D54-hist_Forward5YearRNatR_wFG!D54</f>
        <v>-0.55344901219860976</v>
      </c>
      <c r="P63" s="2">
        <f>+hist_ExAnteRealRate_woFG!D54-hist_RealNaturalRate_woFG!D54</f>
        <v>-0.82188542607612014</v>
      </c>
      <c r="Q63">
        <f>+hist_Forward5YearRealR_woFG!D54-hist_Forward5YearRNatR_woFG!D54</f>
        <v>-0.48432871768484986</v>
      </c>
    </row>
    <row r="64" spans="1:17" x14ac:dyDescent="0.25">
      <c r="A64" s="1">
        <v>31320</v>
      </c>
      <c r="B64" s="1"/>
      <c r="C64" s="1"/>
      <c r="D64">
        <v>2.3367499999999999</v>
      </c>
      <c r="E64" s="1"/>
      <c r="F64" s="1"/>
      <c r="G64" s="1"/>
      <c r="I64">
        <v>4</v>
      </c>
      <c r="J64">
        <v>-1</v>
      </c>
      <c r="M64">
        <f t="shared" si="0"/>
        <v>9.3469999999999995</v>
      </c>
      <c r="N64" s="2">
        <f>+hist_ExAnteRealRate_wFG!D55-hist_RealNaturalRate_wFG!D55</f>
        <v>-0.72845728444373936</v>
      </c>
      <c r="O64">
        <f>+hist_Forward5YearRealR_wFG!D55-hist_Forward5YearRNatR_wFG!D55</f>
        <v>-0.57753760684217958</v>
      </c>
      <c r="P64" s="2">
        <f>+hist_ExAnteRealRate_woFG!D55-hist_RealNaturalRate_woFG!D55</f>
        <v>-0.59743734136505022</v>
      </c>
      <c r="Q64">
        <f>+hist_Forward5YearRealR_woFG!D55-hist_Forward5YearRNatR_woFG!D55</f>
        <v>-0.5082056531246204</v>
      </c>
    </row>
    <row r="65" spans="1:17" x14ac:dyDescent="0.25">
      <c r="A65" s="1">
        <v>31412</v>
      </c>
      <c r="B65" s="1"/>
      <c r="C65" s="1"/>
      <c r="D65">
        <v>2.157</v>
      </c>
      <c r="E65" s="1"/>
      <c r="F65" s="1"/>
      <c r="G65" s="1"/>
      <c r="M65">
        <f t="shared" si="0"/>
        <v>8.6280000000000001</v>
      </c>
      <c r="N65" s="2">
        <f>+hist_ExAnteRealRate_wFG!D56-hist_RealNaturalRate_wFG!D56</f>
        <v>-0.47305347363275008</v>
      </c>
      <c r="O65">
        <f>+hist_Forward5YearRealR_wFG!D56-hist_Forward5YearRNatR_wFG!D56</f>
        <v>-0.58577183920364018</v>
      </c>
      <c r="P65" s="2">
        <f>+hist_ExAnteRealRate_woFG!D56-hist_RealNaturalRate_woFG!D56</f>
        <v>-0.34166606337848027</v>
      </c>
      <c r="Q65">
        <f>+hist_Forward5YearRealR_woFG!D56-hist_Forward5YearRNatR_woFG!D56</f>
        <v>-0.51625591510619984</v>
      </c>
    </row>
    <row r="66" spans="1:17" x14ac:dyDescent="0.25">
      <c r="A66" s="1">
        <v>31502</v>
      </c>
      <c r="B66" s="1"/>
      <c r="C66" s="1"/>
      <c r="D66">
        <v>2.1872500000000001</v>
      </c>
      <c r="E66" s="1"/>
      <c r="F66" s="1"/>
      <c r="G66" s="1"/>
      <c r="M66">
        <f t="shared" si="0"/>
        <v>8.7490000000000006</v>
      </c>
      <c r="N66" s="2">
        <f>+hist_ExAnteRealRate_wFG!D57-hist_RealNaturalRate_wFG!D57</f>
        <v>-0.20915521187399921</v>
      </c>
      <c r="O66">
        <f>+hist_Forward5YearRealR_wFG!D57-hist_Forward5YearRNatR_wFG!D57</f>
        <v>-0.50121850588880967</v>
      </c>
      <c r="P66" s="2">
        <f>+hist_ExAnteRealRate_woFG!D57-hist_RealNaturalRate_woFG!D57</f>
        <v>-7.7451709865799856E-2</v>
      </c>
      <c r="Q66">
        <f>+hist_Forward5YearRealR_woFG!D57-hist_Forward5YearRNatR_woFG!D57</f>
        <v>-0.43154088589352035</v>
      </c>
    </row>
    <row r="67" spans="1:17" x14ac:dyDescent="0.25">
      <c r="A67" s="1">
        <v>31593</v>
      </c>
      <c r="B67" s="1"/>
      <c r="C67" s="1"/>
      <c r="D67">
        <v>2.0070000000000001</v>
      </c>
      <c r="E67" s="1"/>
      <c r="F67" s="1"/>
      <c r="G67" s="1"/>
      <c r="M67">
        <f t="shared" si="0"/>
        <v>8.0280000000000005</v>
      </c>
      <c r="N67" s="2">
        <f>+hist_ExAnteRealRate_wFG!D58-hist_RealNaturalRate_wFG!D58</f>
        <v>-0.84675318903278995</v>
      </c>
      <c r="O67">
        <f>+hist_Forward5YearRealR_wFG!D58-hist_Forward5YearRNatR_wFG!D58</f>
        <v>-0.55682320187188061</v>
      </c>
      <c r="P67" s="2">
        <f>+hist_ExAnteRealRate_woFG!D58-hist_RealNaturalRate_woFG!D58</f>
        <v>-0.71476973830082979</v>
      </c>
      <c r="Q67">
        <f>+hist_Forward5YearRealR_woFG!D58-hist_Forward5YearRNatR_woFG!D58</f>
        <v>-0.4870017913179403</v>
      </c>
    </row>
    <row r="68" spans="1:17" x14ac:dyDescent="0.25">
      <c r="A68" s="1">
        <v>31685</v>
      </c>
      <c r="B68" s="1"/>
      <c r="C68" s="1"/>
      <c r="D68">
        <v>1.93825</v>
      </c>
      <c r="E68" s="1"/>
      <c r="F68" s="1"/>
      <c r="G68" s="1"/>
      <c r="M68">
        <f t="shared" ref="M68:M131" si="1">+D68*4</f>
        <v>7.7530000000000001</v>
      </c>
      <c r="N68" s="2">
        <f>+hist_ExAnteRealRate_wFG!D59-hist_RealNaturalRate_wFG!D59</f>
        <v>-0.39715265601618022</v>
      </c>
      <c r="O68">
        <f>+hist_Forward5YearRealR_wFG!D59-hist_Forward5YearRNatR_wFG!D59</f>
        <v>-0.51262797605792976</v>
      </c>
      <c r="P68" s="2">
        <f>+hist_ExAnteRealRate_woFG!D59-hist_RealNaturalRate_woFG!D59</f>
        <v>-0.26491327453700997</v>
      </c>
      <c r="Q68">
        <f>+hist_Forward5YearRealR_woFG!D59-hist_Forward5YearRNatR_woFG!D59</f>
        <v>-0.44267714798507996</v>
      </c>
    </row>
    <row r="69" spans="1:17" x14ac:dyDescent="0.25">
      <c r="A69" s="1">
        <v>31777</v>
      </c>
      <c r="B69" s="1"/>
      <c r="C69" s="1"/>
      <c r="D69">
        <v>1.96875</v>
      </c>
      <c r="E69" s="1"/>
      <c r="F69" s="1"/>
      <c r="G69" s="1"/>
      <c r="M69">
        <f t="shared" si="1"/>
        <v>7.875</v>
      </c>
      <c r="N69" s="2">
        <f>+hist_ExAnteRealRate_wFG!D60-hist_RealNaturalRate_wFG!D60</f>
        <v>-0.66654864035175976</v>
      </c>
      <c r="O69">
        <f>+hist_Forward5YearRealR_wFG!D60-hist_Forward5YearRNatR_wFG!D60</f>
        <v>-0.51003607984929022</v>
      </c>
      <c r="P69" s="2">
        <f>+hist_ExAnteRealRate_woFG!D60-hist_RealNaturalRate_woFG!D60</f>
        <v>-0.53406805999115026</v>
      </c>
      <c r="Q69">
        <f>+hist_Forward5YearRealR_woFG!D60-hist_Forward5YearRNatR_woFG!D60</f>
        <v>-0.4399673490664302</v>
      </c>
    </row>
    <row r="70" spans="1:17" x14ac:dyDescent="0.25">
      <c r="A70" s="1">
        <v>31867</v>
      </c>
      <c r="B70" s="1"/>
      <c r="C70" s="1"/>
      <c r="D70">
        <v>2.0262500000000001</v>
      </c>
      <c r="E70" s="1"/>
      <c r="F70" s="1"/>
      <c r="G70" s="1"/>
      <c r="M70">
        <f t="shared" si="1"/>
        <v>8.1050000000000004</v>
      </c>
      <c r="N70" s="2">
        <f>+hist_ExAnteRealRate_wFG!D61-hist_RealNaturalRate_wFG!D61</f>
        <v>-0.34742758249497019</v>
      </c>
      <c r="O70">
        <f>+hist_Forward5YearRealR_wFG!D61-hist_Forward5YearRNatR_wFG!D61</f>
        <v>-0.45962373030879</v>
      </c>
      <c r="P70" s="2">
        <f>+hist_ExAnteRealRate_woFG!D61-hist_RealNaturalRate_woFG!D61</f>
        <v>-0.21471370658015942</v>
      </c>
      <c r="Q70">
        <f>+hist_Forward5YearRealR_woFG!D61-hist_Forward5YearRNatR_woFG!D61</f>
        <v>-0.38944629231978034</v>
      </c>
    </row>
    <row r="71" spans="1:17" x14ac:dyDescent="0.25">
      <c r="A71" s="1">
        <v>31958</v>
      </c>
      <c r="B71" s="1"/>
      <c r="C71" s="1"/>
      <c r="D71">
        <v>2.1065</v>
      </c>
      <c r="E71" s="1"/>
      <c r="F71" s="1"/>
      <c r="G71" s="1"/>
      <c r="M71">
        <f t="shared" si="1"/>
        <v>8.4260000000000002</v>
      </c>
      <c r="N71" s="2">
        <f>+hist_ExAnteRealRate_wFG!D62-hist_RealNaturalRate_wFG!D62</f>
        <v>-1.2750159676875699</v>
      </c>
      <c r="O71">
        <f>+hist_Forward5YearRealR_wFG!D62-hist_Forward5YearRNatR_wFG!D62</f>
        <v>-0.50426972884186938</v>
      </c>
      <c r="P71" s="2">
        <f>+hist_ExAnteRealRate_woFG!D62-hist_RealNaturalRate_woFG!D62</f>
        <v>-1.1420718777441099</v>
      </c>
      <c r="Q71">
        <f>+hist_Forward5YearRealR_woFG!D62-hist_Forward5YearRNatR_woFG!D62</f>
        <v>-0.43399088785796991</v>
      </c>
    </row>
    <row r="72" spans="1:17" x14ac:dyDescent="0.25">
      <c r="A72" s="1">
        <v>32050</v>
      </c>
      <c r="B72" s="1"/>
      <c r="C72" s="1"/>
      <c r="D72">
        <v>2.1225000000000001</v>
      </c>
      <c r="E72" s="1"/>
      <c r="F72" s="1"/>
      <c r="G72" s="1"/>
      <c r="M72">
        <f t="shared" si="1"/>
        <v>8.49</v>
      </c>
      <c r="N72" s="2">
        <f>+hist_ExAnteRealRate_wFG!D63-hist_RealNaturalRate_wFG!D63</f>
        <v>-0.77670653610115004</v>
      </c>
      <c r="O72">
        <f>+hist_Forward5YearRealR_wFG!D63-hist_Forward5YearRNatR_wFG!D63</f>
        <v>-0.49615100471269979</v>
      </c>
      <c r="P72" s="2">
        <f>+hist_ExAnteRealRate_woFG!D63-hist_RealNaturalRate_woFG!D63</f>
        <v>-0.64353205594958052</v>
      </c>
      <c r="Q72">
        <f>+hist_Forward5YearRealR_woFG!D63-hist_Forward5YearRNatR_woFG!D63</f>
        <v>-0.42577651346250001</v>
      </c>
    </row>
    <row r="73" spans="1:17" x14ac:dyDescent="0.25">
      <c r="A73" s="1">
        <v>32142</v>
      </c>
      <c r="B73" s="1"/>
      <c r="C73" s="1"/>
      <c r="D73">
        <v>2.1065</v>
      </c>
      <c r="E73" s="1"/>
      <c r="F73" s="1"/>
      <c r="G73" s="1"/>
      <c r="M73">
        <f t="shared" si="1"/>
        <v>8.4260000000000002</v>
      </c>
      <c r="N73" s="2">
        <f>+hist_ExAnteRealRate_wFG!D64-hist_RealNaturalRate_wFG!D64</f>
        <v>-0.66435276728376991</v>
      </c>
      <c r="O73">
        <f>+hist_Forward5YearRealR_wFG!D64-hist_Forward5YearRNatR_wFG!D64</f>
        <v>-0.49384179188693</v>
      </c>
      <c r="P73" s="2">
        <f>+hist_ExAnteRealRate_woFG!D64-hist_RealNaturalRate_woFG!D64</f>
        <v>-0.53094565077652067</v>
      </c>
      <c r="Q73">
        <f>+hist_Forward5YearRealR_woFG!D64-hist_Forward5YearRNatR_woFG!D64</f>
        <v>-0.42337612410782022</v>
      </c>
    </row>
    <row r="74" spans="1:17" x14ac:dyDescent="0.25">
      <c r="A74" s="1">
        <v>32233</v>
      </c>
      <c r="B74" s="1"/>
      <c r="C74" s="1"/>
      <c r="D74">
        <v>1.8634999999999999</v>
      </c>
      <c r="E74" s="1"/>
      <c r="F74" s="1"/>
      <c r="G74" s="1"/>
      <c r="M74">
        <f t="shared" si="1"/>
        <v>7.4539999999999997</v>
      </c>
      <c r="N74" s="2">
        <f>+hist_ExAnteRealRate_wFG!D65-hist_RealNaturalRate_wFG!D65</f>
        <v>0.1910375409732703</v>
      </c>
      <c r="O74">
        <f>+hist_Forward5YearRealR_wFG!D65-hist_Forward5YearRNatR_wFG!D65</f>
        <v>-0.45997139396661968</v>
      </c>
      <c r="P74" s="2">
        <f>+hist_ExAnteRealRate_woFG!D65-hist_RealNaturalRate_woFG!D65</f>
        <v>0.32468068996045041</v>
      </c>
      <c r="Q74">
        <f>+hist_Forward5YearRealR_woFG!D65-hist_Forward5YearRNatR_woFG!D65</f>
        <v>-0.38941796935433981</v>
      </c>
    </row>
    <row r="75" spans="1:17" x14ac:dyDescent="0.25">
      <c r="A75" s="1">
        <v>32324</v>
      </c>
      <c r="B75" s="1"/>
      <c r="C75" s="1"/>
      <c r="D75">
        <v>1.8149999999999999</v>
      </c>
      <c r="E75" s="1"/>
      <c r="F75" s="1"/>
      <c r="G75" s="1"/>
      <c r="M75">
        <f t="shared" si="1"/>
        <v>7.26</v>
      </c>
      <c r="N75" s="2">
        <f>+hist_ExAnteRealRate_wFG!D66-hist_RealNaturalRate_wFG!D66</f>
        <v>-0.22392387458523011</v>
      </c>
      <c r="O75">
        <f>+hist_Forward5YearRealR_wFG!D66-hist_Forward5YearRNatR_wFG!D66</f>
        <v>-0.46162129243117</v>
      </c>
      <c r="P75" s="2">
        <f>+hist_ExAnteRealRate_woFG!D66-hist_RealNaturalRate_woFG!D66</f>
        <v>-9.003968986878963E-2</v>
      </c>
      <c r="Q75">
        <f>+hist_Forward5YearRealR_woFG!D66-hist_Forward5YearRNatR_woFG!D66</f>
        <v>-0.39098255492582012</v>
      </c>
    </row>
    <row r="76" spans="1:17" x14ac:dyDescent="0.25">
      <c r="A76" s="1">
        <v>32416</v>
      </c>
      <c r="B76" s="1"/>
      <c r="C76" s="1"/>
      <c r="D76">
        <v>1.9935</v>
      </c>
      <c r="E76" s="1"/>
      <c r="F76" s="1"/>
      <c r="G76" s="1"/>
      <c r="M76">
        <f t="shared" si="1"/>
        <v>7.9740000000000002</v>
      </c>
      <c r="N76" s="2">
        <f>+hist_ExAnteRealRate_wFG!D67-hist_RealNaturalRate_wFG!D67</f>
        <v>-0.90695000102054024</v>
      </c>
      <c r="O76">
        <f>+hist_Forward5YearRealR_wFG!D67-hist_Forward5YearRNatR_wFG!D67</f>
        <v>-0.46211579553231985</v>
      </c>
      <c r="P76" s="2">
        <f>+hist_ExAnteRealRate_woFG!D67-hist_RealNaturalRate_woFG!D67</f>
        <v>-0.77282019701909022</v>
      </c>
      <c r="Q76">
        <f>+hist_Forward5YearRealR_woFG!D67-hist_Forward5YearRNatR_woFG!D67</f>
        <v>-0.39139348460779022</v>
      </c>
    </row>
    <row r="77" spans="1:17" x14ac:dyDescent="0.25">
      <c r="A77" s="1">
        <v>32508</v>
      </c>
      <c r="B77" s="1"/>
      <c r="C77" s="1"/>
      <c r="D77">
        <v>2.1187499999999999</v>
      </c>
      <c r="E77" s="1"/>
      <c r="F77" s="1"/>
      <c r="G77" s="1"/>
      <c r="M77">
        <f t="shared" si="1"/>
        <v>8.4749999999999996</v>
      </c>
      <c r="N77" s="2">
        <f>+hist_ExAnteRealRate_wFG!D68-hist_RealNaturalRate_wFG!D68</f>
        <v>-0.69501293344284054</v>
      </c>
      <c r="O77">
        <f>+hist_Forward5YearRealR_wFG!D68-hist_Forward5YearRNatR_wFG!D68</f>
        <v>-0.40976965271693988</v>
      </c>
      <c r="P77" s="2">
        <f>+hist_ExAnteRealRate_woFG!D68-hist_RealNaturalRate_woFG!D68</f>
        <v>-0.56063276987296007</v>
      </c>
      <c r="Q77">
        <f>+hist_Forward5YearRealR_woFG!D68-hist_Forward5YearRNatR_woFG!D68</f>
        <v>-0.33896487711974999</v>
      </c>
    </row>
    <row r="78" spans="1:17" x14ac:dyDescent="0.25">
      <c r="A78" s="1">
        <v>32598</v>
      </c>
      <c r="B78" s="1"/>
      <c r="C78" s="1"/>
      <c r="D78">
        <v>2.379</v>
      </c>
      <c r="E78" s="1"/>
      <c r="F78" s="1"/>
      <c r="G78" s="1"/>
      <c r="M78">
        <f t="shared" si="1"/>
        <v>9.516</v>
      </c>
      <c r="N78" s="2">
        <f>+hist_ExAnteRealRate_wFG!D69-hist_RealNaturalRate_wFG!D69</f>
        <v>-0.98087717284466969</v>
      </c>
      <c r="O78">
        <f>+hist_Forward5YearRealR_wFG!D69-hist_Forward5YearRNatR_wFG!D69</f>
        <v>-0.34451355165697972</v>
      </c>
      <c r="P78" s="2">
        <f>+hist_ExAnteRealRate_woFG!D69-hist_RealNaturalRate_woFG!D69</f>
        <v>-0.84624195186213047</v>
      </c>
      <c r="Q78">
        <f>+hist_Forward5YearRealR_woFG!D69-hist_Forward5YearRNatR_woFG!D69</f>
        <v>-0.2736268896254801</v>
      </c>
    </row>
    <row r="79" spans="1:17" x14ac:dyDescent="0.25">
      <c r="A79" s="1">
        <v>32689</v>
      </c>
      <c r="B79" s="1"/>
      <c r="C79" s="1"/>
      <c r="D79">
        <v>2.4227500000000002</v>
      </c>
      <c r="E79" s="1"/>
      <c r="F79" s="1"/>
      <c r="G79" s="1"/>
      <c r="M79">
        <f t="shared" si="1"/>
        <v>9.6910000000000007</v>
      </c>
      <c r="N79" s="2">
        <f>+hist_ExAnteRealRate_wFG!D70-hist_RealNaturalRate_wFG!D70</f>
        <v>-0.86194078114299089</v>
      </c>
      <c r="O79">
        <f>+hist_Forward5YearRealR_wFG!D70-hist_Forward5YearRNatR_wFG!D70</f>
        <v>-0.35433680919198984</v>
      </c>
      <c r="P79" s="2">
        <f>+hist_ExAnteRealRate_woFG!D70-hist_RealNaturalRate_woFG!D70</f>
        <v>-0.72704596228780005</v>
      </c>
      <c r="Q79">
        <f>+hist_Forward5YearRealR_woFG!D70-hist_Forward5YearRNatR_woFG!D70</f>
        <v>-0.28336839503104017</v>
      </c>
    </row>
    <row r="80" spans="1:17" x14ac:dyDescent="0.25">
      <c r="A80" s="1">
        <v>32781</v>
      </c>
      <c r="B80" s="1"/>
      <c r="C80" s="1"/>
      <c r="D80">
        <v>2.5255000000000001</v>
      </c>
      <c r="E80" s="1"/>
      <c r="F80" s="1"/>
      <c r="G80" s="1"/>
      <c r="M80">
        <f t="shared" si="1"/>
        <v>10.102</v>
      </c>
      <c r="N80" s="2">
        <f>+hist_ExAnteRealRate_wFG!D71-hist_RealNaturalRate_wFG!D71</f>
        <v>-0.92034162580483958</v>
      </c>
      <c r="O80">
        <f>+hist_Forward5YearRealR_wFG!D71-hist_Forward5YearRNatR_wFG!D71</f>
        <v>-0.33339717340431996</v>
      </c>
      <c r="P80" s="2">
        <f>+hist_ExAnteRealRate_woFG!D71-hist_RealNaturalRate_woFG!D71</f>
        <v>-0.78518289087298054</v>
      </c>
      <c r="Q80">
        <f>+hist_Forward5YearRealR_woFG!D71-hist_Forward5YearRNatR_woFG!D71</f>
        <v>-0.2623467728015294</v>
      </c>
    </row>
    <row r="81" spans="1:17" x14ac:dyDescent="0.25">
      <c r="A81" s="1">
        <v>32873</v>
      </c>
      <c r="B81" s="1"/>
      <c r="C81" s="1"/>
      <c r="D81">
        <v>2.7679999999999998</v>
      </c>
      <c r="E81" s="1"/>
      <c r="F81" s="1"/>
      <c r="G81" s="1"/>
      <c r="M81">
        <f t="shared" si="1"/>
        <v>11.071999999999999</v>
      </c>
      <c r="N81" s="2">
        <f>+hist_ExAnteRealRate_wFG!D72-hist_RealNaturalRate_wFG!D72</f>
        <v>-0.90883400865329023</v>
      </c>
      <c r="O81">
        <f>+hist_Forward5YearRealR_wFG!D72-hist_Forward5YearRNatR_wFG!D72</f>
        <v>-0.22965253858553947</v>
      </c>
      <c r="P81" s="2">
        <f>+hist_ExAnteRealRate_woFG!D72-hist_RealNaturalRate_woFG!D72</f>
        <v>-0.77340729909375128</v>
      </c>
      <c r="Q81">
        <f>+hist_Forward5YearRealR_woFG!D72-hist_Forward5YearRNatR_woFG!D72</f>
        <v>-0.15851961460252983</v>
      </c>
    </row>
    <row r="82" spans="1:17" x14ac:dyDescent="0.25">
      <c r="A82" s="1">
        <v>32963</v>
      </c>
      <c r="B82" s="1"/>
      <c r="C82" s="1"/>
      <c r="D82">
        <v>2.8065000000000002</v>
      </c>
      <c r="E82" s="1"/>
      <c r="F82" s="1"/>
      <c r="G82" s="1"/>
      <c r="M82">
        <f t="shared" si="1"/>
        <v>11.226000000000001</v>
      </c>
      <c r="N82" s="2">
        <f>+hist_ExAnteRealRate_wFG!D73-hist_RealNaturalRate_wFG!D73</f>
        <v>-0.43415915258890969</v>
      </c>
      <c r="O82">
        <f>+hist_Forward5YearRealR_wFG!D73-hist_Forward5YearRNatR_wFG!D73</f>
        <v>-0.17456225705133033</v>
      </c>
      <c r="P82" s="2">
        <f>+hist_ExAnteRealRate_woFG!D73-hist_RealNaturalRate_woFG!D73</f>
        <v>-0.29846069402266906</v>
      </c>
      <c r="Q82">
        <f>+hist_Forward5YearRealR_woFG!D73-hist_Forward5YearRNatR_woFG!D73</f>
        <v>-0.10334602831459971</v>
      </c>
    </row>
    <row r="83" spans="1:17" x14ac:dyDescent="0.25">
      <c r="A83" s="1">
        <v>33054</v>
      </c>
      <c r="B83" s="1"/>
      <c r="C83" s="1"/>
      <c r="D83">
        <v>2.6545000000000001</v>
      </c>
      <c r="E83" s="1"/>
      <c r="F83" s="1"/>
      <c r="G83" s="1"/>
      <c r="M83">
        <f t="shared" si="1"/>
        <v>10.618</v>
      </c>
      <c r="N83" s="2">
        <f>+hist_ExAnteRealRate_wFG!D74-hist_RealNaturalRate_wFG!D74</f>
        <v>0.10480179087555097</v>
      </c>
      <c r="O83">
        <f>+hist_Forward5YearRealR_wFG!D74-hist_Forward5YearRNatR_wFG!D74</f>
        <v>-0.17998269503761932</v>
      </c>
      <c r="P83" s="2">
        <f>+hist_ExAnteRealRate_woFG!D74-hist_RealNaturalRate_woFG!D74</f>
        <v>0.24077546732970934</v>
      </c>
      <c r="Q83">
        <f>+hist_Forward5YearRealR_woFG!D74-hist_Forward5YearRNatR_woFG!D74</f>
        <v>-0.10868218734101998</v>
      </c>
    </row>
    <row r="84" spans="1:17" x14ac:dyDescent="0.25">
      <c r="A84" s="1">
        <v>33146</v>
      </c>
      <c r="B84" s="1"/>
      <c r="C84" s="1"/>
      <c r="D84">
        <v>2.6339999999999999</v>
      </c>
      <c r="E84" s="1"/>
      <c r="F84" s="1"/>
      <c r="G84" s="1"/>
      <c r="I84">
        <v>4</v>
      </c>
      <c r="J84">
        <v>-1</v>
      </c>
      <c r="M84">
        <f t="shared" si="1"/>
        <v>10.536</v>
      </c>
      <c r="N84" s="2">
        <f>+hist_ExAnteRealRate_wFG!D75-hist_RealNaturalRate_wFG!D75</f>
        <v>6.1942655425859527E-2</v>
      </c>
      <c r="O84">
        <f>+hist_Forward5YearRealR_wFG!D75-hist_Forward5YearRNatR_wFG!D75</f>
        <v>-0.15882963474356959</v>
      </c>
      <c r="P84" s="2">
        <f>+hist_ExAnteRealRate_woFG!D75-hist_RealNaturalRate_woFG!D75</f>
        <v>0.1981946884068293</v>
      </c>
      <c r="Q84">
        <f>+hist_Forward5YearRealR_woFG!D75-hist_Forward5YearRNatR_woFG!D75</f>
        <v>-8.7443727052060716E-2</v>
      </c>
    </row>
    <row r="85" spans="1:17" x14ac:dyDescent="0.25">
      <c r="A85" s="1">
        <v>33238</v>
      </c>
      <c r="B85" s="1"/>
      <c r="C85" s="1"/>
      <c r="D85">
        <v>2.7614999999999998</v>
      </c>
      <c r="E85" s="1"/>
      <c r="F85" s="1"/>
      <c r="G85" s="1"/>
      <c r="I85">
        <v>4</v>
      </c>
      <c r="J85">
        <v>-1</v>
      </c>
      <c r="M85">
        <f t="shared" si="1"/>
        <v>11.045999999999999</v>
      </c>
      <c r="N85" s="2">
        <f>+hist_ExAnteRealRate_wFG!D76-hist_RealNaturalRate_wFG!D76</f>
        <v>-0.37765650341689927</v>
      </c>
      <c r="O85">
        <f>+hist_Forward5YearRealR_wFG!D76-hist_Forward5YearRNatR_wFG!D76</f>
        <v>-0.14927284426631982</v>
      </c>
      <c r="P85" s="2">
        <f>+hist_ExAnteRealRate_woFG!D76-hist_RealNaturalRate_woFG!D76</f>
        <v>-0.24112333830731103</v>
      </c>
      <c r="Q85">
        <f>+hist_Forward5YearRealR_woFG!D76-hist_Forward5YearRNatR_woFG!D76</f>
        <v>-7.7800309962489322E-2</v>
      </c>
    </row>
    <row r="86" spans="1:17" x14ac:dyDescent="0.25">
      <c r="A86" s="1">
        <v>33328</v>
      </c>
      <c r="B86" s="1"/>
      <c r="C86" s="1"/>
      <c r="D86">
        <v>2.7742499999999999</v>
      </c>
      <c r="E86" s="1"/>
      <c r="F86" s="1"/>
      <c r="G86" s="1"/>
      <c r="M86">
        <f t="shared" si="1"/>
        <v>11.097</v>
      </c>
      <c r="N86" s="2">
        <f>+hist_ExAnteRealRate_wFG!D77-hist_RealNaturalRate_wFG!D77</f>
        <v>-0.21341141723694967</v>
      </c>
      <c r="O86">
        <f>+hist_Forward5YearRealR_wFG!D77-hist_Forward5YearRNatR_wFG!D77</f>
        <v>-0.13600804710296011</v>
      </c>
      <c r="P86" s="2">
        <f>+hist_ExAnteRealRate_woFG!D77-hist_RealNaturalRate_woFG!D77</f>
        <v>-7.6594751606460676E-2</v>
      </c>
      <c r="Q86">
        <f>+hist_Forward5YearRealR_woFG!D77-hist_Forward5YearRNatR_woFG!D77</f>
        <v>-6.4447591224300105E-2</v>
      </c>
    </row>
    <row r="87" spans="1:17" x14ac:dyDescent="0.25">
      <c r="A87" s="1">
        <v>33419</v>
      </c>
      <c r="B87" s="1"/>
      <c r="C87" s="1"/>
      <c r="D87">
        <v>2.6154999999999999</v>
      </c>
      <c r="E87" s="1"/>
      <c r="F87" s="1"/>
      <c r="G87" s="1"/>
      <c r="M87">
        <f t="shared" si="1"/>
        <v>10.462</v>
      </c>
      <c r="N87" s="2">
        <f>+hist_ExAnteRealRate_wFG!D78-hist_RealNaturalRate_wFG!D78</f>
        <v>-0.31268632240107941</v>
      </c>
      <c r="O87">
        <f>+hist_Forward5YearRealR_wFG!D78-hist_Forward5YearRNatR_wFG!D78</f>
        <v>-0.19448104768166985</v>
      </c>
      <c r="P87" s="2">
        <f>+hist_ExAnteRealRate_woFG!D78-hist_RealNaturalRate_woFG!D78</f>
        <v>-0.17558425308031911</v>
      </c>
      <c r="Q87">
        <f>+hist_Forward5YearRealR_woFG!D78-hist_Forward5YearRNatR_woFG!D78</f>
        <v>-0.12283134084305036</v>
      </c>
    </row>
    <row r="88" spans="1:17" x14ac:dyDescent="0.25">
      <c r="A88" s="1">
        <v>33511</v>
      </c>
      <c r="B88" s="1"/>
      <c r="C88" s="1"/>
      <c r="D88">
        <v>2.6265000000000001</v>
      </c>
      <c r="E88" s="1"/>
      <c r="F88" s="1"/>
      <c r="G88" s="1"/>
      <c r="M88">
        <f t="shared" si="1"/>
        <v>10.506</v>
      </c>
      <c r="N88" s="2">
        <f>+hist_ExAnteRealRate_wFG!D79-hist_RealNaturalRate_wFG!D79</f>
        <v>-0.1994099284985893</v>
      </c>
      <c r="O88">
        <f>+hist_Forward5YearRealR_wFG!D79-hist_Forward5YearRNatR_wFG!D79</f>
        <v>-0.16912094071109962</v>
      </c>
      <c r="P88" s="2">
        <f>+hist_ExAnteRealRate_woFG!D79-hist_RealNaturalRate_woFG!D79</f>
        <v>-6.2021091287429719E-2</v>
      </c>
      <c r="Q88">
        <f>+hist_Forward5YearRealR_woFG!D79-hist_Forward5YearRNatR_woFG!D79</f>
        <v>-9.7380650382220324E-2</v>
      </c>
    </row>
    <row r="89" spans="1:17" x14ac:dyDescent="0.25">
      <c r="A89" s="1">
        <v>33603</v>
      </c>
      <c r="B89" s="1"/>
      <c r="C89" s="1"/>
      <c r="D89">
        <v>2.6829999999999998</v>
      </c>
      <c r="E89" s="1"/>
      <c r="F89" s="1"/>
      <c r="G89" s="1"/>
      <c r="M89">
        <f t="shared" si="1"/>
        <v>10.731999999999999</v>
      </c>
      <c r="N89" s="2">
        <f>+hist_ExAnteRealRate_wFG!D80-hist_RealNaturalRate_wFG!D80</f>
        <v>-0.88794954105259016</v>
      </c>
      <c r="O89">
        <f>+hist_Forward5YearRealR_wFG!D80-hist_Forward5YearRNatR_wFG!D80</f>
        <v>-0.21922546332060033</v>
      </c>
      <c r="P89" s="2">
        <f>+hist_ExAnteRealRate_woFG!D80-hist_RealNaturalRate_woFG!D80</f>
        <v>-0.75027320172058154</v>
      </c>
      <c r="Q89">
        <f>+hist_Forward5YearRealR_woFG!D80-hist_Forward5YearRNatR_woFG!D80</f>
        <v>-0.1473932831240603</v>
      </c>
    </row>
    <row r="90" spans="1:17" x14ac:dyDescent="0.25">
      <c r="A90" s="1">
        <v>33694</v>
      </c>
      <c r="B90" s="1"/>
      <c r="C90" s="1"/>
      <c r="D90">
        <v>2.71225</v>
      </c>
      <c r="E90" s="1"/>
      <c r="F90" s="1"/>
      <c r="G90" s="1"/>
      <c r="I90">
        <v>4</v>
      </c>
      <c r="J90">
        <v>-1</v>
      </c>
      <c r="M90">
        <f t="shared" si="1"/>
        <v>10.849</v>
      </c>
      <c r="N90" s="2">
        <f>+hist_ExAnteRealRate_wFG!D81-hist_RealNaturalRate_wFG!D81</f>
        <v>-0.79864090424016965</v>
      </c>
      <c r="O90">
        <f>+hist_Forward5YearRealR_wFG!D81-hist_Forward5YearRNatR_wFG!D81</f>
        <v>-0.20513145527255006</v>
      </c>
      <c r="P90" s="2">
        <f>+hist_ExAnteRealRate_woFG!D81-hist_RealNaturalRate_woFG!D81</f>
        <v>-0.66067706806991922</v>
      </c>
      <c r="Q90">
        <f>+hist_Forward5YearRealR_woFG!D81-hist_Forward5YearRNatR_woFG!D81</f>
        <v>-0.13320613298015971</v>
      </c>
    </row>
    <row r="91" spans="1:17" x14ac:dyDescent="0.25">
      <c r="A91" s="1">
        <v>33785</v>
      </c>
      <c r="B91" s="1"/>
      <c r="C91" s="1"/>
      <c r="D91">
        <v>2.7447499999999998</v>
      </c>
      <c r="E91" s="1"/>
      <c r="F91" s="1"/>
      <c r="G91" s="1"/>
      <c r="I91">
        <v>4</v>
      </c>
      <c r="J91">
        <v>-1</v>
      </c>
      <c r="M91">
        <f t="shared" si="1"/>
        <v>10.978999999999999</v>
      </c>
      <c r="N91" s="2">
        <f>+hist_ExAnteRealRate_wFG!D82-hist_RealNaturalRate_wFG!D82</f>
        <v>-0.40321598951901017</v>
      </c>
      <c r="O91">
        <f>+hist_Forward5YearRealR_wFG!D82-hist_Forward5YearRNatR_wFG!D82</f>
        <v>-0.18335956271188003</v>
      </c>
      <c r="P91" s="2">
        <f>+hist_ExAnteRealRate_woFG!D82-hist_RealNaturalRate_woFG!D82</f>
        <v>-0.26496553054517058</v>
      </c>
      <c r="Q91">
        <f>+hist_Forward5YearRealR_woFG!D82-hist_Forward5YearRNatR_woFG!D82</f>
        <v>-0.11133992763959011</v>
      </c>
    </row>
    <row r="92" spans="1:17" x14ac:dyDescent="0.25">
      <c r="A92" s="1">
        <v>33877</v>
      </c>
      <c r="B92" s="1"/>
      <c r="C92" s="1"/>
      <c r="D92">
        <v>2.9820000000000002</v>
      </c>
      <c r="E92" s="1"/>
      <c r="F92" s="1"/>
      <c r="G92" s="1"/>
      <c r="I92">
        <v>4</v>
      </c>
      <c r="J92">
        <v>-1</v>
      </c>
      <c r="M92">
        <f t="shared" si="1"/>
        <v>11.928000000000001</v>
      </c>
      <c r="N92" s="2">
        <f>+hist_ExAnteRealRate_wFG!D83-hist_RealNaturalRate_wFG!D83</f>
        <v>-0.47883364937069928</v>
      </c>
      <c r="O92">
        <f>+hist_Forward5YearRealR_wFG!D83-hist_Forward5YearRNatR_wFG!D83</f>
        <v>-9.3725813847630235E-2</v>
      </c>
      <c r="P92" s="2">
        <f>+hist_ExAnteRealRate_woFG!D83-hist_RealNaturalRate_woFG!D83</f>
        <v>-0.34029846039596912</v>
      </c>
      <c r="Q92">
        <f>+hist_Forward5YearRealR_woFG!D83-hist_Forward5YearRNatR_woFG!D83</f>
        <v>-2.1610804381380078E-2</v>
      </c>
    </row>
    <row r="93" spans="1:17" x14ac:dyDescent="0.25">
      <c r="A93" s="1">
        <v>33969</v>
      </c>
      <c r="B93" s="1"/>
      <c r="C93" s="1"/>
      <c r="D93">
        <v>2.863</v>
      </c>
      <c r="E93" s="1"/>
      <c r="F93" s="1"/>
      <c r="G93" s="1"/>
      <c r="I93">
        <v>4</v>
      </c>
      <c r="J93">
        <v>-1</v>
      </c>
      <c r="M93">
        <f t="shared" si="1"/>
        <v>11.452</v>
      </c>
      <c r="N93" s="2">
        <f>+hist_ExAnteRealRate_wFG!D84-hist_RealNaturalRate_wFG!D84</f>
        <v>-0.75360549563733947</v>
      </c>
      <c r="O93">
        <f>+hist_Forward5YearRealR_wFG!D84-hist_Forward5YearRNatR_wFG!D84</f>
        <v>-0.19412025614104067</v>
      </c>
      <c r="P93" s="2">
        <f>+hist_ExAnteRealRate_woFG!D84-hist_RealNaturalRate_woFG!D84</f>
        <v>-0.61478866008003941</v>
      </c>
      <c r="Q93">
        <f>+hist_Forward5YearRealR_woFG!D84-hist_Forward5YearRNatR_woFG!D84</f>
        <v>-0.12190894816298048</v>
      </c>
    </row>
    <row r="94" spans="1:17" x14ac:dyDescent="0.25">
      <c r="A94" s="1">
        <v>34059</v>
      </c>
      <c r="B94" s="1"/>
      <c r="C94" s="1"/>
      <c r="D94">
        <v>2.6764999999999999</v>
      </c>
      <c r="E94" s="1"/>
      <c r="F94" s="1"/>
      <c r="G94" s="1"/>
      <c r="I94">
        <v>4</v>
      </c>
      <c r="J94">
        <v>-1</v>
      </c>
      <c r="M94">
        <f t="shared" si="1"/>
        <v>10.706</v>
      </c>
      <c r="N94" s="2">
        <f>+hist_ExAnteRealRate_wFG!D85-hist_RealNaturalRate_wFG!D85</f>
        <v>0.47975054197091982</v>
      </c>
      <c r="O94">
        <f>+hist_Forward5YearRealR_wFG!D85-hist_Forward5YearRNatR_wFG!D85</f>
        <v>-0.1020490381962702</v>
      </c>
      <c r="P94" s="2">
        <f>+hist_ExAnteRealRate_woFG!D85-hist_RealNaturalRate_woFG!D85</f>
        <v>0.61884455534174965</v>
      </c>
      <c r="Q94">
        <f>+hist_Forward5YearRealR_woFG!D85-hist_Forward5YearRNatR_woFG!D85</f>
        <v>-2.9740675220189416E-2</v>
      </c>
    </row>
    <row r="95" spans="1:17" x14ac:dyDescent="0.25">
      <c r="A95" s="1">
        <v>34150</v>
      </c>
      <c r="B95" s="1"/>
      <c r="C95" s="1"/>
      <c r="D95">
        <v>2.2727499999999998</v>
      </c>
      <c r="E95" s="1"/>
      <c r="F95" s="1"/>
      <c r="G95" s="1"/>
      <c r="M95">
        <f t="shared" si="1"/>
        <v>9.0909999999999993</v>
      </c>
      <c r="N95" s="2">
        <f>+hist_ExAnteRealRate_wFG!D86-hist_RealNaturalRate_wFG!D86</f>
        <v>0.49929808565724976</v>
      </c>
      <c r="O95">
        <f>+hist_Forward5YearRealR_wFG!D86-hist_Forward5YearRNatR_wFG!D86</f>
        <v>-0.18076379345346005</v>
      </c>
      <c r="P95" s="2">
        <f>+hist_ExAnteRealRate_woFG!D86-hist_RealNaturalRate_woFG!D86</f>
        <v>0.6386632040337199</v>
      </c>
      <c r="Q95">
        <f>+hist_Forward5YearRealR_woFG!D86-hist_Forward5YearRNatR_woFG!D86</f>
        <v>-0.10835781931473942</v>
      </c>
    </row>
    <row r="96" spans="1:17" x14ac:dyDescent="0.25">
      <c r="A96" s="1">
        <v>34242</v>
      </c>
      <c r="B96" s="1"/>
      <c r="C96" s="1"/>
      <c r="D96">
        <v>2.0299999999999998</v>
      </c>
      <c r="E96" s="1"/>
      <c r="F96" s="1"/>
      <c r="G96" s="1"/>
      <c r="M96">
        <f t="shared" si="1"/>
        <v>8.1199999999999992</v>
      </c>
      <c r="N96" s="2">
        <f>+hist_ExAnteRealRate_wFG!D87-hist_RealNaturalRate_wFG!D87</f>
        <v>3.0901644999710598E-2</v>
      </c>
      <c r="O96">
        <f>+hist_Forward5YearRealR_wFG!D87-hist_Forward5YearRNatR_wFG!D87</f>
        <v>-0.23285752997565989</v>
      </c>
      <c r="P96" s="2">
        <f>+hist_ExAnteRealRate_woFG!D87-hist_RealNaturalRate_woFG!D87</f>
        <v>0.1705299478160196</v>
      </c>
      <c r="Q96">
        <f>+hist_Forward5YearRealR_woFG!D87-hist_Forward5YearRNatR_woFG!D87</f>
        <v>-0.16035362494627048</v>
      </c>
    </row>
    <row r="97" spans="1:17" x14ac:dyDescent="0.25">
      <c r="A97" s="1">
        <v>34334</v>
      </c>
      <c r="B97" s="1"/>
      <c r="C97" s="1"/>
      <c r="D97">
        <v>1.853</v>
      </c>
      <c r="E97" s="1"/>
      <c r="F97" s="1"/>
      <c r="G97" s="1"/>
      <c r="M97">
        <f t="shared" si="1"/>
        <v>7.4119999999999999</v>
      </c>
      <c r="N97" s="2">
        <f>+hist_ExAnteRealRate_wFG!D88-hist_RealNaturalRate_wFG!D88</f>
        <v>-0.11916573323660984</v>
      </c>
      <c r="O97">
        <f>+hist_Forward5YearRealR_wFG!D88-hist_Forward5YearRNatR_wFG!D88</f>
        <v>-0.28221856815900992</v>
      </c>
      <c r="P97" s="2">
        <f>+hist_ExAnteRealRate_woFG!D88-hist_RealNaturalRate_woFG!D88</f>
        <v>2.0715715875979868E-2</v>
      </c>
      <c r="Q97">
        <f>+hist_Forward5YearRealR_woFG!D88-hist_Forward5YearRNatR_woFG!D88</f>
        <v>-0.20961668936066946</v>
      </c>
    </row>
    <row r="98" spans="1:17" x14ac:dyDescent="0.25">
      <c r="A98" s="1">
        <v>34424</v>
      </c>
      <c r="B98" s="1"/>
      <c r="C98" s="1"/>
      <c r="D98">
        <v>1.7450000000000001</v>
      </c>
      <c r="E98" s="1"/>
      <c r="F98" s="1"/>
      <c r="G98" s="1"/>
      <c r="M98">
        <f t="shared" si="1"/>
        <v>6.98</v>
      </c>
      <c r="N98" s="2">
        <f>+hist_ExAnteRealRate_wFG!D89-hist_RealNaturalRate_wFG!D89</f>
        <v>-0.2462730392898802</v>
      </c>
      <c r="O98">
        <f>+hist_Forward5YearRealR_wFG!D89-hist_Forward5YearRNatR_wFG!D89</f>
        <v>-0.28303630984665995</v>
      </c>
      <c r="P98" s="2">
        <f>+hist_ExAnteRealRate_woFG!D89-hist_RealNaturalRate_woFG!D89</f>
        <v>-0.10615089654955057</v>
      </c>
      <c r="Q98">
        <f>+hist_Forward5YearRealR_woFG!D89-hist_Forward5YearRNatR_woFG!D89</f>
        <v>-0.2103367367944502</v>
      </c>
    </row>
    <row r="99" spans="1:17" x14ac:dyDescent="0.25">
      <c r="A99" s="1">
        <v>34515</v>
      </c>
      <c r="B99" s="1"/>
      <c r="C99" s="1"/>
      <c r="D99">
        <v>1.6074999999999999</v>
      </c>
      <c r="E99" s="1"/>
      <c r="F99" s="1"/>
      <c r="G99" s="1"/>
      <c r="M99">
        <f t="shared" si="1"/>
        <v>6.43</v>
      </c>
      <c r="N99" s="2">
        <f>+hist_ExAnteRealRate_wFG!D90-hist_RealNaturalRate_wFG!D90</f>
        <v>7.6119726138470512E-2</v>
      </c>
      <c r="O99">
        <f>+hist_Forward5YearRealR_wFG!D90-hist_Forward5YearRNatR_wFG!D90</f>
        <v>-0.30186729170125037</v>
      </c>
      <c r="P99" s="2">
        <f>+hist_ExAnteRealRate_woFG!D90-hist_RealNaturalRate_woFG!D90</f>
        <v>0.21646737031203944</v>
      </c>
      <c r="Q99">
        <f>+hist_Forward5YearRealR_woFG!D90-hist_Forward5YearRNatR_woFG!D90</f>
        <v>-0.22907067769742007</v>
      </c>
    </row>
    <row r="100" spans="1:17" x14ac:dyDescent="0.25">
      <c r="A100" s="1">
        <v>34607</v>
      </c>
      <c r="B100" s="1"/>
      <c r="C100" s="1"/>
      <c r="D100">
        <v>1.5575000000000001</v>
      </c>
      <c r="E100" s="1"/>
      <c r="F100" s="1"/>
      <c r="G100" s="1"/>
      <c r="M100">
        <f t="shared" si="1"/>
        <v>6.23</v>
      </c>
      <c r="N100" s="2">
        <f>+hist_ExAnteRealRate_wFG!D91-hist_RealNaturalRate_wFG!D91</f>
        <v>8.340213419799003E-2</v>
      </c>
      <c r="O100">
        <f>+hist_Forward5YearRealR_wFG!D91-hist_Forward5YearRNatR_wFG!D91</f>
        <v>-0.32799005077256016</v>
      </c>
      <c r="P100" s="2">
        <f>+hist_ExAnteRealRate_woFG!D91-hist_RealNaturalRate_woFG!D91</f>
        <v>0.2239569942847206</v>
      </c>
      <c r="Q100">
        <f>+hist_Forward5YearRealR_woFG!D91-hist_Forward5YearRNatR_woFG!D91</f>
        <v>-0.25509748063964022</v>
      </c>
    </row>
    <row r="101" spans="1:17" x14ac:dyDescent="0.25">
      <c r="A101" s="1">
        <v>34699</v>
      </c>
      <c r="B101" s="1"/>
      <c r="C101" s="1"/>
      <c r="D101">
        <v>1.5674999999999999</v>
      </c>
      <c r="E101" t="s">
        <v>141</v>
      </c>
      <c r="F101" s="1"/>
      <c r="G101" s="1"/>
      <c r="M101">
        <f t="shared" si="1"/>
        <v>6.27</v>
      </c>
      <c r="N101" s="2">
        <f>+hist_ExAnteRealRate_wFG!D92-hist_RealNaturalRate_wFG!D92</f>
        <v>0.24646456027811059</v>
      </c>
      <c r="O101">
        <f>+hist_Forward5YearRealR_wFG!D92-hist_Forward5YearRNatR_wFG!D92</f>
        <v>-0.29149155464523968</v>
      </c>
      <c r="P101" s="2">
        <f>+hist_ExAnteRealRate_woFG!D92-hist_RealNaturalRate_woFG!D92</f>
        <v>0.38720487436793993</v>
      </c>
      <c r="Q101">
        <f>+hist_Forward5YearRealR_woFG!D92-hist_Forward5YearRNatR_woFG!D92</f>
        <v>-0.21850460887206991</v>
      </c>
    </row>
    <row r="102" spans="1:17" x14ac:dyDescent="0.25">
      <c r="A102" s="1">
        <v>34789</v>
      </c>
      <c r="B102" s="1"/>
      <c r="C102" s="1"/>
      <c r="D102">
        <v>1.68</v>
      </c>
      <c r="F102" s="1"/>
      <c r="G102" s="1"/>
      <c r="M102">
        <f t="shared" si="1"/>
        <v>6.72</v>
      </c>
      <c r="N102" s="2">
        <f>+hist_ExAnteRealRate_wFG!D93-hist_RealNaturalRate_wFG!D93</f>
        <v>-2.9636856392560418E-2</v>
      </c>
      <c r="O102">
        <f>+hist_Forward5YearRealR_wFG!D93-hist_Forward5YearRNatR_wFG!D93</f>
        <v>-0.29458687254278981</v>
      </c>
      <c r="P102" s="2">
        <f>+hist_ExAnteRealRate_woFG!D93-hist_RealNaturalRate_woFG!D93</f>
        <v>0.11126326097075001</v>
      </c>
      <c r="Q102">
        <f>+hist_Forward5YearRealR_woFG!D93-hist_Forward5YearRNatR_woFG!D93</f>
        <v>-0.22150769721751029</v>
      </c>
    </row>
    <row r="103" spans="1:17" x14ac:dyDescent="0.25">
      <c r="A103" s="1">
        <v>34880</v>
      </c>
      <c r="B103" s="1"/>
      <c r="C103" s="1"/>
      <c r="D103">
        <v>1.7675000000000001</v>
      </c>
      <c r="F103" s="1"/>
      <c r="G103" s="1"/>
      <c r="M103">
        <f t="shared" si="1"/>
        <v>7.07</v>
      </c>
      <c r="N103" s="2">
        <f>+hist_ExAnteRealRate_wFG!D94-hist_RealNaturalRate_wFG!D94</f>
        <v>-0.41081068852207991</v>
      </c>
      <c r="O103">
        <f>+hist_Forward5YearRealR_wFG!D94-hist_Forward5YearRNatR_wFG!D94</f>
        <v>-0.28591843531987049</v>
      </c>
      <c r="P103" s="2">
        <f>+hist_ExAnteRealRate_woFG!D94-hist_RealNaturalRate_woFG!D94</f>
        <v>-0.26978074897137017</v>
      </c>
      <c r="Q103">
        <f>+hist_Forward5YearRealR_woFG!D94-hist_Forward5YearRNatR_woFG!D94</f>
        <v>-0.21274981609915056</v>
      </c>
    </row>
    <row r="104" spans="1:17" x14ac:dyDescent="0.25">
      <c r="A104" s="1">
        <v>34972</v>
      </c>
      <c r="B104" s="1"/>
      <c r="C104" s="1"/>
      <c r="D104">
        <v>1.665</v>
      </c>
      <c r="F104" s="1"/>
      <c r="G104" s="1"/>
      <c r="M104">
        <f t="shared" si="1"/>
        <v>6.66</v>
      </c>
      <c r="N104" s="2">
        <f>+hist_ExAnteRealRate_wFG!D95-hist_RealNaturalRate_wFG!D95</f>
        <v>-4.0216559748970759E-2</v>
      </c>
      <c r="O104">
        <f>+hist_Forward5YearRealR_wFG!D95-hist_Forward5YearRNatR_wFG!D95</f>
        <v>-0.28611133621314</v>
      </c>
      <c r="P104" s="2">
        <f>+hist_ExAnteRealRate_woFG!D95-hist_RealNaturalRate_woFG!D95</f>
        <v>0.10090842021502056</v>
      </c>
      <c r="Q104">
        <f>+hist_Forward5YearRealR_woFG!D95-hist_Forward5YearRNatR_woFG!D95</f>
        <v>-0.21285677282875026</v>
      </c>
    </row>
    <row r="105" spans="1:17" x14ac:dyDescent="0.25">
      <c r="A105" s="1">
        <v>35064</v>
      </c>
      <c r="B105" s="1"/>
      <c r="C105" s="1"/>
      <c r="D105">
        <v>1.625</v>
      </c>
      <c r="F105" s="1"/>
      <c r="G105" s="1"/>
      <c r="M105">
        <f t="shared" si="1"/>
        <v>6.5</v>
      </c>
      <c r="N105" s="2">
        <f>+hist_ExAnteRealRate_wFG!D96-hist_RealNaturalRate_wFG!D96</f>
        <v>-2.1908006695680271E-2</v>
      </c>
      <c r="O105">
        <f>+hist_Forward5YearRealR_wFG!D96-hist_Forward5YearRNatR_wFG!D96</f>
        <v>-0.25692546730735</v>
      </c>
      <c r="P105" s="2">
        <f>+hist_ExAnteRealRate_woFG!D96-hist_RealNaturalRate_woFG!D96</f>
        <v>0.11927193139187953</v>
      </c>
      <c r="Q105">
        <f>+hist_Forward5YearRealR_woFG!D96-hist_Forward5YearRNatR_woFG!D96</f>
        <v>-0.18358924247764019</v>
      </c>
    </row>
    <row r="106" spans="1:17" x14ac:dyDescent="0.25">
      <c r="A106" s="1">
        <v>35155</v>
      </c>
      <c r="B106" s="1"/>
      <c r="C106" s="1"/>
      <c r="D106">
        <v>1.4175</v>
      </c>
      <c r="E106">
        <v>1.43</v>
      </c>
      <c r="F106" s="1"/>
      <c r="G106" s="1"/>
      <c r="L106">
        <f>+E106</f>
        <v>1.43</v>
      </c>
      <c r="M106">
        <f t="shared" si="1"/>
        <v>5.67</v>
      </c>
      <c r="N106" s="2">
        <f>+hist_ExAnteRealRate_wFG!D97-hist_RealNaturalRate_wFG!D97</f>
        <v>-0.18041110245872982</v>
      </c>
      <c r="O106">
        <f>+hist_Forward5YearRealR_wFG!D97-hist_Forward5YearRNatR_wFG!D97</f>
        <v>-0.35113032051885984</v>
      </c>
      <c r="P106" s="2">
        <f>+hist_ExAnteRealRate_woFG!D97-hist_RealNaturalRate_woFG!D97</f>
        <v>-3.9222122957330185E-2</v>
      </c>
      <c r="Q106">
        <f>+hist_Forward5YearRealR_woFG!D97-hist_Forward5YearRNatR_woFG!D97</f>
        <v>-0.27771755328774983</v>
      </c>
    </row>
    <row r="107" spans="1:17" x14ac:dyDescent="0.25">
      <c r="A107" s="1">
        <v>35246</v>
      </c>
      <c r="B107" s="1"/>
      <c r="C107" s="1"/>
      <c r="D107">
        <v>1.2975000000000001</v>
      </c>
      <c r="E107">
        <v>1.44</v>
      </c>
      <c r="F107" s="1"/>
      <c r="G107" s="1"/>
      <c r="L107">
        <f t="shared" ref="L107:L170" si="2">+E107</f>
        <v>1.44</v>
      </c>
      <c r="M107">
        <f t="shared" si="1"/>
        <v>5.19</v>
      </c>
      <c r="N107" s="2">
        <f>+hist_ExAnteRealRate_wFG!D98-hist_RealNaturalRate_wFG!D98</f>
        <v>-4.8398721886590224E-2</v>
      </c>
      <c r="O107">
        <f>+hist_Forward5YearRealR_wFG!D98-hist_Forward5YearRNatR_wFG!D98</f>
        <v>-0.31938207375605021</v>
      </c>
      <c r="P107" s="2">
        <f>+hist_ExAnteRealRate_woFG!D98-hist_RealNaturalRate_woFG!D98</f>
        <v>9.2746964582480107E-2</v>
      </c>
      <c r="Q107">
        <f>+hist_Forward5YearRealR_woFG!D98-hist_Forward5YearRNatR_woFG!D98</f>
        <v>-0.24589874188189986</v>
      </c>
    </row>
    <row r="108" spans="1:17" x14ac:dyDescent="0.25">
      <c r="A108" s="1">
        <v>35338</v>
      </c>
      <c r="B108" s="1"/>
      <c r="C108" s="1"/>
      <c r="D108">
        <v>1.25</v>
      </c>
      <c r="E108">
        <v>1.66</v>
      </c>
      <c r="F108" s="1"/>
      <c r="G108" s="1"/>
      <c r="L108">
        <f t="shared" si="2"/>
        <v>1.66</v>
      </c>
      <c r="M108">
        <f t="shared" si="1"/>
        <v>5</v>
      </c>
      <c r="N108" s="2">
        <f>+hist_ExAnteRealRate_wFG!D99-hist_RealNaturalRate_wFG!D99</f>
        <v>-7.4922025830410188E-2</v>
      </c>
      <c r="O108">
        <f>+hist_Forward5YearRealR_wFG!D99-hist_Forward5YearRNatR_wFG!D99</f>
        <v>-0.33356546669647003</v>
      </c>
      <c r="P108" s="2">
        <f>+hist_ExAnteRealRate_woFG!D99-hist_RealNaturalRate_woFG!D99</f>
        <v>6.6120941105849873E-2</v>
      </c>
      <c r="Q108">
        <f>+hist_Forward5YearRealR_woFG!D99-hist_Forward5YearRNatR_woFG!D99</f>
        <v>-0.26001837554380014</v>
      </c>
    </row>
    <row r="109" spans="1:17" x14ac:dyDescent="0.25">
      <c r="A109" s="1">
        <v>35430</v>
      </c>
      <c r="B109" t="s">
        <v>24</v>
      </c>
      <c r="C109" t="s">
        <v>25</v>
      </c>
      <c r="D109">
        <v>1.1575</v>
      </c>
      <c r="E109">
        <v>2</v>
      </c>
      <c r="L109">
        <f t="shared" si="2"/>
        <v>2</v>
      </c>
      <c r="M109">
        <f t="shared" si="1"/>
        <v>4.63</v>
      </c>
      <c r="N109" s="2">
        <f>+hist_ExAnteRealRate_wFG!D100-hist_RealNaturalRate_wFG!D100</f>
        <v>6.572063872056022E-2</v>
      </c>
      <c r="O109">
        <f>+hist_Forward5YearRealR_wFG!D100-hist_Forward5YearRNatR_wFG!D100</f>
        <v>-0.32380688665397006</v>
      </c>
      <c r="P109" s="2">
        <f>+hist_ExAnteRealRate_woFG!D100-hist_RealNaturalRate_woFG!D100</f>
        <v>0.20659350080768979</v>
      </c>
      <c r="Q109">
        <f>+hist_Forward5YearRealR_woFG!D100-hist_Forward5YearRNatR_woFG!D100</f>
        <v>-0.25020355341832978</v>
      </c>
    </row>
    <row r="110" spans="1:17" x14ac:dyDescent="0.25">
      <c r="A110" s="1">
        <v>35520</v>
      </c>
      <c r="B110" t="s">
        <v>26</v>
      </c>
      <c r="C110">
        <v>1.8</v>
      </c>
      <c r="D110">
        <v>1.1225000000000001</v>
      </c>
      <c r="E110">
        <v>2.14</v>
      </c>
      <c r="H110">
        <f>+C110</f>
        <v>1.8</v>
      </c>
      <c r="K110">
        <f>+C110</f>
        <v>1.8</v>
      </c>
      <c r="L110">
        <f t="shared" si="2"/>
        <v>2.14</v>
      </c>
      <c r="M110">
        <f t="shared" si="1"/>
        <v>4.49</v>
      </c>
      <c r="N110" s="2">
        <f>+hist_ExAnteRealRate_wFG!D101-hist_RealNaturalRate_wFG!D101</f>
        <v>-6.1481868982620203E-2</v>
      </c>
      <c r="O110">
        <f>+hist_Forward5YearRealR_wFG!D101-hist_Forward5YearRNatR_wFG!D101</f>
        <v>-0.32484361607718037</v>
      </c>
      <c r="P110" s="2">
        <f>+hist_ExAnteRealRate_woFG!D101-hist_RealNaturalRate_woFG!D101</f>
        <v>7.9144252636119905E-2</v>
      </c>
      <c r="Q110">
        <f>+hist_Forward5YearRealR_woFG!D101-hist_Forward5YearRNatR_woFG!D101</f>
        <v>-0.25119202995744994</v>
      </c>
    </row>
    <row r="111" spans="1:17" x14ac:dyDescent="0.25">
      <c r="A111" s="1">
        <v>35611</v>
      </c>
      <c r="B111" t="s">
        <v>27</v>
      </c>
      <c r="C111">
        <v>1.4</v>
      </c>
      <c r="D111">
        <v>1.08</v>
      </c>
      <c r="E111">
        <v>2.5499999999999998</v>
      </c>
      <c r="H111">
        <f t="shared" ref="H111:H174" si="3">+C111</f>
        <v>1.4</v>
      </c>
      <c r="K111">
        <f t="shared" ref="K111:K174" si="4">+C111</f>
        <v>1.4</v>
      </c>
      <c r="L111">
        <f t="shared" si="2"/>
        <v>2.5499999999999998</v>
      </c>
      <c r="M111">
        <f t="shared" si="1"/>
        <v>4.32</v>
      </c>
      <c r="N111" s="2">
        <f>+hist_ExAnteRealRate_wFG!D102-hist_RealNaturalRate_wFG!D102</f>
        <v>-2.5503309599669954E-2</v>
      </c>
      <c r="O111">
        <f>+hist_Forward5YearRealR_wFG!D102-hist_Forward5YearRNatR_wFG!D102</f>
        <v>-0.30605684066483985</v>
      </c>
      <c r="P111" s="2">
        <f>+hist_ExAnteRealRate_woFG!D102-hist_RealNaturalRate_woFG!D102</f>
        <v>0.11478795638037997</v>
      </c>
      <c r="Q111">
        <f>+hist_Forward5YearRealR_woFG!D102-hist_Forward5YearRNatR_woFG!D102</f>
        <v>-0.23236505765271032</v>
      </c>
    </row>
    <row r="112" spans="1:17" x14ac:dyDescent="0.25">
      <c r="A112" s="1">
        <v>35703</v>
      </c>
      <c r="B112" t="s">
        <v>28</v>
      </c>
      <c r="C112">
        <v>1.6</v>
      </c>
      <c r="D112">
        <v>1.0725</v>
      </c>
      <c r="E112">
        <v>2.87</v>
      </c>
      <c r="H112">
        <f t="shared" si="3"/>
        <v>1.6</v>
      </c>
      <c r="K112">
        <f t="shared" si="4"/>
        <v>1.6</v>
      </c>
      <c r="L112">
        <f t="shared" si="2"/>
        <v>2.87</v>
      </c>
      <c r="M112">
        <f t="shared" si="1"/>
        <v>4.29</v>
      </c>
      <c r="N112" s="2">
        <f>+hist_ExAnteRealRate_wFG!D103-hist_RealNaturalRate_wFG!D103</f>
        <v>-0.2983302114573001</v>
      </c>
      <c r="O112">
        <f>+hist_Forward5YearRealR_wFG!D103-hist_Forward5YearRNatR_wFG!D103</f>
        <v>-0.32580173182999994</v>
      </c>
      <c r="P112" s="2">
        <f>+hist_ExAnteRealRate_woFG!D103-hist_RealNaturalRate_woFG!D103</f>
        <v>-0.15847770746787981</v>
      </c>
      <c r="Q112">
        <f>+hist_Forward5YearRealR_woFG!D103-hist_Forward5YearRNatR_woFG!D103</f>
        <v>-0.25207728284106024</v>
      </c>
    </row>
    <row r="113" spans="1:17" x14ac:dyDescent="0.25">
      <c r="A113" s="1">
        <v>35795</v>
      </c>
      <c r="B113" t="s">
        <v>29</v>
      </c>
      <c r="C113">
        <v>1.5</v>
      </c>
      <c r="D113">
        <v>1.095</v>
      </c>
      <c r="E113">
        <v>3.37</v>
      </c>
      <c r="H113">
        <f t="shared" si="3"/>
        <v>1.5</v>
      </c>
      <c r="K113">
        <f t="shared" si="4"/>
        <v>1.5</v>
      </c>
      <c r="L113">
        <f t="shared" si="2"/>
        <v>3.37</v>
      </c>
      <c r="M113">
        <f t="shared" si="1"/>
        <v>4.38</v>
      </c>
      <c r="N113" s="2">
        <f>+hist_ExAnteRealRate_wFG!D104-hist_RealNaturalRate_wFG!D104</f>
        <v>-0.66953885000273017</v>
      </c>
      <c r="O113">
        <f>+hist_Forward5YearRealR_wFG!D104-hist_Forward5YearRNatR_wFG!D104</f>
        <v>-0.34383993959121018</v>
      </c>
      <c r="P113" s="2">
        <f>+hist_ExAnteRealRate_woFG!D104-hist_RealNaturalRate_woFG!D104</f>
        <v>-0.53025420909462984</v>
      </c>
      <c r="Q113">
        <f>+hist_Forward5YearRealR_woFG!D104-hist_Forward5YearRNatR_woFG!D104</f>
        <v>-0.27008911084918008</v>
      </c>
    </row>
    <row r="114" spans="1:17" x14ac:dyDescent="0.25">
      <c r="A114" s="1">
        <v>35885</v>
      </c>
      <c r="B114" t="s">
        <v>30</v>
      </c>
      <c r="C114">
        <v>1.1000000000000001</v>
      </c>
      <c r="D114">
        <v>1.0525</v>
      </c>
      <c r="E114">
        <v>3.79</v>
      </c>
      <c r="H114">
        <f t="shared" si="3"/>
        <v>1.1000000000000001</v>
      </c>
      <c r="K114">
        <f t="shared" si="4"/>
        <v>1.1000000000000001</v>
      </c>
      <c r="L114">
        <f t="shared" si="2"/>
        <v>3.79</v>
      </c>
      <c r="M114">
        <f t="shared" si="1"/>
        <v>4.21</v>
      </c>
      <c r="N114" s="2">
        <f>+hist_ExAnteRealRate_wFG!D105-hist_RealNaturalRate_wFG!D105</f>
        <v>-0.28152264885730993</v>
      </c>
      <c r="O114">
        <f>+hist_Forward5YearRealR_wFG!D105-hist_Forward5YearRNatR_wFG!D105</f>
        <v>-0.30679650224805988</v>
      </c>
      <c r="P114" s="2">
        <f>+hist_ExAnteRealRate_woFG!D105-hist_RealNaturalRate_woFG!D105</f>
        <v>-0.14327752251290038</v>
      </c>
      <c r="Q114">
        <f>+hist_Forward5YearRealR_woFG!D105-hist_Forward5YearRNatR_woFG!D105</f>
        <v>-0.2329012775916901</v>
      </c>
    </row>
    <row r="115" spans="1:17" x14ac:dyDescent="0.25">
      <c r="A115" s="1">
        <v>35976</v>
      </c>
      <c r="B115" t="s">
        <v>31</v>
      </c>
      <c r="C115">
        <v>1.3</v>
      </c>
      <c r="D115">
        <v>1.0175000000000001</v>
      </c>
      <c r="E115">
        <v>2.98</v>
      </c>
      <c r="H115">
        <f t="shared" si="3"/>
        <v>1.3</v>
      </c>
      <c r="K115">
        <f t="shared" si="4"/>
        <v>1.3</v>
      </c>
      <c r="L115">
        <f t="shared" si="2"/>
        <v>2.98</v>
      </c>
      <c r="M115">
        <f t="shared" si="1"/>
        <v>4.07</v>
      </c>
      <c r="N115" s="2">
        <f>+hist_ExAnteRealRate_wFG!D106-hist_RealNaturalRate_wFG!D106</f>
        <v>-0.2887651393124</v>
      </c>
      <c r="O115">
        <f>+hist_Forward5YearRealR_wFG!D106-hist_Forward5YearRNatR_wFG!D106</f>
        <v>-0.30722368749141005</v>
      </c>
      <c r="P115" s="2">
        <f>+hist_ExAnteRealRate_woFG!D106-hist_RealNaturalRate_woFG!D106</f>
        <v>-0.15147577138335988</v>
      </c>
      <c r="Q115">
        <f>+hist_Forward5YearRealR_woFG!D106-hist_Forward5YearRNatR_woFG!D106</f>
        <v>-0.23314644602905021</v>
      </c>
    </row>
    <row r="116" spans="1:17" x14ac:dyDescent="0.25">
      <c r="A116" s="1">
        <v>36068</v>
      </c>
      <c r="B116" t="s">
        <v>32</v>
      </c>
      <c r="C116">
        <v>1.1000000000000001</v>
      </c>
      <c r="D116">
        <v>0.98750000000000004</v>
      </c>
      <c r="E116">
        <v>2.71</v>
      </c>
      <c r="H116">
        <f t="shared" si="3"/>
        <v>1.1000000000000001</v>
      </c>
      <c r="K116">
        <f t="shared" si="4"/>
        <v>1.1000000000000001</v>
      </c>
      <c r="L116">
        <f t="shared" si="2"/>
        <v>2.71</v>
      </c>
      <c r="M116">
        <f t="shared" si="1"/>
        <v>3.95</v>
      </c>
      <c r="N116" s="2">
        <f>+hist_ExAnteRealRate_wFG!D107-hist_RealNaturalRate_wFG!D107</f>
        <v>-0.6475331172443699</v>
      </c>
      <c r="O116">
        <f>+hist_Forward5YearRealR_wFG!D107-hist_Forward5YearRNatR_wFG!D107</f>
        <v>-0.35406507888238004</v>
      </c>
      <c r="P116" s="2">
        <f>+hist_ExAnteRealRate_woFG!D107-hist_RealNaturalRate_woFG!D107</f>
        <v>-0.51127905956100994</v>
      </c>
      <c r="Q116">
        <f>+hist_Forward5YearRealR_woFG!D107-hist_Forward5YearRNatR_woFG!D107</f>
        <v>-0.27981209535236995</v>
      </c>
    </row>
    <row r="117" spans="1:17" x14ac:dyDescent="0.25">
      <c r="A117" s="1">
        <v>36160</v>
      </c>
      <c r="B117" t="s">
        <v>33</v>
      </c>
      <c r="C117">
        <v>0.8</v>
      </c>
      <c r="D117">
        <v>0.91500000000000004</v>
      </c>
      <c r="E117">
        <v>1.95</v>
      </c>
      <c r="H117">
        <f t="shared" si="3"/>
        <v>0.8</v>
      </c>
      <c r="K117">
        <f t="shared" si="4"/>
        <v>0.8</v>
      </c>
      <c r="L117">
        <f t="shared" si="2"/>
        <v>1.95</v>
      </c>
      <c r="M117">
        <f t="shared" si="1"/>
        <v>3.66</v>
      </c>
      <c r="N117" s="2">
        <f>+hist_ExAnteRealRate_wFG!D108-hist_RealNaturalRate_wFG!D108</f>
        <v>-0.60217954216737013</v>
      </c>
      <c r="O117">
        <f>+hist_Forward5YearRealR_wFG!D108-hist_Forward5YearRNatR_wFG!D108</f>
        <v>-0.38314451144572992</v>
      </c>
      <c r="P117" s="2">
        <f>+hist_ExAnteRealRate_woFG!D108-hist_RealNaturalRate_woFG!D108</f>
        <v>-0.46710113715922996</v>
      </c>
      <c r="Q117">
        <f>+hist_Forward5YearRealR_woFG!D108-hist_Forward5YearRNatR_woFG!D108</f>
        <v>-0.30872409027629999</v>
      </c>
    </row>
    <row r="118" spans="1:17" x14ac:dyDescent="0.25">
      <c r="A118" s="1">
        <v>36250</v>
      </c>
      <c r="B118" t="s">
        <v>34</v>
      </c>
      <c r="C118">
        <v>0.8</v>
      </c>
      <c r="D118">
        <v>0.77749999999999997</v>
      </c>
      <c r="E118">
        <v>2.25</v>
      </c>
      <c r="H118">
        <f t="shared" si="3"/>
        <v>0.8</v>
      </c>
      <c r="K118">
        <f t="shared" si="4"/>
        <v>0.8</v>
      </c>
      <c r="L118">
        <f t="shared" si="2"/>
        <v>2.25</v>
      </c>
      <c r="M118">
        <f t="shared" si="1"/>
        <v>3.11</v>
      </c>
      <c r="N118" s="2">
        <f>+hist_ExAnteRealRate_wFG!D109-hist_RealNaturalRate_wFG!D109</f>
        <v>-0.52193973058067988</v>
      </c>
      <c r="O118">
        <f>+hist_Forward5YearRealR_wFG!D109-hist_Forward5YearRNatR_wFG!D109</f>
        <v>-0.39189894972591999</v>
      </c>
      <c r="P118" s="2">
        <f>+hist_ExAnteRealRate_woFG!D109-hist_RealNaturalRate_woFG!D109</f>
        <v>-0.38820877807697007</v>
      </c>
      <c r="Q118">
        <f>+hist_Forward5YearRealR_woFG!D109-hist_Forward5YearRNatR_woFG!D109</f>
        <v>-0.31732128941511983</v>
      </c>
    </row>
    <row r="119" spans="1:17" x14ac:dyDescent="0.25">
      <c r="A119" s="1">
        <v>36341</v>
      </c>
      <c r="B119" t="s">
        <v>35</v>
      </c>
      <c r="C119">
        <v>1</v>
      </c>
      <c r="D119">
        <v>0.65500000000000003</v>
      </c>
      <c r="E119">
        <v>2.33</v>
      </c>
      <c r="H119">
        <f t="shared" si="3"/>
        <v>1</v>
      </c>
      <c r="K119">
        <f t="shared" si="4"/>
        <v>1</v>
      </c>
      <c r="L119">
        <f t="shared" si="2"/>
        <v>2.33</v>
      </c>
      <c r="M119">
        <f t="shared" si="1"/>
        <v>2.62</v>
      </c>
      <c r="N119" s="2">
        <f>+hist_ExAnteRealRate_wFG!D110-hist_RealNaturalRate_wFG!D110</f>
        <v>-0.450994522617857</v>
      </c>
      <c r="O119">
        <f>+hist_Forward5YearRealR_wFG!D110-hist_Forward5YearRNatR_wFG!D110</f>
        <v>-0.43452035248855991</v>
      </c>
      <c r="P119" s="2">
        <f>+hist_ExAnteRealRate_woFG!D110-hist_RealNaturalRate_woFG!D110</f>
        <v>-0.31872882561687399</v>
      </c>
      <c r="Q119">
        <f>+hist_Forward5YearRealR_woFG!D110-hist_Forward5YearRNatR_woFG!D110</f>
        <v>-0.35976170922818018</v>
      </c>
    </row>
    <row r="120" spans="1:17" x14ac:dyDescent="0.25">
      <c r="A120" s="1">
        <v>36433</v>
      </c>
      <c r="B120" t="s">
        <v>36</v>
      </c>
      <c r="C120">
        <v>1.1000000000000001</v>
      </c>
      <c r="D120">
        <v>0.65249999999999997</v>
      </c>
      <c r="E120">
        <v>3.13</v>
      </c>
      <c r="H120">
        <f t="shared" si="3"/>
        <v>1.1000000000000001</v>
      </c>
      <c r="K120">
        <f t="shared" si="4"/>
        <v>1.1000000000000001</v>
      </c>
      <c r="L120">
        <f t="shared" si="2"/>
        <v>3.13</v>
      </c>
      <c r="M120">
        <f t="shared" si="1"/>
        <v>2.61</v>
      </c>
      <c r="N120" s="2">
        <f>+hist_ExAnteRealRate_wFG!D111-hist_RealNaturalRate_wFG!D111</f>
        <v>-0.53364390728339006</v>
      </c>
      <c r="O120">
        <f>+hist_Forward5YearRealR_wFG!D111-hist_Forward5YearRNatR_wFG!D111</f>
        <v>-0.45606886318664008</v>
      </c>
      <c r="P120" s="2">
        <f>+hist_ExAnteRealRate_woFG!D111-hist_RealNaturalRate_woFG!D111</f>
        <v>-0.40317703636479996</v>
      </c>
      <c r="Q120">
        <f>+hist_Forward5YearRealR_woFG!D111-hist_Forward5YearRNatR_woFG!D111</f>
        <v>-0.38113543297168007</v>
      </c>
    </row>
    <row r="121" spans="1:17" x14ac:dyDescent="0.25">
      <c r="A121" s="1">
        <v>36525</v>
      </c>
      <c r="B121" t="s">
        <v>37</v>
      </c>
      <c r="C121">
        <v>1.5</v>
      </c>
      <c r="D121">
        <v>0.77749999999999997</v>
      </c>
      <c r="E121">
        <v>3.9</v>
      </c>
      <c r="H121">
        <f t="shared" si="3"/>
        <v>1.5</v>
      </c>
      <c r="K121">
        <f t="shared" si="4"/>
        <v>1.5</v>
      </c>
      <c r="L121">
        <f t="shared" si="2"/>
        <v>3.9</v>
      </c>
      <c r="M121">
        <f t="shared" si="1"/>
        <v>3.11</v>
      </c>
      <c r="N121" s="2">
        <f>+hist_ExAnteRealRate_wFG!D112-hist_RealNaturalRate_wFG!D112</f>
        <v>-0.62907386796905995</v>
      </c>
      <c r="O121">
        <f>+hist_Forward5YearRealR_wFG!D112-hist_Forward5YearRNatR_wFG!D112</f>
        <v>-0.43664763634446002</v>
      </c>
      <c r="P121" s="2">
        <f>+hist_ExAnteRealRate_woFG!D112-hist_RealNaturalRate_woFG!D112</f>
        <v>-0.50068364481832983</v>
      </c>
      <c r="Q121">
        <f>+hist_Forward5YearRealR_woFG!D112-hist_Forward5YearRNatR_woFG!D112</f>
        <v>-0.36154774452939997</v>
      </c>
    </row>
    <row r="122" spans="1:17" x14ac:dyDescent="0.25">
      <c r="A122" s="1">
        <v>36616</v>
      </c>
      <c r="B122" t="s">
        <v>38</v>
      </c>
      <c r="C122">
        <v>1.9</v>
      </c>
      <c r="D122">
        <v>0.84250000000000003</v>
      </c>
      <c r="E122">
        <v>4.18</v>
      </c>
      <c r="H122">
        <f t="shared" si="3"/>
        <v>1.9</v>
      </c>
      <c r="K122">
        <f t="shared" si="4"/>
        <v>1.9</v>
      </c>
      <c r="L122">
        <f t="shared" si="2"/>
        <v>4.18</v>
      </c>
      <c r="M122">
        <f t="shared" si="1"/>
        <v>3.37</v>
      </c>
      <c r="N122" s="2">
        <f>+hist_ExAnteRealRate_wFG!D113-hist_RealNaturalRate_wFG!D113</f>
        <v>-0.7296725124672101</v>
      </c>
      <c r="O122">
        <f>+hist_Forward5YearRealR_wFG!D113-hist_Forward5YearRNatR_wFG!D113</f>
        <v>-0.43657057420272993</v>
      </c>
      <c r="P122" s="2">
        <f>+hist_ExAnteRealRate_woFG!D113-hist_RealNaturalRate_woFG!D113</f>
        <v>-0.60359617151530998</v>
      </c>
      <c r="Q122">
        <f>+hist_Forward5YearRealR_woFG!D113-hist_Forward5YearRNatR_woFG!D113</f>
        <v>-0.3613138235394</v>
      </c>
    </row>
    <row r="123" spans="1:17" x14ac:dyDescent="0.25">
      <c r="A123" s="1">
        <v>36707</v>
      </c>
      <c r="B123" t="s">
        <v>39</v>
      </c>
      <c r="C123">
        <v>1.9</v>
      </c>
      <c r="D123">
        <v>1.0275000000000001</v>
      </c>
      <c r="E123">
        <v>4.63</v>
      </c>
      <c r="H123">
        <f t="shared" si="3"/>
        <v>1.9</v>
      </c>
      <c r="K123">
        <f t="shared" si="4"/>
        <v>1.9</v>
      </c>
      <c r="L123">
        <f t="shared" si="2"/>
        <v>4.63</v>
      </c>
      <c r="M123">
        <f t="shared" si="1"/>
        <v>4.1100000000000003</v>
      </c>
      <c r="N123" s="2">
        <f>+hist_ExAnteRealRate_wFG!D114-hist_RealNaturalRate_wFG!D114</f>
        <v>-0.99549704522393023</v>
      </c>
      <c r="O123">
        <f>+hist_Forward5YearRealR_wFG!D114-hist_Forward5YearRNatR_wFG!D114</f>
        <v>-0.42968509319943005</v>
      </c>
      <c r="P123" s="2">
        <f>+hist_ExAnteRealRate_woFG!D114-hist_RealNaturalRate_woFG!D114</f>
        <v>-0.87216420095074021</v>
      </c>
      <c r="Q123">
        <f>+hist_Forward5YearRealR_woFG!D114-hist_Forward5YearRNatR_woFG!D114</f>
        <v>-0.3542834714634302</v>
      </c>
    </row>
    <row r="124" spans="1:17" x14ac:dyDescent="0.25">
      <c r="A124" s="1">
        <v>36799</v>
      </c>
      <c r="B124" t="s">
        <v>40</v>
      </c>
      <c r="C124">
        <v>2.2000000000000002</v>
      </c>
      <c r="D124">
        <v>1.1399999999999999</v>
      </c>
      <c r="E124">
        <v>3.97</v>
      </c>
      <c r="H124">
        <f t="shared" si="3"/>
        <v>2.2000000000000002</v>
      </c>
      <c r="K124">
        <f t="shared" si="4"/>
        <v>2.2000000000000002</v>
      </c>
      <c r="L124">
        <f t="shared" si="2"/>
        <v>3.97</v>
      </c>
      <c r="M124">
        <f t="shared" si="1"/>
        <v>4.5599999999999996</v>
      </c>
      <c r="N124" s="2">
        <f>+hist_ExAnteRealRate_wFG!D115-hist_RealNaturalRate_wFG!D115</f>
        <v>-0.92826842756887018</v>
      </c>
      <c r="O124">
        <f>+hist_Forward5YearRealR_wFG!D115-hist_Forward5YearRNatR_wFG!D115</f>
        <v>-0.4186675023083799</v>
      </c>
      <c r="P124" s="2">
        <f>+hist_ExAnteRealRate_woFG!D115-hist_RealNaturalRate_woFG!D115</f>
        <v>-0.80802283861617985</v>
      </c>
      <c r="Q124">
        <f>+hist_Forward5YearRealR_woFG!D115-hist_Forward5YearRNatR_woFG!D115</f>
        <v>-0.34310744834976026</v>
      </c>
    </row>
    <row r="125" spans="1:17" x14ac:dyDescent="0.25">
      <c r="A125" s="1">
        <v>36891</v>
      </c>
      <c r="B125" t="s">
        <v>41</v>
      </c>
      <c r="C125">
        <v>2.5</v>
      </c>
      <c r="D125">
        <v>1.2275</v>
      </c>
      <c r="E125">
        <v>3.38</v>
      </c>
      <c r="H125">
        <f t="shared" si="3"/>
        <v>2.5</v>
      </c>
      <c r="K125">
        <f t="shared" si="4"/>
        <v>2.5</v>
      </c>
      <c r="L125">
        <f t="shared" si="2"/>
        <v>3.38</v>
      </c>
      <c r="M125">
        <f t="shared" si="1"/>
        <v>4.91</v>
      </c>
      <c r="N125" s="2">
        <f>+hist_ExAnteRealRate_wFG!D116-hist_RealNaturalRate_wFG!D116</f>
        <v>-0.98230097223088997</v>
      </c>
      <c r="O125">
        <f>+hist_Forward5YearRealR_wFG!D116-hist_Forward5YearRNatR_wFG!D116</f>
        <v>-0.43698348644285989</v>
      </c>
      <c r="P125" s="2">
        <f>+hist_ExAnteRealRate_woFG!D116-hist_RealNaturalRate_woFG!D116</f>
        <v>-0.86552452970644955</v>
      </c>
      <c r="Q125">
        <f>+hist_Forward5YearRealR_woFG!D116-hist_Forward5YearRNatR_woFG!D116</f>
        <v>-0.36127406665520967</v>
      </c>
    </row>
    <row r="126" spans="1:17" x14ac:dyDescent="0.25">
      <c r="A126" s="1">
        <v>36981</v>
      </c>
      <c r="B126" t="s">
        <v>42</v>
      </c>
      <c r="C126">
        <v>2.1</v>
      </c>
      <c r="D126">
        <v>1.1975</v>
      </c>
      <c r="E126">
        <v>3.19</v>
      </c>
      <c r="H126">
        <f t="shared" si="3"/>
        <v>2.1</v>
      </c>
      <c r="I126">
        <v>4</v>
      </c>
      <c r="J126">
        <v>-1</v>
      </c>
      <c r="K126">
        <f t="shared" si="4"/>
        <v>2.1</v>
      </c>
      <c r="L126">
        <f t="shared" si="2"/>
        <v>3.19</v>
      </c>
      <c r="M126">
        <f t="shared" si="1"/>
        <v>4.79</v>
      </c>
      <c r="N126" s="2">
        <f>+hist_ExAnteRealRate_wFG!D117-hist_RealNaturalRate_wFG!D117</f>
        <v>-1.0986753871680297</v>
      </c>
      <c r="O126">
        <f>+hist_Forward5YearRealR_wFG!D117-hist_Forward5YearRNatR_wFG!D117</f>
        <v>-0.45553398388907018</v>
      </c>
      <c r="P126" s="2">
        <f>+hist_ExAnteRealRate_woFG!D117-hist_RealNaturalRate_woFG!D117</f>
        <v>-0.98577983544861025</v>
      </c>
      <c r="Q126">
        <f>+hist_Forward5YearRealR_woFG!D117-hist_Forward5YearRNatR_woFG!D117</f>
        <v>-0.37968564637851987</v>
      </c>
    </row>
    <row r="127" spans="1:17" x14ac:dyDescent="0.25">
      <c r="A127" s="1">
        <v>37072</v>
      </c>
      <c r="B127" t="s">
        <v>43</v>
      </c>
      <c r="C127">
        <v>2.9</v>
      </c>
      <c r="D127">
        <v>1.165</v>
      </c>
      <c r="E127">
        <v>2.31</v>
      </c>
      <c r="H127">
        <f t="shared" si="3"/>
        <v>2.9</v>
      </c>
      <c r="I127">
        <v>4</v>
      </c>
      <c r="J127">
        <v>-1</v>
      </c>
      <c r="K127">
        <f t="shared" si="4"/>
        <v>2.9</v>
      </c>
      <c r="L127">
        <f t="shared" si="2"/>
        <v>2.31</v>
      </c>
      <c r="M127">
        <f t="shared" si="1"/>
        <v>4.66</v>
      </c>
      <c r="N127" s="2">
        <f>+hist_ExAnteRealRate_wFG!D118-hist_RealNaturalRate_wFG!D118</f>
        <v>-0.92665426177902965</v>
      </c>
      <c r="O127">
        <f>+hist_Forward5YearRealR_wFG!D118-hist_Forward5YearRNatR_wFG!D118</f>
        <v>-0.47041421514069004</v>
      </c>
      <c r="P127" s="2">
        <f>+hist_ExAnteRealRate_woFG!D118-hist_RealNaturalRate_woFG!D118</f>
        <v>-0.81806260985164991</v>
      </c>
      <c r="Q127">
        <f>+hist_Forward5YearRealR_woFG!D118-hist_Forward5YearRNatR_woFG!D118</f>
        <v>-0.39442493015293012</v>
      </c>
    </row>
    <row r="128" spans="1:17" x14ac:dyDescent="0.25">
      <c r="A128" s="1">
        <v>37164</v>
      </c>
      <c r="B128" t="s">
        <v>44</v>
      </c>
      <c r="C128">
        <v>2.2999999999999998</v>
      </c>
      <c r="D128">
        <v>1.085</v>
      </c>
      <c r="E128">
        <v>1.85</v>
      </c>
      <c r="H128">
        <f t="shared" si="3"/>
        <v>2.2999999999999998</v>
      </c>
      <c r="I128">
        <v>4</v>
      </c>
      <c r="J128">
        <v>-1</v>
      </c>
      <c r="K128">
        <f t="shared" si="4"/>
        <v>2.2999999999999998</v>
      </c>
      <c r="L128">
        <f t="shared" si="2"/>
        <v>1.85</v>
      </c>
      <c r="M128">
        <f t="shared" si="1"/>
        <v>4.34</v>
      </c>
      <c r="N128" s="2">
        <f>+hist_ExAnteRealRate_wFG!D119-hist_RealNaturalRate_wFG!D119</f>
        <v>-0.58387499180647984</v>
      </c>
      <c r="O128">
        <f>+hist_Forward5YearRealR_wFG!D119-hist_Forward5YearRNatR_wFG!D119</f>
        <v>-0.47195192440864009</v>
      </c>
      <c r="P128" s="2">
        <f>+hist_ExAnteRealRate_woFG!D119-hist_RealNaturalRate_woFG!D119</f>
        <v>-0.48012073051149029</v>
      </c>
      <c r="Q128">
        <f>+hist_Forward5YearRealR_woFG!D119-hist_Forward5YearRNatR_woFG!D119</f>
        <v>-0.39582548337358991</v>
      </c>
    </row>
    <row r="129" spans="1:17" x14ac:dyDescent="0.25">
      <c r="A129" s="1">
        <v>37256</v>
      </c>
      <c r="B129" t="s">
        <v>45</v>
      </c>
      <c r="C129">
        <v>2.1</v>
      </c>
      <c r="D129">
        <v>0.88</v>
      </c>
      <c r="E129">
        <v>1.31</v>
      </c>
      <c r="H129">
        <f t="shared" si="3"/>
        <v>2.1</v>
      </c>
      <c r="K129">
        <f t="shared" si="4"/>
        <v>2.1</v>
      </c>
      <c r="L129">
        <f t="shared" si="2"/>
        <v>1.31</v>
      </c>
      <c r="M129">
        <f t="shared" si="1"/>
        <v>3.52</v>
      </c>
      <c r="N129" s="2">
        <f>+hist_ExAnteRealRate_wFG!D120-hist_RealNaturalRate_wFG!D120</f>
        <v>-0.19966875060025013</v>
      </c>
      <c r="O129">
        <f>+hist_Forward5YearRealR_wFG!D120-hist_Forward5YearRNatR_wFG!D120</f>
        <v>-0.48858421548880981</v>
      </c>
      <c r="P129" s="2">
        <f>+hist_ExAnteRealRate_woFG!D120-hist_RealNaturalRate_woFG!D120</f>
        <v>-0.10133717495824013</v>
      </c>
      <c r="Q129">
        <f>+hist_Forward5YearRealR_woFG!D120-hist_Forward5YearRNatR_woFG!D120</f>
        <v>-0.41232454032638999</v>
      </c>
    </row>
    <row r="130" spans="1:17" x14ac:dyDescent="0.25">
      <c r="A130" s="1">
        <v>37346</v>
      </c>
      <c r="B130" t="s">
        <v>46</v>
      </c>
      <c r="C130">
        <v>2.5</v>
      </c>
      <c r="D130">
        <v>0.83750000000000002</v>
      </c>
      <c r="E130">
        <v>0.43</v>
      </c>
      <c r="H130">
        <f t="shared" si="3"/>
        <v>2.5</v>
      </c>
      <c r="K130">
        <f t="shared" si="4"/>
        <v>2.5</v>
      </c>
      <c r="L130">
        <f t="shared" si="2"/>
        <v>0.43</v>
      </c>
      <c r="M130">
        <f t="shared" si="1"/>
        <v>3.35</v>
      </c>
      <c r="N130" s="2">
        <f>+hist_ExAnteRealRate_wFG!D121-hist_RealNaturalRate_wFG!D121</f>
        <v>-0.15836447127247011</v>
      </c>
      <c r="O130">
        <f>+hist_Forward5YearRealR_wFG!D121-hist_Forward5YearRNatR_wFG!D121</f>
        <v>-0.43544635248344998</v>
      </c>
      <c r="P130" s="2">
        <f>+hist_ExAnteRealRate_woFG!D121-hist_RealNaturalRate_woFG!D121</f>
        <v>-6.6103528912369924E-2</v>
      </c>
      <c r="Q130">
        <f>+hist_Forward5YearRealR_woFG!D121-hist_Forward5YearRNatR_woFG!D121</f>
        <v>-0.35905721430301996</v>
      </c>
    </row>
    <row r="131" spans="1:17" x14ac:dyDescent="0.25">
      <c r="A131" s="1">
        <v>37437</v>
      </c>
      <c r="B131" t="s">
        <v>47</v>
      </c>
      <c r="C131">
        <v>2.1</v>
      </c>
      <c r="D131">
        <v>0.84</v>
      </c>
      <c r="E131">
        <v>0.84</v>
      </c>
      <c r="H131">
        <f t="shared" si="3"/>
        <v>2.1</v>
      </c>
      <c r="K131">
        <f t="shared" si="4"/>
        <v>2.1</v>
      </c>
      <c r="L131">
        <f t="shared" si="2"/>
        <v>0.84</v>
      </c>
      <c r="M131">
        <f t="shared" si="1"/>
        <v>3.36</v>
      </c>
      <c r="N131" s="2">
        <f>+hist_ExAnteRealRate_wFG!D122-hist_RealNaturalRate_wFG!D122</f>
        <v>-8.8080123634370011E-2</v>
      </c>
      <c r="O131">
        <f>+hist_Forward5YearRealR_wFG!D122-hist_Forward5YearRNatR_wFG!D122</f>
        <v>-0.39835514105502989</v>
      </c>
      <c r="P131" s="2">
        <f>+hist_ExAnteRealRate_woFG!D122-hist_RealNaturalRate_woFG!D122</f>
        <v>-2.6116043959099056E-3</v>
      </c>
      <c r="Q131">
        <f>+hist_Forward5YearRealR_woFG!D122-hist_Forward5YearRNatR_woFG!D122</f>
        <v>-0.32183998171415995</v>
      </c>
    </row>
    <row r="132" spans="1:17" x14ac:dyDescent="0.25">
      <c r="A132" s="1">
        <v>37529</v>
      </c>
      <c r="B132" t="s">
        <v>48</v>
      </c>
      <c r="C132">
        <v>2.1</v>
      </c>
      <c r="D132">
        <v>0.83499999999999996</v>
      </c>
      <c r="E132">
        <v>1.1000000000000001</v>
      </c>
      <c r="H132">
        <f t="shared" si="3"/>
        <v>2.1</v>
      </c>
      <c r="K132">
        <f t="shared" si="4"/>
        <v>2.1</v>
      </c>
      <c r="L132">
        <f t="shared" si="2"/>
        <v>1.1000000000000001</v>
      </c>
      <c r="M132">
        <f t="shared" ref="M132:M195" si="5">+D132*4</f>
        <v>3.34</v>
      </c>
      <c r="N132" s="2">
        <f>+hist_ExAnteRealRate_wFG!D123-hist_RealNaturalRate_wFG!D123</f>
        <v>-0.25005284514502013</v>
      </c>
      <c r="O132">
        <f>+hist_Forward5YearRealR_wFG!D123-hist_Forward5YearRNatR_wFG!D123</f>
        <v>-0.39534249800302002</v>
      </c>
      <c r="P132" s="2">
        <f>+hist_ExAnteRealRate_woFG!D123-hist_RealNaturalRate_woFG!D123</f>
        <v>-0.17218386824000009</v>
      </c>
      <c r="Q132">
        <f>+hist_Forward5YearRealR_woFG!D123-hist_Forward5YearRNatR_woFG!D123</f>
        <v>-0.31870458429135007</v>
      </c>
    </row>
    <row r="133" spans="1:17" x14ac:dyDescent="0.25">
      <c r="A133" s="1">
        <v>37621</v>
      </c>
      <c r="B133" t="s">
        <v>49</v>
      </c>
      <c r="C133">
        <v>2.2999999999999998</v>
      </c>
      <c r="D133">
        <v>0.79249999999999998</v>
      </c>
      <c r="E133">
        <v>1.34</v>
      </c>
      <c r="H133">
        <f t="shared" si="3"/>
        <v>2.2999999999999998</v>
      </c>
      <c r="K133">
        <f t="shared" si="4"/>
        <v>2.2999999999999998</v>
      </c>
      <c r="L133">
        <f t="shared" si="2"/>
        <v>1.34</v>
      </c>
      <c r="M133">
        <f t="shared" si="5"/>
        <v>3.17</v>
      </c>
      <c r="N133" s="2">
        <f>+hist_ExAnteRealRate_wFG!D124-hist_RealNaturalRate_wFG!D124</f>
        <v>-0.40864994365019003</v>
      </c>
      <c r="O133">
        <f>+hist_Forward5YearRealR_wFG!D124-hist_Forward5YearRNatR_wFG!D124</f>
        <v>-0.40264119569764989</v>
      </c>
      <c r="P133" s="2">
        <f>+hist_ExAnteRealRate_woFG!D124-hist_RealNaturalRate_woFG!D124</f>
        <v>-0.33928620904277995</v>
      </c>
      <c r="Q133">
        <f>+hist_Forward5YearRealR_woFG!D124-hist_Forward5YearRNatR_woFG!D124</f>
        <v>-0.32588359960215196</v>
      </c>
    </row>
    <row r="134" spans="1:17" x14ac:dyDescent="0.25">
      <c r="A134" s="1">
        <v>37711</v>
      </c>
      <c r="B134" t="s">
        <v>50</v>
      </c>
      <c r="C134">
        <v>2.2999999999999998</v>
      </c>
      <c r="D134">
        <v>0.68500000000000005</v>
      </c>
      <c r="E134">
        <v>0.83</v>
      </c>
      <c r="H134">
        <f t="shared" si="3"/>
        <v>2.2999999999999998</v>
      </c>
      <c r="K134">
        <f t="shared" si="4"/>
        <v>2.2999999999999998</v>
      </c>
      <c r="L134">
        <f t="shared" si="2"/>
        <v>0.83</v>
      </c>
      <c r="M134">
        <f t="shared" si="5"/>
        <v>2.74</v>
      </c>
      <c r="N134" s="2">
        <f>+hist_ExAnteRealRate_wFG!D125-hist_RealNaturalRate_wFG!D125</f>
        <v>-0.37138647263232094</v>
      </c>
      <c r="O134">
        <f>+hist_Forward5YearRealR_wFG!D125-hist_Forward5YearRNatR_wFG!D125</f>
        <v>-0.39028816469523386</v>
      </c>
      <c r="P134" s="2">
        <f>+hist_ExAnteRealRate_woFG!D125-hist_RealNaturalRate_woFG!D125</f>
        <v>-0.31154722446232697</v>
      </c>
      <c r="Q134">
        <f>+hist_Forward5YearRealR_woFG!D125-hist_Forward5YearRNatR_woFG!D125</f>
        <v>-0.31341371902168813</v>
      </c>
    </row>
    <row r="135" spans="1:17" x14ac:dyDescent="0.25">
      <c r="A135" s="1">
        <v>37802</v>
      </c>
      <c r="B135" t="s">
        <v>51</v>
      </c>
      <c r="C135">
        <v>2</v>
      </c>
      <c r="D135">
        <v>0.60750000000000004</v>
      </c>
      <c r="E135">
        <v>0.44</v>
      </c>
      <c r="H135">
        <f t="shared" si="3"/>
        <v>2</v>
      </c>
      <c r="K135">
        <f t="shared" si="4"/>
        <v>2</v>
      </c>
      <c r="L135">
        <f t="shared" si="2"/>
        <v>0.44</v>
      </c>
      <c r="M135">
        <f t="shared" si="5"/>
        <v>2.4300000000000002</v>
      </c>
      <c r="N135" s="2">
        <f>+hist_ExAnteRealRate_wFG!D126-hist_RealNaturalRate_wFG!D126</f>
        <v>-0.13420578558081497</v>
      </c>
      <c r="O135">
        <f>+hist_Forward5YearRealR_wFG!D126-hist_Forward5YearRNatR_wFG!D126</f>
        <v>-0.33066550047016496</v>
      </c>
      <c r="P135" s="2">
        <f>+hist_ExAnteRealRate_woFG!D126-hist_RealNaturalRate_woFG!D126</f>
        <v>-8.5040941782114965E-2</v>
      </c>
      <c r="Q135">
        <f>+hist_Forward5YearRealR_woFG!D126-hist_Forward5YearRNatR_woFG!D126</f>
        <v>-0.25367673058724605</v>
      </c>
    </row>
    <row r="136" spans="1:17" x14ac:dyDescent="0.25">
      <c r="A136" s="1">
        <v>37894</v>
      </c>
      <c r="B136" t="s">
        <v>52</v>
      </c>
      <c r="C136">
        <v>2</v>
      </c>
      <c r="D136">
        <v>0.53249999999999997</v>
      </c>
      <c r="E136">
        <v>0.62</v>
      </c>
      <c r="H136">
        <f t="shared" si="3"/>
        <v>2</v>
      </c>
      <c r="K136">
        <f t="shared" si="4"/>
        <v>2</v>
      </c>
      <c r="L136">
        <f t="shared" si="2"/>
        <v>0.62</v>
      </c>
      <c r="M136">
        <f t="shared" si="5"/>
        <v>2.13</v>
      </c>
      <c r="N136" s="2">
        <f>+hist_ExAnteRealRate_wFG!D127-hist_RealNaturalRate_wFG!D127</f>
        <v>-0.25315194619728898</v>
      </c>
      <c r="O136">
        <f>+hist_Forward5YearRealR_wFG!D127-hist_Forward5YearRNatR_wFG!D127</f>
        <v>-0.33597795092419502</v>
      </c>
      <c r="P136" s="2">
        <f>+hist_ExAnteRealRate_woFG!D127-hist_RealNaturalRate_woFG!D127</f>
        <v>-0.21596181134564896</v>
      </c>
      <c r="Q136">
        <f>+hist_Forward5YearRealR_woFG!D127-hist_Forward5YearRNatR_woFG!D127</f>
        <v>-0.25887698169359297</v>
      </c>
    </row>
    <row r="137" spans="1:17" x14ac:dyDescent="0.25">
      <c r="A137" s="1">
        <v>37986</v>
      </c>
      <c r="B137" t="s">
        <v>53</v>
      </c>
      <c r="C137">
        <v>2.1</v>
      </c>
      <c r="D137">
        <v>0.52749999999999997</v>
      </c>
      <c r="E137">
        <v>1.06</v>
      </c>
      <c r="H137">
        <f t="shared" si="3"/>
        <v>2.1</v>
      </c>
      <c r="K137">
        <f t="shared" si="4"/>
        <v>2.1</v>
      </c>
      <c r="L137">
        <f t="shared" si="2"/>
        <v>1.06</v>
      </c>
      <c r="M137">
        <f t="shared" si="5"/>
        <v>2.11</v>
      </c>
      <c r="N137" s="2">
        <f>+hist_ExAnteRealRate_wFG!D128-hist_RealNaturalRate_wFG!D128</f>
        <v>-0.33613155752095702</v>
      </c>
      <c r="O137">
        <f>+hist_Forward5YearRealR_wFG!D128-hist_Forward5YearRNatR_wFG!D128</f>
        <v>-0.33026025652996094</v>
      </c>
      <c r="P137" s="2">
        <f>+hist_ExAnteRealRate_woFG!D128-hist_RealNaturalRate_woFG!D128</f>
        <v>-0.31238954921439999</v>
      </c>
      <c r="Q137">
        <f>+hist_Forward5YearRealR_woFG!D128-hist_Forward5YearRNatR_woFG!D128</f>
        <v>-0.25304869202157798</v>
      </c>
    </row>
    <row r="138" spans="1:17" x14ac:dyDescent="0.25">
      <c r="A138" s="1">
        <v>38077</v>
      </c>
      <c r="B138" t="s">
        <v>54</v>
      </c>
      <c r="C138">
        <v>1.7</v>
      </c>
      <c r="D138">
        <v>0.51500000000000001</v>
      </c>
      <c r="E138">
        <v>1.89</v>
      </c>
      <c r="H138">
        <f t="shared" si="3"/>
        <v>1.7</v>
      </c>
      <c r="K138">
        <f t="shared" si="4"/>
        <v>1.7</v>
      </c>
      <c r="L138">
        <f t="shared" si="2"/>
        <v>1.89</v>
      </c>
      <c r="M138">
        <f t="shared" si="5"/>
        <v>2.06</v>
      </c>
      <c r="N138" s="2">
        <f>+hist_ExAnteRealRate_wFG!D129-hist_RealNaturalRate_wFG!D129</f>
        <v>-0.38523661774553902</v>
      </c>
      <c r="O138">
        <f>+hist_Forward5YearRealR_wFG!D129-hist_Forward5YearRNatR_wFG!D129</f>
        <v>-0.33803451634019588</v>
      </c>
      <c r="P138" s="2">
        <f>+hist_ExAnteRealRate_woFG!D129-hist_RealNaturalRate_woFG!D129</f>
        <v>-0.37661547506443199</v>
      </c>
      <c r="Q138">
        <f>+hist_Forward5YearRealR_woFG!D129-hist_Forward5YearRNatR_woFG!D129</f>
        <v>-0.26071328823601203</v>
      </c>
    </row>
    <row r="139" spans="1:17" x14ac:dyDescent="0.25">
      <c r="A139" s="1">
        <v>38168</v>
      </c>
      <c r="B139" t="s">
        <v>55</v>
      </c>
      <c r="C139">
        <v>2.2999999999999998</v>
      </c>
      <c r="D139">
        <v>0.51500000000000001</v>
      </c>
      <c r="E139">
        <v>2.4500000000000002</v>
      </c>
      <c r="H139">
        <f t="shared" si="3"/>
        <v>2.2999999999999998</v>
      </c>
      <c r="K139">
        <f t="shared" si="4"/>
        <v>2.2999999999999998</v>
      </c>
      <c r="L139">
        <f t="shared" si="2"/>
        <v>2.4500000000000002</v>
      </c>
      <c r="M139">
        <f t="shared" si="5"/>
        <v>2.06</v>
      </c>
      <c r="N139" s="2">
        <f>+hist_ExAnteRealRate_wFG!D130-hist_RealNaturalRate_wFG!D130</f>
        <v>-0.23399900751566599</v>
      </c>
      <c r="O139">
        <f>+hist_Forward5YearRealR_wFG!D130-hist_Forward5YearRNatR_wFG!D130</f>
        <v>-0.32141676747231807</v>
      </c>
      <c r="P139" s="2">
        <f>+hist_ExAnteRealRate_woFG!D130-hist_RealNaturalRate_woFG!D130</f>
        <v>-0.24240100197599695</v>
      </c>
      <c r="Q139">
        <f>+hist_Forward5YearRealR_woFG!D130-hist_Forward5YearRNatR_woFG!D130</f>
        <v>-0.24398594578630395</v>
      </c>
    </row>
    <row r="140" spans="1:17" x14ac:dyDescent="0.25">
      <c r="A140" s="1">
        <v>38260</v>
      </c>
      <c r="B140" t="s">
        <v>56</v>
      </c>
      <c r="C140">
        <v>2.2999999999999998</v>
      </c>
      <c r="D140">
        <v>0.52</v>
      </c>
      <c r="E140">
        <v>2.0099999999999998</v>
      </c>
      <c r="H140">
        <f t="shared" si="3"/>
        <v>2.2999999999999998</v>
      </c>
      <c r="K140">
        <f t="shared" si="4"/>
        <v>2.2999999999999998</v>
      </c>
      <c r="L140">
        <f t="shared" si="2"/>
        <v>2.0099999999999998</v>
      </c>
      <c r="M140">
        <f t="shared" si="5"/>
        <v>2.08</v>
      </c>
      <c r="N140" s="2">
        <f>+hist_ExAnteRealRate_wFG!D131-hist_RealNaturalRate_wFG!D131</f>
        <v>-0.11466603092578598</v>
      </c>
      <c r="O140">
        <f>+hist_Forward5YearRealR_wFG!D131-hist_Forward5YearRNatR_wFG!D131</f>
        <v>-0.30683405955163301</v>
      </c>
      <c r="P140" s="2">
        <f>+hist_ExAnteRealRate_woFG!D131-hist_RealNaturalRate_woFG!D131</f>
        <v>-0.14225776171965099</v>
      </c>
      <c r="Q140">
        <f>+hist_Forward5YearRealR_woFG!D131-hist_Forward5YearRNatR_woFG!D131</f>
        <v>-0.22929261618390895</v>
      </c>
    </row>
    <row r="141" spans="1:17" x14ac:dyDescent="0.25">
      <c r="A141" s="1">
        <v>38352</v>
      </c>
      <c r="B141" t="s">
        <v>57</v>
      </c>
      <c r="C141">
        <v>2.2999999999999998</v>
      </c>
      <c r="D141">
        <v>0.53</v>
      </c>
      <c r="E141">
        <v>1.83</v>
      </c>
      <c r="H141">
        <f t="shared" si="3"/>
        <v>2.2999999999999998</v>
      </c>
      <c r="K141">
        <f t="shared" si="4"/>
        <v>2.2999999999999998</v>
      </c>
      <c r="L141">
        <f t="shared" si="2"/>
        <v>1.83</v>
      </c>
      <c r="M141">
        <f t="shared" si="5"/>
        <v>2.12</v>
      </c>
      <c r="N141" s="2">
        <f>+hist_ExAnteRealRate_wFG!D132-hist_RealNaturalRate_wFG!D132</f>
        <v>-0.40299343628879697</v>
      </c>
      <c r="O141">
        <f>+hist_Forward5YearRealR_wFG!D132-hist_Forward5YearRNatR_wFG!D132</f>
        <v>-0.32041993407554992</v>
      </c>
      <c r="P141" s="2">
        <f>+hist_ExAnteRealRate_woFG!D132-hist_RealNaturalRate_woFG!D132</f>
        <v>-0.45224586155720203</v>
      </c>
      <c r="Q141">
        <f>+hist_Forward5YearRealR_woFG!D132-hist_Forward5YearRNatR_woFG!D132</f>
        <v>-0.24276544551065304</v>
      </c>
    </row>
    <row r="142" spans="1:17" x14ac:dyDescent="0.25">
      <c r="A142" s="1">
        <v>38442</v>
      </c>
      <c r="B142" t="s">
        <v>58</v>
      </c>
      <c r="C142">
        <v>2.1</v>
      </c>
      <c r="D142">
        <v>0.52500000000000002</v>
      </c>
      <c r="E142">
        <v>1.56</v>
      </c>
      <c r="H142">
        <f t="shared" si="3"/>
        <v>2.1</v>
      </c>
      <c r="K142">
        <f t="shared" si="4"/>
        <v>2.1</v>
      </c>
      <c r="L142">
        <f t="shared" si="2"/>
        <v>1.56</v>
      </c>
      <c r="M142">
        <f t="shared" si="5"/>
        <v>2.1</v>
      </c>
      <c r="N142" s="2">
        <f>+hist_ExAnteRealRate_wFG!D133-hist_RealNaturalRate_wFG!D133</f>
        <v>-0.36464927585087897</v>
      </c>
      <c r="O142">
        <f>+hist_Forward5YearRealR_wFG!D133-hist_Forward5YearRNatR_wFG!D133</f>
        <v>-0.32432318775317492</v>
      </c>
      <c r="P142" s="2">
        <f>+hist_ExAnteRealRate_woFG!D133-hist_RealNaturalRate_woFG!D133</f>
        <v>-0.43838371035815404</v>
      </c>
      <c r="Q142">
        <f>+hist_Forward5YearRealR_woFG!D133-hist_Forward5YearRNatR_woFG!D133</f>
        <v>-0.24655145756677099</v>
      </c>
    </row>
    <row r="143" spans="1:17" x14ac:dyDescent="0.25">
      <c r="A143" s="1">
        <v>38533</v>
      </c>
      <c r="B143" t="s">
        <v>59</v>
      </c>
      <c r="C143">
        <v>2</v>
      </c>
      <c r="D143">
        <v>0.52500000000000002</v>
      </c>
      <c r="E143">
        <v>1.57</v>
      </c>
      <c r="H143">
        <f t="shared" si="3"/>
        <v>2</v>
      </c>
      <c r="K143">
        <f t="shared" si="4"/>
        <v>2</v>
      </c>
      <c r="L143">
        <f t="shared" si="2"/>
        <v>1.57</v>
      </c>
      <c r="M143">
        <f t="shared" si="5"/>
        <v>2.1</v>
      </c>
      <c r="N143" s="2">
        <f>+hist_ExAnteRealRate_wFG!D134-hist_RealNaturalRate_wFG!D134</f>
        <v>-0.53769107587747</v>
      </c>
      <c r="O143">
        <f>+hist_Forward5YearRealR_wFG!D134-hist_Forward5YearRNatR_wFG!D134</f>
        <v>-0.34919005565302796</v>
      </c>
      <c r="P143" s="2">
        <f>+hist_ExAnteRealRate_woFG!D134-hist_RealNaturalRate_woFG!D134</f>
        <v>-0.63913197275385492</v>
      </c>
      <c r="Q143">
        <f>+hist_Forward5YearRealR_woFG!D134-hist_Forward5YearRNatR_woFG!D134</f>
        <v>-0.27129462996972203</v>
      </c>
    </row>
    <row r="144" spans="1:17" x14ac:dyDescent="0.25">
      <c r="A144" s="1">
        <v>38625</v>
      </c>
      <c r="B144" t="s">
        <v>60</v>
      </c>
      <c r="C144">
        <v>2.2999999999999998</v>
      </c>
      <c r="D144">
        <v>0.52749999999999997</v>
      </c>
      <c r="E144">
        <v>2.1</v>
      </c>
      <c r="H144">
        <f t="shared" si="3"/>
        <v>2.2999999999999998</v>
      </c>
      <c r="K144">
        <f t="shared" si="4"/>
        <v>2.2999999999999998</v>
      </c>
      <c r="L144">
        <f t="shared" si="2"/>
        <v>2.1</v>
      </c>
      <c r="M144">
        <f t="shared" si="5"/>
        <v>2.11</v>
      </c>
      <c r="N144" s="2">
        <f>+hist_ExAnteRealRate_wFG!D135-hist_RealNaturalRate_wFG!D135</f>
        <v>-0.57751746049693597</v>
      </c>
      <c r="O144">
        <f>+hist_Forward5YearRealR_wFG!D135-hist_Forward5YearRNatR_wFG!D135</f>
        <v>-0.35441155868852303</v>
      </c>
      <c r="P144" s="2">
        <f>+hist_ExAnteRealRate_woFG!D135-hist_RealNaturalRate_woFG!D135</f>
        <v>-0.71035288967787502</v>
      </c>
      <c r="Q144">
        <f>+hist_Forward5YearRealR_woFG!D135-hist_Forward5YearRNatR_woFG!D135</f>
        <v>-0.27638309782032605</v>
      </c>
    </row>
    <row r="145" spans="1:17" x14ac:dyDescent="0.25">
      <c r="A145" s="1">
        <v>38717</v>
      </c>
      <c r="B145" t="s">
        <v>61</v>
      </c>
      <c r="C145">
        <v>2.4</v>
      </c>
      <c r="D145">
        <v>0.5625</v>
      </c>
      <c r="E145">
        <v>2.35</v>
      </c>
      <c r="H145">
        <f t="shared" si="3"/>
        <v>2.4</v>
      </c>
      <c r="K145">
        <f t="shared" si="4"/>
        <v>2.4</v>
      </c>
      <c r="L145">
        <f t="shared" si="2"/>
        <v>2.35</v>
      </c>
      <c r="M145">
        <f t="shared" si="5"/>
        <v>2.25</v>
      </c>
      <c r="N145" s="2">
        <f>+hist_ExAnteRealRate_wFG!D136-hist_RealNaturalRate_wFG!D136</f>
        <v>-0.37921252160074104</v>
      </c>
      <c r="O145">
        <f>+hist_Forward5YearRealR_wFG!D136-hist_Forward5YearRNatR_wFG!D136</f>
        <v>-0.33242437233937905</v>
      </c>
      <c r="P145" s="2">
        <f>+hist_ExAnteRealRate_woFG!D136-hist_RealNaturalRate_woFG!D136</f>
        <v>-0.54766335699766411</v>
      </c>
      <c r="Q145">
        <f>+hist_Forward5YearRealR_woFG!D136-hist_Forward5YearRNatR_woFG!D136</f>
        <v>-0.25424982897117299</v>
      </c>
    </row>
    <row r="146" spans="1:17" x14ac:dyDescent="0.25">
      <c r="A146" s="1">
        <v>38807</v>
      </c>
      <c r="B146" t="s">
        <v>62</v>
      </c>
      <c r="C146">
        <v>2.2999999999999998</v>
      </c>
      <c r="D146">
        <v>0.62250000000000005</v>
      </c>
      <c r="E146">
        <v>3.03</v>
      </c>
      <c r="H146">
        <f t="shared" si="3"/>
        <v>2.2999999999999998</v>
      </c>
      <c r="K146">
        <f t="shared" si="4"/>
        <v>2.2999999999999998</v>
      </c>
      <c r="L146">
        <f t="shared" si="2"/>
        <v>3.03</v>
      </c>
      <c r="M146">
        <f t="shared" si="5"/>
        <v>2.4900000000000002</v>
      </c>
      <c r="N146" s="2">
        <f>+hist_ExAnteRealRate_wFG!D137-hist_RealNaturalRate_wFG!D137</f>
        <v>-0.70748564628278399</v>
      </c>
      <c r="O146">
        <f>+hist_Forward5YearRealR_wFG!D137-hist_Forward5YearRNatR_wFG!D137</f>
        <v>-0.36338319067360003</v>
      </c>
      <c r="P146" s="2">
        <f>+hist_ExAnteRealRate_woFG!D137-hist_RealNaturalRate_woFG!D137</f>
        <v>-0.9163845718284811</v>
      </c>
      <c r="Q146">
        <f>+hist_Forward5YearRealR_woFG!D137-hist_Forward5YearRNatR_woFG!D137</f>
        <v>-0.28504472871076691</v>
      </c>
    </row>
    <row r="147" spans="1:17" x14ac:dyDescent="0.25">
      <c r="A147" s="1">
        <v>38898</v>
      </c>
      <c r="B147" t="s">
        <v>63</v>
      </c>
      <c r="C147">
        <v>2.5</v>
      </c>
      <c r="D147">
        <v>0.68500000000000005</v>
      </c>
      <c r="E147">
        <v>3.53</v>
      </c>
      <c r="H147">
        <f t="shared" si="3"/>
        <v>2.5</v>
      </c>
      <c r="K147">
        <f t="shared" si="4"/>
        <v>2.5</v>
      </c>
      <c r="L147">
        <f t="shared" si="2"/>
        <v>3.53</v>
      </c>
      <c r="M147">
        <f t="shared" si="5"/>
        <v>2.74</v>
      </c>
      <c r="N147" s="2">
        <f>+hist_ExAnteRealRate_wFG!D138-hist_RealNaturalRate_wFG!D138</f>
        <v>-0.60620916537137903</v>
      </c>
      <c r="O147">
        <f>+hist_Forward5YearRealR_wFG!D138-hist_Forward5YearRNatR_wFG!D138</f>
        <v>-0.36212786819032017</v>
      </c>
      <c r="P147" s="2">
        <f>+hist_ExAnteRealRate_woFG!D138-hist_RealNaturalRate_woFG!D138</f>
        <v>-0.86109070371728202</v>
      </c>
      <c r="Q147">
        <f>+hist_Forward5YearRealR_woFG!D138-hist_Forward5YearRNatR_woFG!D138</f>
        <v>-0.28360143685009498</v>
      </c>
    </row>
    <row r="148" spans="1:17" x14ac:dyDescent="0.25">
      <c r="A148" s="1">
        <v>38990</v>
      </c>
      <c r="B148" t="s">
        <v>64</v>
      </c>
      <c r="C148">
        <v>2.2000000000000002</v>
      </c>
      <c r="D148">
        <v>0.76500000000000001</v>
      </c>
      <c r="E148">
        <v>3.32</v>
      </c>
      <c r="H148">
        <f t="shared" si="3"/>
        <v>2.2000000000000002</v>
      </c>
      <c r="K148">
        <f t="shared" si="4"/>
        <v>2.2000000000000002</v>
      </c>
      <c r="L148">
        <f t="shared" si="2"/>
        <v>3.32</v>
      </c>
      <c r="M148">
        <f t="shared" si="5"/>
        <v>3.06</v>
      </c>
      <c r="N148" s="2">
        <f>+hist_ExAnteRealRate_wFG!D139-hist_RealNaturalRate_wFG!D139</f>
        <v>-0.43473092901874999</v>
      </c>
      <c r="O148">
        <f>+hist_Forward5YearRealR_wFG!D139-hist_Forward5YearRNatR_wFG!D139</f>
        <v>-0.34331897845306014</v>
      </c>
      <c r="P148" s="2">
        <f>+hist_ExAnteRealRate_woFG!D139-hist_RealNaturalRate_woFG!D139</f>
        <v>-0.74193381123545987</v>
      </c>
      <c r="Q148">
        <f>+hist_Forward5YearRealR_woFG!D139-hist_Forward5YearRNatR_woFG!D139</f>
        <v>-0.26457243516239992</v>
      </c>
    </row>
    <row r="149" spans="1:17" x14ac:dyDescent="0.25">
      <c r="A149" s="1">
        <v>39082</v>
      </c>
      <c r="B149" t="s">
        <v>65</v>
      </c>
      <c r="C149">
        <v>1.8</v>
      </c>
      <c r="D149">
        <v>0.86750000000000005</v>
      </c>
      <c r="E149">
        <v>3.81</v>
      </c>
      <c r="H149">
        <f t="shared" si="3"/>
        <v>1.8</v>
      </c>
      <c r="K149">
        <f t="shared" si="4"/>
        <v>1.8</v>
      </c>
      <c r="L149">
        <f t="shared" si="2"/>
        <v>3.81</v>
      </c>
      <c r="M149">
        <f t="shared" si="5"/>
        <v>3.47</v>
      </c>
      <c r="N149" s="2">
        <f>+hist_ExAnteRealRate_wFG!D140-hist_RealNaturalRate_wFG!D140</f>
        <v>-0.68085124305333022</v>
      </c>
      <c r="O149">
        <f>+hist_Forward5YearRealR_wFG!D140-hist_Forward5YearRNatR_wFG!D140</f>
        <v>-0.32620987736814988</v>
      </c>
      <c r="P149" s="2">
        <f>+hist_ExAnteRealRate_woFG!D140-hist_RealNaturalRate_woFG!D140</f>
        <v>-1.0476347186521102</v>
      </c>
      <c r="Q149">
        <f>+hist_Forward5YearRealR_woFG!D140-hist_Forward5YearRNatR_woFG!D140</f>
        <v>-0.24720053705610989</v>
      </c>
    </row>
    <row r="150" spans="1:17" x14ac:dyDescent="0.25">
      <c r="A150" s="1">
        <v>39172</v>
      </c>
      <c r="B150" t="s">
        <v>66</v>
      </c>
      <c r="C150">
        <v>1.8</v>
      </c>
      <c r="D150">
        <v>0.92500000000000004</v>
      </c>
      <c r="E150">
        <v>3.56</v>
      </c>
      <c r="H150">
        <f t="shared" si="3"/>
        <v>1.8</v>
      </c>
      <c r="K150">
        <f t="shared" si="4"/>
        <v>1.8</v>
      </c>
      <c r="L150">
        <f t="shared" si="2"/>
        <v>3.56</v>
      </c>
      <c r="M150">
        <f t="shared" si="5"/>
        <v>3.7</v>
      </c>
      <c r="N150" s="2">
        <f>+hist_ExAnteRealRate_wFG!D141-hist_RealNaturalRate_wFG!D141</f>
        <v>-0.35550215322088974</v>
      </c>
      <c r="O150">
        <f>+hist_Forward5YearRealR_wFG!D141-hist_Forward5YearRNatR_wFG!D141</f>
        <v>-0.29178508113100987</v>
      </c>
      <c r="P150" s="2">
        <f>+hist_ExAnteRealRate_woFG!D141-hist_RealNaturalRate_woFG!D141</f>
        <v>-0.79017882554604979</v>
      </c>
      <c r="Q150">
        <f>+hist_Forward5YearRealR_woFG!D141-hist_Forward5YearRNatR_woFG!D141</f>
        <v>-0.21245657776057003</v>
      </c>
    </row>
    <row r="151" spans="1:17" x14ac:dyDescent="0.25">
      <c r="A151" s="1">
        <v>39263</v>
      </c>
      <c r="B151" t="s">
        <v>67</v>
      </c>
      <c r="C151">
        <v>1.9</v>
      </c>
      <c r="D151">
        <v>0.99</v>
      </c>
      <c r="E151">
        <v>3.12</v>
      </c>
      <c r="H151">
        <f t="shared" si="3"/>
        <v>1.9</v>
      </c>
      <c r="K151">
        <f t="shared" si="4"/>
        <v>1.9</v>
      </c>
      <c r="L151">
        <f t="shared" si="2"/>
        <v>3.12</v>
      </c>
      <c r="M151">
        <f t="shared" si="5"/>
        <v>3.96</v>
      </c>
      <c r="N151" s="2">
        <f>+hist_ExAnteRealRate_wFG!D142-hist_RealNaturalRate_wFG!D142</f>
        <v>-0.65440206136901979</v>
      </c>
      <c r="O151">
        <f>+hist_Forward5YearRealR_wFG!D142-hist_Forward5YearRNatR_wFG!D142</f>
        <v>-0.34168037693765996</v>
      </c>
      <c r="P151" s="2">
        <f>+hist_ExAnteRealRate_woFG!D142-hist_RealNaturalRate_woFG!D142</f>
        <v>-1.1664931976965098</v>
      </c>
      <c r="Q151">
        <f>+hist_Forward5YearRealR_woFG!D142-hist_Forward5YearRNatR_woFG!D142</f>
        <v>-0.2619588079433901</v>
      </c>
    </row>
    <row r="152" spans="1:17" x14ac:dyDescent="0.25">
      <c r="A152" s="1">
        <v>39355</v>
      </c>
      <c r="B152" t="s">
        <v>68</v>
      </c>
      <c r="C152">
        <v>1.9</v>
      </c>
      <c r="D152">
        <v>1.07</v>
      </c>
      <c r="E152">
        <v>2.96</v>
      </c>
      <c r="H152">
        <f t="shared" si="3"/>
        <v>1.9</v>
      </c>
      <c r="K152">
        <f t="shared" si="4"/>
        <v>1.9</v>
      </c>
      <c r="L152">
        <f t="shared" si="2"/>
        <v>2.96</v>
      </c>
      <c r="M152">
        <f t="shared" si="5"/>
        <v>4.28</v>
      </c>
      <c r="N152" s="2">
        <f>+hist_ExAnteRealRate_wFG!D143-hist_RealNaturalRate_wFG!D143</f>
        <v>-0.35967389302340003</v>
      </c>
      <c r="O152">
        <f>+hist_Forward5YearRealR_wFG!D143-hist_Forward5YearRNatR_wFG!D143</f>
        <v>-0.34711480043420995</v>
      </c>
      <c r="P152" s="2">
        <f>+hist_ExAnteRealRate_woFG!D143-hist_RealNaturalRate_woFG!D143</f>
        <v>-0.96010366807300995</v>
      </c>
      <c r="Q152">
        <f>+hist_Forward5YearRealR_woFG!D143-hist_Forward5YearRNatR_woFG!D143</f>
        <v>-0.26690442355648991</v>
      </c>
    </row>
    <row r="153" spans="1:17" x14ac:dyDescent="0.25">
      <c r="A153" s="1">
        <v>39447</v>
      </c>
      <c r="B153" t="s">
        <v>69</v>
      </c>
      <c r="C153">
        <v>2.9</v>
      </c>
      <c r="D153">
        <v>1.0974999999999999</v>
      </c>
      <c r="E153">
        <v>2.29</v>
      </c>
      <c r="H153">
        <f t="shared" si="3"/>
        <v>2.9</v>
      </c>
      <c r="K153">
        <f t="shared" si="4"/>
        <v>2.9</v>
      </c>
      <c r="L153">
        <f t="shared" si="2"/>
        <v>2.29</v>
      </c>
      <c r="M153">
        <f t="shared" si="5"/>
        <v>4.3899999999999997</v>
      </c>
      <c r="N153" s="2">
        <f>+hist_ExAnteRealRate_wFG!D144-hist_RealNaturalRate_wFG!D144</f>
        <v>-0.48685214503619001</v>
      </c>
      <c r="O153">
        <f>+hist_Forward5YearRealR_wFG!D144-hist_Forward5YearRNatR_wFG!D144</f>
        <v>-0.37508491734369009</v>
      </c>
      <c r="P153" s="2">
        <f>+hist_ExAnteRealRate_woFG!D144-hist_RealNaturalRate_woFG!D144</f>
        <v>-1.1882285351563597</v>
      </c>
      <c r="Q153">
        <f>+hist_Forward5YearRealR_woFG!D144-hist_Forward5YearRNatR_woFG!D144</f>
        <v>-0.29426453026711985</v>
      </c>
    </row>
    <row r="154" spans="1:17" x14ac:dyDescent="0.25">
      <c r="A154" s="1">
        <v>39538</v>
      </c>
      <c r="B154" t="s">
        <v>70</v>
      </c>
      <c r="C154">
        <v>3.4</v>
      </c>
      <c r="D154">
        <v>1.0575000000000001</v>
      </c>
      <c r="E154">
        <v>2.23</v>
      </c>
      <c r="H154">
        <f t="shared" si="3"/>
        <v>3.4</v>
      </c>
      <c r="K154">
        <f t="shared" si="4"/>
        <v>3.4</v>
      </c>
      <c r="L154">
        <f t="shared" si="2"/>
        <v>2.23</v>
      </c>
      <c r="M154">
        <f t="shared" si="5"/>
        <v>4.2300000000000004</v>
      </c>
      <c r="N154" s="2">
        <f>+hist_ExAnteRealRate_wFG!D145-hist_RealNaturalRate_wFG!D145</f>
        <v>-0.2056745320906801</v>
      </c>
      <c r="O154">
        <f>+hist_Forward5YearRealR_wFG!D145-hist_Forward5YearRNatR_wFG!D145</f>
        <v>-0.44590694542283016</v>
      </c>
      <c r="P154" s="2">
        <f>+hist_ExAnteRealRate_woFG!D145-hist_RealNaturalRate_woFG!D145</f>
        <v>-1.0228038063318201</v>
      </c>
      <c r="Q154">
        <f>+hist_Forward5YearRealR_woFG!D145-hist_Forward5YearRNatR_woFG!D145</f>
        <v>-0.36433030185126003</v>
      </c>
    </row>
    <row r="155" spans="1:17" x14ac:dyDescent="0.25">
      <c r="A155" s="1">
        <v>39629</v>
      </c>
      <c r="B155" t="s">
        <v>71</v>
      </c>
      <c r="C155">
        <v>3.6</v>
      </c>
      <c r="D155">
        <v>1.1025</v>
      </c>
      <c r="E155">
        <v>1.04</v>
      </c>
      <c r="H155">
        <f t="shared" si="3"/>
        <v>3.6</v>
      </c>
      <c r="K155">
        <f t="shared" si="4"/>
        <v>3.6</v>
      </c>
      <c r="L155">
        <f t="shared" si="2"/>
        <v>1.04</v>
      </c>
      <c r="M155">
        <f t="shared" si="5"/>
        <v>4.41</v>
      </c>
      <c r="N155" s="2">
        <f>+hist_ExAnteRealRate_wFG!D146-hist_RealNaturalRate_wFG!D146</f>
        <v>0.31122180628274965</v>
      </c>
      <c r="O155">
        <f>+hist_Forward5YearRealR_wFG!D146-hist_Forward5YearRNatR_wFG!D146</f>
        <v>-0.39775002864467002</v>
      </c>
      <c r="P155" s="2">
        <f>+hist_ExAnteRealRate_woFG!D146-hist_RealNaturalRate_woFG!D146</f>
        <v>-0.63998256025075984</v>
      </c>
      <c r="Q155">
        <f>+hist_Forward5YearRealR_woFG!D146-hist_Forward5YearRNatR_woFG!D146</f>
        <v>-0.31525827651867022</v>
      </c>
    </row>
    <row r="156" spans="1:17" x14ac:dyDescent="0.25">
      <c r="A156" s="1">
        <v>39721</v>
      </c>
      <c r="B156" t="s">
        <v>72</v>
      </c>
      <c r="C156">
        <v>3.8</v>
      </c>
      <c r="D156">
        <v>1.135</v>
      </c>
      <c r="E156">
        <v>0.1</v>
      </c>
      <c r="H156">
        <f t="shared" si="3"/>
        <v>3.8</v>
      </c>
      <c r="K156">
        <f t="shared" si="4"/>
        <v>3.8</v>
      </c>
      <c r="L156">
        <f t="shared" si="2"/>
        <v>0.1</v>
      </c>
      <c r="M156">
        <f t="shared" si="5"/>
        <v>4.54</v>
      </c>
      <c r="N156" s="2">
        <f>+hist_ExAnteRealRate_wFG!D147-hist_RealNaturalRate_wFG!D147</f>
        <v>0.48462575817727016</v>
      </c>
      <c r="O156">
        <f>+hist_Forward5YearRealR_wFG!D147-hist_Forward5YearRNatR_wFG!D147</f>
        <v>-0.42129935181351996</v>
      </c>
      <c r="P156" s="2">
        <f>+hist_ExAnteRealRate_woFG!D147-hist_RealNaturalRate_woFG!D147</f>
        <v>-0.62797308086777992</v>
      </c>
      <c r="Q156">
        <f>+hist_Forward5YearRealR_woFG!D147-hist_Forward5YearRNatR_woFG!D147</f>
        <v>-0.33775292982650007</v>
      </c>
    </row>
    <row r="157" spans="1:17" x14ac:dyDescent="0.25">
      <c r="A157" s="1">
        <v>39813</v>
      </c>
      <c r="B157" t="s">
        <v>73</v>
      </c>
      <c r="C157">
        <v>2.2999999999999998</v>
      </c>
      <c r="D157">
        <v>0.97250000000000003</v>
      </c>
      <c r="E157">
        <v>-2.11</v>
      </c>
      <c r="H157">
        <f t="shared" si="3"/>
        <v>2.2999999999999998</v>
      </c>
      <c r="K157">
        <f t="shared" si="4"/>
        <v>2.2999999999999998</v>
      </c>
      <c r="L157">
        <f t="shared" si="2"/>
        <v>-2.11</v>
      </c>
      <c r="M157">
        <f t="shared" si="5"/>
        <v>3.89</v>
      </c>
      <c r="N157" s="2">
        <f>+hist_ExAnteRealRate_wFG!D148-hist_RealNaturalRate_wFG!D148</f>
        <v>1.750771941339752</v>
      </c>
      <c r="O157">
        <f>+hist_Forward5YearRealR_wFG!D148-hist_Forward5YearRNatR_wFG!D148</f>
        <v>-0.46665234376107989</v>
      </c>
      <c r="P157" s="2">
        <f>+hist_ExAnteRealRate_woFG!D148-hist_RealNaturalRate_woFG!D148</f>
        <v>1.39301076373609</v>
      </c>
      <c r="Q157">
        <f>+hist_Forward5YearRealR_woFG!D148-hist_Forward5YearRNatR_woFG!D148</f>
        <v>-0.42651960643516906</v>
      </c>
    </row>
    <row r="158" spans="1:17" x14ac:dyDescent="0.25">
      <c r="A158" s="1">
        <v>39903</v>
      </c>
      <c r="B158" t="s">
        <v>74</v>
      </c>
      <c r="C158">
        <v>1</v>
      </c>
      <c r="D158">
        <v>0.42</v>
      </c>
      <c r="E158">
        <v>-5.71</v>
      </c>
      <c r="H158">
        <f t="shared" si="3"/>
        <v>1</v>
      </c>
      <c r="K158">
        <f t="shared" si="4"/>
        <v>1</v>
      </c>
      <c r="L158">
        <f t="shared" si="2"/>
        <v>-5.71</v>
      </c>
      <c r="M158">
        <f t="shared" si="5"/>
        <v>1.68</v>
      </c>
      <c r="N158" s="2">
        <f>+hist_ExAnteRealRate_wFG!D149-hist_RealNaturalRate_wFG!D149</f>
        <v>-0.4326321358430481</v>
      </c>
      <c r="O158">
        <f>+hist_Forward5YearRealR_wFG!D149-hist_Forward5YearRNatR_wFG!D149</f>
        <v>-0.26105659554857974</v>
      </c>
      <c r="P158" s="2">
        <f>+hist_ExAnteRealRate_woFG!D149-hist_RealNaturalRate_woFG!D149</f>
        <v>0.32259643035162117</v>
      </c>
      <c r="Q158">
        <f>+hist_Forward5YearRealR_woFG!D149-hist_Forward5YearRNatR_woFG!D149</f>
        <v>-0.28746873308786003</v>
      </c>
    </row>
    <row r="159" spans="1:17" x14ac:dyDescent="0.25">
      <c r="A159" s="1">
        <v>39994</v>
      </c>
      <c r="B159" t="s">
        <v>75</v>
      </c>
      <c r="C159">
        <v>0.2</v>
      </c>
      <c r="D159">
        <v>0.23250000000000001</v>
      </c>
      <c r="E159">
        <v>-5.24</v>
      </c>
      <c r="H159">
        <f t="shared" si="3"/>
        <v>0.2</v>
      </c>
      <c r="K159">
        <f t="shared" si="4"/>
        <v>0.2</v>
      </c>
      <c r="L159">
        <f t="shared" si="2"/>
        <v>-5.24</v>
      </c>
      <c r="M159">
        <f t="shared" si="5"/>
        <v>0.93</v>
      </c>
      <c r="N159" s="2">
        <f>+hist_ExAnteRealRate_wFG!D150-hist_RealNaturalRate_wFG!D150</f>
        <v>-0.68046476457236293</v>
      </c>
      <c r="O159">
        <f>+hist_Forward5YearRealR_wFG!D150-hist_Forward5YearRNatR_wFG!D150</f>
        <v>-0.20905465885023</v>
      </c>
      <c r="P159" s="2">
        <f>+hist_ExAnteRealRate_woFG!D150-hist_RealNaturalRate_woFG!D150</f>
        <v>-0.41073493356655005</v>
      </c>
      <c r="Q159">
        <f>+hist_Forward5YearRealR_woFG!D150-hist_Forward5YearRNatR_woFG!D150</f>
        <v>-0.22767889506333899</v>
      </c>
    </row>
    <row r="160" spans="1:17" x14ac:dyDescent="0.25">
      <c r="A160" s="1">
        <v>40086</v>
      </c>
      <c r="B160" t="s">
        <v>76</v>
      </c>
      <c r="C160">
        <v>-0.4</v>
      </c>
      <c r="D160">
        <v>0.13250000000000001</v>
      </c>
      <c r="E160">
        <v>-4.38</v>
      </c>
      <c r="H160">
        <f t="shared" si="3"/>
        <v>-0.4</v>
      </c>
      <c r="K160">
        <f t="shared" si="4"/>
        <v>-0.4</v>
      </c>
      <c r="L160">
        <f t="shared" si="2"/>
        <v>-4.38</v>
      </c>
      <c r="M160">
        <f t="shared" si="5"/>
        <v>0.53</v>
      </c>
      <c r="N160" s="2">
        <f>+hist_ExAnteRealRate_wFG!D151-hist_RealNaturalRate_wFG!D151</f>
        <v>-0.62493735133518502</v>
      </c>
      <c r="O160">
        <f>+hist_Forward5YearRealR_wFG!D151-hist_Forward5YearRNatR_wFG!D151</f>
        <v>-0.12237314637529995</v>
      </c>
      <c r="P160" s="2">
        <f>+hist_ExAnteRealRate_woFG!D151-hist_RealNaturalRate_woFG!D151</f>
        <v>-1.048980287230737</v>
      </c>
      <c r="Q160">
        <f>+hist_Forward5YearRealR_woFG!D151-hist_Forward5YearRNatR_woFG!D151</f>
        <v>-0.14280406060915002</v>
      </c>
    </row>
    <row r="161" spans="1:17" x14ac:dyDescent="0.25">
      <c r="A161" s="1">
        <v>40178</v>
      </c>
      <c r="B161" t="s">
        <v>77</v>
      </c>
      <c r="C161">
        <v>0.4</v>
      </c>
      <c r="D161">
        <v>0.1125</v>
      </c>
      <c r="E161">
        <v>-2.2999999999999998</v>
      </c>
      <c r="H161">
        <f t="shared" si="3"/>
        <v>0.4</v>
      </c>
      <c r="K161">
        <f t="shared" si="4"/>
        <v>0.4</v>
      </c>
      <c r="L161">
        <f t="shared" si="2"/>
        <v>-2.2999999999999998</v>
      </c>
      <c r="M161">
        <f t="shared" si="5"/>
        <v>0.45</v>
      </c>
      <c r="N161" s="2">
        <f>+hist_ExAnteRealRate_wFG!D152-hist_RealNaturalRate_wFG!D152</f>
        <v>-1.044255963715826</v>
      </c>
      <c r="O161">
        <f>+hist_Forward5YearRealR_wFG!D152-hist_Forward5YearRNatR_wFG!D152</f>
        <v>-6.1987331992430228E-2</v>
      </c>
      <c r="P161" s="2">
        <f>+hist_ExAnteRealRate_woFG!D152-hist_RealNaturalRate_woFG!D152</f>
        <v>-0.81144459451120599</v>
      </c>
      <c r="Q161">
        <f>+hist_Forward5YearRealR_woFG!D152-hist_Forward5YearRNatR_woFG!D152</f>
        <v>-0.130473244704577</v>
      </c>
    </row>
    <row r="162" spans="1:17" x14ac:dyDescent="0.25">
      <c r="A162" s="1">
        <v>40268</v>
      </c>
      <c r="B162" t="s">
        <v>78</v>
      </c>
      <c r="C162">
        <v>1.1000000000000001</v>
      </c>
      <c r="D162">
        <v>0.105</v>
      </c>
      <c r="E162">
        <v>1.2</v>
      </c>
      <c r="H162">
        <f t="shared" si="3"/>
        <v>1.1000000000000001</v>
      </c>
      <c r="K162">
        <f t="shared" si="4"/>
        <v>1.1000000000000001</v>
      </c>
      <c r="L162">
        <f t="shared" si="2"/>
        <v>1.2</v>
      </c>
      <c r="M162">
        <f t="shared" si="5"/>
        <v>0.42</v>
      </c>
      <c r="N162" s="2">
        <f>+hist_ExAnteRealRate_wFG!D153-hist_RealNaturalRate_wFG!D153</f>
        <v>-0.80560790126407289</v>
      </c>
      <c r="O162">
        <f>+hist_Forward5YearRealR_wFG!D153-hist_Forward5YearRNatR_wFG!D153</f>
        <v>-0.15327922204790001</v>
      </c>
      <c r="P162" s="2">
        <f>+hist_ExAnteRealRate_woFG!D153-hist_RealNaturalRate_woFG!D153</f>
        <v>-1.0230088521224192</v>
      </c>
      <c r="Q162">
        <f>+hist_Forward5YearRealR_woFG!D153-hist_Forward5YearRNatR_woFG!D153</f>
        <v>-0.17116901366616399</v>
      </c>
    </row>
    <row r="163" spans="1:17" x14ac:dyDescent="0.25">
      <c r="A163" s="1">
        <v>40359</v>
      </c>
      <c r="B163" t="s">
        <v>79</v>
      </c>
      <c r="C163">
        <v>1.6</v>
      </c>
      <c r="D163">
        <v>0.105</v>
      </c>
      <c r="E163">
        <v>2.14</v>
      </c>
      <c r="H163">
        <f t="shared" si="3"/>
        <v>1.6</v>
      </c>
      <c r="K163">
        <f t="shared" si="4"/>
        <v>1.6</v>
      </c>
      <c r="L163">
        <f t="shared" si="2"/>
        <v>2.14</v>
      </c>
      <c r="M163">
        <f t="shared" si="5"/>
        <v>0.42</v>
      </c>
      <c r="N163" s="2">
        <f>+hist_ExAnteRealRate_wFG!D154-hist_RealNaturalRate_wFG!D154</f>
        <v>-0.58405755115021807</v>
      </c>
      <c r="O163">
        <f>+hist_Forward5YearRealR_wFG!D154-hist_Forward5YearRNatR_wFG!D154</f>
        <v>-0.22956165879188006</v>
      </c>
      <c r="P163" s="2">
        <f>+hist_ExAnteRealRate_woFG!D154-hist_RealNaturalRate_woFG!D154</f>
        <v>-0.94275151665893198</v>
      </c>
      <c r="Q163">
        <f>+hist_Forward5YearRealR_woFG!D154-hist_Forward5YearRNatR_woFG!D154</f>
        <v>-0.18975283053532502</v>
      </c>
    </row>
    <row r="164" spans="1:17" x14ac:dyDescent="0.25">
      <c r="A164" s="1">
        <v>40451</v>
      </c>
      <c r="B164" t="s">
        <v>80</v>
      </c>
      <c r="C164">
        <v>1.7</v>
      </c>
      <c r="D164">
        <v>0.1525</v>
      </c>
      <c r="E164">
        <v>2.2200000000000002</v>
      </c>
      <c r="H164">
        <f t="shared" si="3"/>
        <v>1.7</v>
      </c>
      <c r="K164">
        <f t="shared" si="4"/>
        <v>1.7</v>
      </c>
      <c r="L164">
        <f t="shared" si="2"/>
        <v>2.2200000000000002</v>
      </c>
      <c r="M164">
        <f t="shared" si="5"/>
        <v>0.61</v>
      </c>
      <c r="N164" s="2">
        <f>+hist_ExAnteRealRate_wFG!D155-hist_RealNaturalRate_wFG!D155</f>
        <v>-0.943533066558633</v>
      </c>
      <c r="O164">
        <f>+hist_Forward5YearRealR_wFG!D155-hist_Forward5YearRNatR_wFG!D155</f>
        <v>-0.22204625495045005</v>
      </c>
      <c r="P164" s="2">
        <f>+hist_ExAnteRealRate_woFG!D155-hist_RealNaturalRate_woFG!D155</f>
        <v>-0.719778291468397</v>
      </c>
      <c r="Q164">
        <f>+hist_Forward5YearRealR_woFG!D155-hist_Forward5YearRNatR_woFG!D155</f>
        <v>-0.21849889183506241</v>
      </c>
    </row>
    <row r="165" spans="1:17" x14ac:dyDescent="0.25">
      <c r="A165" s="1">
        <v>40543</v>
      </c>
      <c r="B165" t="s">
        <v>81</v>
      </c>
      <c r="C165">
        <v>2</v>
      </c>
      <c r="D165">
        <v>0.20250000000000001</v>
      </c>
      <c r="E165">
        <v>2.39</v>
      </c>
      <c r="H165">
        <f t="shared" si="3"/>
        <v>2</v>
      </c>
      <c r="K165">
        <f t="shared" si="4"/>
        <v>2</v>
      </c>
      <c r="L165">
        <f t="shared" si="2"/>
        <v>2.39</v>
      </c>
      <c r="M165">
        <f t="shared" si="5"/>
        <v>0.81</v>
      </c>
      <c r="N165" s="2">
        <f>+hist_ExAnteRealRate_wFG!D156-hist_RealNaturalRate_wFG!D156</f>
        <v>-1.7250997116477031</v>
      </c>
      <c r="O165">
        <f>+hist_Forward5YearRealR_wFG!D156-hist_Forward5YearRNatR_wFG!D156</f>
        <v>-0.16693360568043003</v>
      </c>
      <c r="P165" s="2">
        <f>+hist_ExAnteRealRate_woFG!D156-hist_RealNaturalRate_woFG!D156</f>
        <v>-0.33937815028556495</v>
      </c>
      <c r="Q165">
        <f>+hist_Forward5YearRealR_woFG!D156-hist_Forward5YearRNatR_woFG!D156</f>
        <v>-0.2551486617739242</v>
      </c>
    </row>
    <row r="166" spans="1:17" x14ac:dyDescent="0.25">
      <c r="A166" s="1">
        <v>40633</v>
      </c>
      <c r="B166" t="s">
        <v>82</v>
      </c>
      <c r="C166">
        <v>2.5</v>
      </c>
      <c r="D166">
        <v>0.215</v>
      </c>
      <c r="E166">
        <v>2.94</v>
      </c>
      <c r="H166">
        <f t="shared" si="3"/>
        <v>2.5</v>
      </c>
      <c r="K166">
        <f t="shared" si="4"/>
        <v>2.5</v>
      </c>
      <c r="L166">
        <f t="shared" si="2"/>
        <v>2.94</v>
      </c>
      <c r="M166">
        <f t="shared" si="5"/>
        <v>0.86</v>
      </c>
      <c r="N166" s="2">
        <f>+hist_ExAnteRealRate_wFG!D157-hist_RealNaturalRate_wFG!D157</f>
        <v>-2.8978363100728899</v>
      </c>
      <c r="O166">
        <f>+hist_Forward5YearRealR_wFG!D157-hist_Forward5YearRNatR_wFG!D157</f>
        <v>-2.6451243930898372E-3</v>
      </c>
      <c r="P166" s="2">
        <f>+hist_ExAnteRealRate_woFG!D157-hist_RealNaturalRate_woFG!D157</f>
        <v>-0.38051674018287196</v>
      </c>
      <c r="Q166">
        <f>+hist_Forward5YearRealR_woFG!D157-hist_Forward5YearRNatR_woFG!D157</f>
        <v>-0.23531604018996408</v>
      </c>
    </row>
    <row r="167" spans="1:17" x14ac:dyDescent="0.25">
      <c r="A167" s="1">
        <v>40724</v>
      </c>
      <c r="B167" t="s">
        <v>83</v>
      </c>
      <c r="C167">
        <v>2.7</v>
      </c>
      <c r="D167">
        <v>0.30499999999999999</v>
      </c>
      <c r="E167">
        <v>1.99</v>
      </c>
      <c r="H167">
        <f t="shared" si="3"/>
        <v>2.7</v>
      </c>
      <c r="K167">
        <f t="shared" si="4"/>
        <v>2.7</v>
      </c>
      <c r="L167">
        <f t="shared" si="2"/>
        <v>1.99</v>
      </c>
      <c r="M167">
        <f t="shared" si="5"/>
        <v>1.22</v>
      </c>
      <c r="N167" s="2">
        <f>+hist_ExAnteRealRate_wFG!D158-hist_RealNaturalRate_wFG!D158</f>
        <v>-4.1745859517676163</v>
      </c>
      <c r="O167">
        <f>+hist_Forward5YearRealR_wFG!D158-hist_Forward5YearRNatR_wFG!D158</f>
        <v>8.1585082592419589E-2</v>
      </c>
      <c r="P167" s="2">
        <f>+hist_ExAnteRealRate_woFG!D158-hist_RealNaturalRate_woFG!D158</f>
        <v>5.6323988728109065E-2</v>
      </c>
      <c r="Q167">
        <f>+hist_Forward5YearRealR_woFG!D158-hist_Forward5YearRNatR_woFG!D158</f>
        <v>-0.24950184996055302</v>
      </c>
    </row>
    <row r="168" spans="1:17" x14ac:dyDescent="0.25">
      <c r="A168" s="1">
        <v>40816</v>
      </c>
      <c r="B168" t="s">
        <v>84</v>
      </c>
      <c r="C168">
        <v>2.7</v>
      </c>
      <c r="D168">
        <v>0.34499999999999997</v>
      </c>
      <c r="E168">
        <v>1.57</v>
      </c>
      <c r="H168">
        <f t="shared" si="3"/>
        <v>2.7</v>
      </c>
      <c r="K168">
        <f t="shared" si="4"/>
        <v>2.7</v>
      </c>
      <c r="L168">
        <f t="shared" si="2"/>
        <v>1.57</v>
      </c>
      <c r="M168">
        <f t="shared" si="5"/>
        <v>1.38</v>
      </c>
      <c r="N168" s="2">
        <f>+hist_ExAnteRealRate_wFG!D159-hist_RealNaturalRate_wFG!D159</f>
        <v>-1.683134426435974</v>
      </c>
      <c r="O168">
        <f>+hist_Forward5YearRealR_wFG!D159-hist_Forward5YearRNatR_wFG!D159</f>
        <v>-0.15754521058757009</v>
      </c>
      <c r="P168" s="2">
        <f>+hist_ExAnteRealRate_woFG!D159-hist_RealNaturalRate_woFG!D159</f>
        <v>0.20652609889181306</v>
      </c>
      <c r="Q168">
        <f>+hist_Forward5YearRealR_woFG!D159-hist_Forward5YearRNatR_woFG!D159</f>
        <v>-0.22739654063734902</v>
      </c>
    </row>
    <row r="169" spans="1:17" x14ac:dyDescent="0.25">
      <c r="A169" s="1">
        <v>40908</v>
      </c>
      <c r="B169" t="s">
        <v>85</v>
      </c>
      <c r="C169">
        <v>2.9</v>
      </c>
      <c r="D169">
        <v>0.31</v>
      </c>
      <c r="E169">
        <v>0.66</v>
      </c>
      <c r="H169">
        <f t="shared" si="3"/>
        <v>2.9</v>
      </c>
      <c r="I169">
        <v>4</v>
      </c>
      <c r="J169">
        <v>-1</v>
      </c>
      <c r="K169">
        <f t="shared" si="4"/>
        <v>2.9</v>
      </c>
      <c r="L169">
        <f t="shared" si="2"/>
        <v>0.66</v>
      </c>
      <c r="M169">
        <f t="shared" si="5"/>
        <v>1.24</v>
      </c>
      <c r="N169" s="2">
        <f>+hist_ExAnteRealRate_wFG!D160-hist_RealNaturalRate_wFG!D160</f>
        <v>0.10493385181363502</v>
      </c>
      <c r="O169">
        <f>+hist_Forward5YearRealR_wFG!D160-hist_Forward5YearRNatR_wFG!D160</f>
        <v>-0.28877341736269291</v>
      </c>
      <c r="P169" s="2">
        <f>+hist_ExAnteRealRate_woFG!D160-hist_RealNaturalRate_woFG!D160</f>
        <v>0.40914487622443696</v>
      </c>
      <c r="Q169">
        <f>+hist_Forward5YearRealR_woFG!D160-hist_Forward5YearRNatR_woFG!D160</f>
        <v>-0.2302960432034574</v>
      </c>
    </row>
    <row r="170" spans="1:17" x14ac:dyDescent="0.25">
      <c r="A170" s="1">
        <v>40999</v>
      </c>
      <c r="B170" t="s">
        <v>86</v>
      </c>
      <c r="C170">
        <v>2.7</v>
      </c>
      <c r="D170">
        <v>0.16250000000000001</v>
      </c>
      <c r="E170">
        <v>-0.54</v>
      </c>
      <c r="H170">
        <f t="shared" si="3"/>
        <v>2.7</v>
      </c>
      <c r="I170">
        <v>4</v>
      </c>
      <c r="J170">
        <v>-1</v>
      </c>
      <c r="K170">
        <f t="shared" si="4"/>
        <v>2.7</v>
      </c>
      <c r="L170">
        <f t="shared" si="2"/>
        <v>-0.54</v>
      </c>
      <c r="M170">
        <f t="shared" si="5"/>
        <v>0.65</v>
      </c>
      <c r="N170" s="2">
        <f>+hist_ExAnteRealRate_wFG!D161-hist_RealNaturalRate_wFG!D161</f>
        <v>0.10250237441334997</v>
      </c>
      <c r="O170">
        <f>+hist_Forward5YearRealR_wFG!D161-hist_Forward5YearRNatR_wFG!D161</f>
        <v>-0.29444528335564346</v>
      </c>
      <c r="P170" s="2">
        <f>+hist_ExAnteRealRate_woFG!D161-hist_RealNaturalRate_woFG!D161</f>
        <v>-2.9590423728190096E-2</v>
      </c>
      <c r="Q170">
        <f>+hist_Forward5YearRealR_woFG!D161-hist_Forward5YearRNatR_woFG!D161</f>
        <v>-0.20080422676282403</v>
      </c>
    </row>
    <row r="171" spans="1:17" x14ac:dyDescent="0.25">
      <c r="A171" s="1">
        <v>41090</v>
      </c>
      <c r="B171" t="s">
        <v>87</v>
      </c>
      <c r="C171">
        <v>2.5</v>
      </c>
      <c r="D171">
        <v>9.7500000000000003E-2</v>
      </c>
      <c r="E171">
        <v>-0.89</v>
      </c>
      <c r="H171">
        <f t="shared" si="3"/>
        <v>2.5</v>
      </c>
      <c r="K171">
        <f t="shared" si="4"/>
        <v>2.5</v>
      </c>
      <c r="L171">
        <f t="shared" ref="L171:L223" si="6">+E171</f>
        <v>-0.89</v>
      </c>
      <c r="M171">
        <f t="shared" si="5"/>
        <v>0.39</v>
      </c>
      <c r="N171" s="2">
        <f>+hist_ExAnteRealRate_wFG!D162-hist_RealNaturalRate_wFG!D162</f>
        <v>-2.9656453983120112E-2</v>
      </c>
      <c r="O171">
        <f>+hist_Forward5YearRealR_wFG!D162-hist_Forward5YearRNatR_wFG!D162</f>
        <v>-0.24414748393642396</v>
      </c>
      <c r="P171" s="2">
        <f>+hist_ExAnteRealRate_woFG!D162-hist_RealNaturalRate_woFG!D162</f>
        <v>-0.42464953912266012</v>
      </c>
      <c r="Q171">
        <f>+hist_Forward5YearRealR_woFG!D162-hist_Forward5YearRNatR_woFG!D162</f>
        <v>-0.11982742694619303</v>
      </c>
    </row>
    <row r="172" spans="1:17" x14ac:dyDescent="0.25">
      <c r="A172" s="1">
        <v>41182</v>
      </c>
      <c r="B172" t="s">
        <v>88</v>
      </c>
      <c r="C172">
        <v>2.5</v>
      </c>
      <c r="D172">
        <v>0.04</v>
      </c>
      <c r="E172">
        <v>-1.05</v>
      </c>
      <c r="H172">
        <f t="shared" si="3"/>
        <v>2.5</v>
      </c>
      <c r="K172">
        <f t="shared" si="4"/>
        <v>2.5</v>
      </c>
      <c r="L172">
        <f t="shared" si="6"/>
        <v>-1.05</v>
      </c>
      <c r="M172">
        <f t="shared" si="5"/>
        <v>0.16</v>
      </c>
      <c r="N172" s="2">
        <f>+hist_ExAnteRealRate_wFG!D163-hist_RealNaturalRate_wFG!D163</f>
        <v>0.51680975686538</v>
      </c>
      <c r="O172">
        <f>+hist_Forward5YearRealR_wFG!D163-hist_Forward5YearRNatR_wFG!D163</f>
        <v>-0.252558376445009</v>
      </c>
      <c r="P172" s="2">
        <f>+hist_ExAnteRealRate_woFG!D163-hist_RealNaturalRate_woFG!D163</f>
        <v>-0.44740163491377993</v>
      </c>
      <c r="Q172">
        <f>+hist_Forward5YearRealR_woFG!D163-hist_Forward5YearRNatR_woFG!D163</f>
        <v>-8.332724746384601E-2</v>
      </c>
    </row>
    <row r="173" spans="1:17" x14ac:dyDescent="0.25">
      <c r="A173" s="1">
        <v>41274</v>
      </c>
      <c r="B173" t="s">
        <v>89</v>
      </c>
      <c r="C173">
        <v>2.2999999999999998</v>
      </c>
      <c r="D173">
        <v>2.75E-2</v>
      </c>
      <c r="E173">
        <v>-1.1499999999999999</v>
      </c>
      <c r="H173">
        <f t="shared" si="3"/>
        <v>2.2999999999999998</v>
      </c>
      <c r="K173">
        <f t="shared" si="4"/>
        <v>2.2999999999999998</v>
      </c>
      <c r="L173">
        <f t="shared" si="6"/>
        <v>-1.1499999999999999</v>
      </c>
      <c r="M173">
        <f t="shared" si="5"/>
        <v>0.11</v>
      </c>
      <c r="N173" s="2">
        <f>+hist_ExAnteRealRate_wFG!D164-hist_RealNaturalRate_wFG!D164</f>
        <v>0.23089384104369004</v>
      </c>
      <c r="O173">
        <f>+hist_Forward5YearRealR_wFG!D164-hist_Forward5YearRNatR_wFG!D164</f>
        <v>-0.20487583042516</v>
      </c>
      <c r="P173" s="2">
        <f>+hist_ExAnteRealRate_woFG!D164-hist_RealNaturalRate_woFG!D164</f>
        <v>-0.22172010301683986</v>
      </c>
      <c r="Q173">
        <f>+hist_Forward5YearRealR_woFG!D164-hist_Forward5YearRNatR_woFG!D164</f>
        <v>-6.6664554027195067E-2</v>
      </c>
    </row>
    <row r="174" spans="1:17" x14ac:dyDescent="0.25">
      <c r="A174" s="1">
        <v>41364</v>
      </c>
      <c r="B174" t="s">
        <v>90</v>
      </c>
      <c r="C174">
        <v>1.9</v>
      </c>
      <c r="D174">
        <v>0.03</v>
      </c>
      <c r="E174">
        <v>-1.23</v>
      </c>
      <c r="H174">
        <f t="shared" si="3"/>
        <v>1.9</v>
      </c>
      <c r="K174">
        <f t="shared" si="4"/>
        <v>1.9</v>
      </c>
      <c r="L174">
        <f t="shared" si="6"/>
        <v>-1.23</v>
      </c>
      <c r="M174">
        <f t="shared" si="5"/>
        <v>0.12</v>
      </c>
      <c r="N174" s="2">
        <f>+hist_ExAnteRealRate_wFG!D165-hist_RealNaturalRate_wFG!D165</f>
        <v>8.4824371316450042E-2</v>
      </c>
      <c r="O174">
        <f>+hist_Forward5YearRealR_wFG!D165-hist_Forward5YearRNatR_wFG!D165</f>
        <v>-7.9668003518135078E-2</v>
      </c>
      <c r="P174" s="2">
        <f>+hist_ExAnteRealRate_woFG!D165-hist_RealNaturalRate_woFG!D165</f>
        <v>-0.33653648356654009</v>
      </c>
      <c r="Q174">
        <f>+hist_Forward5YearRealR_woFG!D165-hist_Forward5YearRNatR_woFG!D165</f>
        <v>4.0859593377797987E-2</v>
      </c>
    </row>
    <row r="175" spans="1:17" x14ac:dyDescent="0.25">
      <c r="A175" s="1">
        <v>41455</v>
      </c>
      <c r="B175" t="s">
        <v>91</v>
      </c>
      <c r="C175">
        <v>1.4</v>
      </c>
      <c r="D175">
        <v>0.03</v>
      </c>
      <c r="E175">
        <v>-0.25</v>
      </c>
      <c r="H175">
        <f t="shared" ref="H175:H224" si="7">+C175</f>
        <v>1.4</v>
      </c>
      <c r="K175">
        <f t="shared" ref="K175:K224" si="8">+C175</f>
        <v>1.4</v>
      </c>
      <c r="L175">
        <f t="shared" si="6"/>
        <v>-0.25</v>
      </c>
      <c r="M175">
        <f t="shared" si="5"/>
        <v>0.12</v>
      </c>
      <c r="N175" s="2">
        <f>+hist_ExAnteRealRate_wFG!D166-hist_RealNaturalRate_wFG!D166</f>
        <v>0.19059324608840988</v>
      </c>
      <c r="O175">
        <f>+hist_Forward5YearRealR_wFG!D166-hist_Forward5YearRNatR_wFG!D166</f>
        <v>-8.3952483481962048E-2</v>
      </c>
      <c r="P175" s="2">
        <f>+hist_ExAnteRealRate_woFG!D166-hist_RealNaturalRate_woFG!D166</f>
        <v>-0.1759073873922099</v>
      </c>
      <c r="Q175">
        <f>+hist_Forward5YearRealR_woFG!D166-hist_Forward5YearRNatR_woFG!D166</f>
        <v>4.179886046607495E-2</v>
      </c>
    </row>
    <row r="176" spans="1:17" x14ac:dyDescent="0.25">
      <c r="A176" s="1">
        <v>41547</v>
      </c>
      <c r="B176" t="s">
        <v>92</v>
      </c>
      <c r="C176">
        <v>1.3</v>
      </c>
      <c r="D176">
        <v>3.2500000000000001E-2</v>
      </c>
      <c r="E176">
        <v>0.18</v>
      </c>
      <c r="H176">
        <f t="shared" si="7"/>
        <v>1.3</v>
      </c>
      <c r="K176">
        <f t="shared" si="8"/>
        <v>1.3</v>
      </c>
      <c r="L176">
        <f t="shared" si="6"/>
        <v>0.18</v>
      </c>
      <c r="M176">
        <f t="shared" si="5"/>
        <v>0.13</v>
      </c>
      <c r="N176" s="2">
        <f>+hist_ExAnteRealRate_wFG!D167-hist_RealNaturalRate_wFG!D167</f>
        <v>8.7888050670998918E-3</v>
      </c>
      <c r="O176">
        <f>+hist_Forward5YearRealR_wFG!D167-hist_Forward5YearRNatR_wFG!D167</f>
        <v>-8.0628023609310984E-2</v>
      </c>
      <c r="P176" s="2">
        <f>+hist_ExAnteRealRate_woFG!D167-hist_RealNaturalRate_woFG!D167</f>
        <v>0.14356361861677991</v>
      </c>
      <c r="Q176">
        <f>+hist_Forward5YearRealR_woFG!D167-hist_Forward5YearRNatR_woFG!D167</f>
        <v>8.4377031444926587E-5</v>
      </c>
    </row>
    <row r="177" spans="1:17" x14ac:dyDescent="0.25">
      <c r="A177" s="1">
        <v>41639</v>
      </c>
      <c r="B177" t="s">
        <v>93</v>
      </c>
      <c r="C177">
        <v>0.8</v>
      </c>
      <c r="D177">
        <v>0.04</v>
      </c>
      <c r="E177">
        <v>0.82</v>
      </c>
      <c r="H177">
        <f t="shared" si="7"/>
        <v>0.8</v>
      </c>
      <c r="K177">
        <f t="shared" si="8"/>
        <v>0.8</v>
      </c>
      <c r="L177">
        <f t="shared" si="6"/>
        <v>0.82</v>
      </c>
      <c r="M177">
        <f t="shared" si="5"/>
        <v>0.16</v>
      </c>
      <c r="N177" s="2">
        <f>+hist_ExAnteRealRate_wFG!D168-hist_RealNaturalRate_wFG!D168</f>
        <v>-4.3658522966769864E-2</v>
      </c>
      <c r="O177">
        <f>+hist_Forward5YearRealR_wFG!D168-hist_Forward5YearRNatR_wFG!D168</f>
        <v>-5.5873819045090034E-2</v>
      </c>
      <c r="P177" s="2">
        <f>+hist_ExAnteRealRate_woFG!D168-hist_RealNaturalRate_woFG!D168</f>
        <v>0.23213751522787995</v>
      </c>
      <c r="Q177">
        <f>+hist_Forward5YearRealR_woFG!D168-hist_Forward5YearRNatR_woFG!D168</f>
        <v>2.7597131766775918E-2</v>
      </c>
    </row>
    <row r="178" spans="1:17" x14ac:dyDescent="0.25">
      <c r="A178" s="1">
        <v>41729</v>
      </c>
      <c r="B178" t="s">
        <v>94</v>
      </c>
      <c r="C178">
        <v>0.7</v>
      </c>
      <c r="D178">
        <v>5.5E-2</v>
      </c>
      <c r="E178">
        <v>1.63</v>
      </c>
      <c r="H178">
        <f t="shared" si="7"/>
        <v>0.7</v>
      </c>
      <c r="K178">
        <f t="shared" si="8"/>
        <v>0.7</v>
      </c>
      <c r="L178">
        <f t="shared" si="6"/>
        <v>1.63</v>
      </c>
      <c r="M178">
        <f t="shared" si="5"/>
        <v>0.22</v>
      </c>
      <c r="N178" s="2">
        <f>+hist_ExAnteRealRate_wFG!D169-hist_RealNaturalRate_wFG!D169</f>
        <v>0.11202431625641007</v>
      </c>
      <c r="O178">
        <f>+hist_Forward5YearRealR_wFG!D169-hist_Forward5YearRNatR_wFG!D169</f>
        <v>3.4512890231799043E-2</v>
      </c>
      <c r="P178" s="2">
        <f>+hist_ExAnteRealRate_woFG!D169-hist_RealNaturalRate_woFG!D169</f>
        <v>0.42155909534434</v>
      </c>
      <c r="Q178">
        <f>+hist_Forward5YearRealR_woFG!D169-hist_Forward5YearRNatR_woFG!D169</f>
        <v>0.125620627520869</v>
      </c>
    </row>
    <row r="179" spans="1:17" x14ac:dyDescent="0.25">
      <c r="A179" s="1">
        <v>41820</v>
      </c>
      <c r="B179" t="s">
        <v>95</v>
      </c>
      <c r="C179">
        <v>0.6</v>
      </c>
      <c r="D179">
        <v>5.5E-2</v>
      </c>
      <c r="E179">
        <v>1.22</v>
      </c>
      <c r="H179">
        <f t="shared" si="7"/>
        <v>0.6</v>
      </c>
      <c r="K179">
        <f t="shared" si="8"/>
        <v>0.6</v>
      </c>
      <c r="L179">
        <f t="shared" si="6"/>
        <v>1.22</v>
      </c>
      <c r="M179">
        <f t="shared" si="5"/>
        <v>0.22</v>
      </c>
      <c r="N179" s="2">
        <f>+hist_ExAnteRealRate_wFG!D170-hist_RealNaturalRate_wFG!D170</f>
        <v>4.7953073897059939E-2</v>
      </c>
      <c r="O179">
        <f>+hist_Forward5YearRealR_wFG!D170-hist_Forward5YearRNatR_wFG!D170</f>
        <v>2.1293751509803061E-2</v>
      </c>
      <c r="P179" s="2">
        <f>+hist_ExAnteRealRate_woFG!D170-hist_RealNaturalRate_woFG!D170</f>
        <v>0.67727540999113001</v>
      </c>
      <c r="Q179">
        <f>+hist_Forward5YearRealR_woFG!D170-hist_Forward5YearRNatR_woFG!D170</f>
        <v>9.634995122177703E-2</v>
      </c>
    </row>
    <row r="180" spans="1:17" x14ac:dyDescent="0.25">
      <c r="A180" s="1">
        <v>41912</v>
      </c>
      <c r="B180" t="s">
        <v>96</v>
      </c>
      <c r="C180">
        <v>0.4</v>
      </c>
      <c r="D180">
        <v>1.7500000000000002E-2</v>
      </c>
      <c r="E180">
        <v>1.41</v>
      </c>
      <c r="H180">
        <f t="shared" si="7"/>
        <v>0.4</v>
      </c>
      <c r="K180">
        <f t="shared" si="8"/>
        <v>0.4</v>
      </c>
      <c r="L180">
        <f t="shared" si="6"/>
        <v>1.41</v>
      </c>
      <c r="M180">
        <f t="shared" si="5"/>
        <v>7.0000000000000007E-2</v>
      </c>
      <c r="N180" s="2">
        <f>+hist_ExAnteRealRate_wFG!D171-hist_RealNaturalRate_wFG!D171</f>
        <v>-4.5767915577789919E-2</v>
      </c>
      <c r="O180">
        <f>+hist_Forward5YearRealR_wFG!D171-hist_Forward5YearRNatR_wFG!D171</f>
        <v>-1.9921273894620173E-2</v>
      </c>
      <c r="P180" s="2">
        <f>+hist_ExAnteRealRate_woFG!D171-hist_RealNaturalRate_woFG!D171</f>
        <v>0.14259912436856004</v>
      </c>
      <c r="Q180">
        <f>+hist_Forward5YearRealR_woFG!D171-hist_Forward5YearRNatR_woFG!D171</f>
        <v>8.1982408130165996E-2</v>
      </c>
    </row>
    <row r="181" spans="1:17" x14ac:dyDescent="0.25">
      <c r="A181" s="1">
        <v>42004</v>
      </c>
      <c r="B181" t="s">
        <v>97</v>
      </c>
      <c r="C181">
        <v>0.2</v>
      </c>
      <c r="D181">
        <v>2.5000000000000001E-3</v>
      </c>
      <c r="E181">
        <v>1.58</v>
      </c>
      <c r="H181">
        <f t="shared" si="7"/>
        <v>0.2</v>
      </c>
      <c r="K181">
        <f t="shared" si="8"/>
        <v>0.2</v>
      </c>
      <c r="L181">
        <f t="shared" si="6"/>
        <v>1.58</v>
      </c>
      <c r="M181">
        <f t="shared" si="5"/>
        <v>0.01</v>
      </c>
      <c r="N181" s="2">
        <f>+hist_ExAnteRealRate_wFG!D172-hist_RealNaturalRate_wFG!D172</f>
        <v>-5.7499311767080119E-2</v>
      </c>
      <c r="O181">
        <f>+hist_Forward5YearRealR_wFG!D172-hist_Forward5YearRNatR_wFG!D172</f>
        <v>-1.459429097235998E-2</v>
      </c>
      <c r="P181" s="2">
        <f>+hist_ExAnteRealRate_woFG!D172-hist_RealNaturalRate_woFG!D172</f>
        <v>0.17921658235113003</v>
      </c>
      <c r="Q181">
        <f>+hist_Forward5YearRealR_woFG!D172-hist_Forward5YearRNatR_woFG!D172</f>
        <v>8.4298489701850166E-2</v>
      </c>
    </row>
    <row r="182" spans="1:17" x14ac:dyDescent="0.25">
      <c r="A182" s="1">
        <v>42094</v>
      </c>
      <c r="B182" t="s">
        <v>98</v>
      </c>
      <c r="C182">
        <v>-0.3</v>
      </c>
      <c r="D182">
        <v>0</v>
      </c>
      <c r="E182">
        <v>1.87</v>
      </c>
      <c r="H182">
        <f t="shared" si="7"/>
        <v>-0.3</v>
      </c>
      <c r="K182">
        <f t="shared" si="8"/>
        <v>-0.3</v>
      </c>
      <c r="L182">
        <f t="shared" si="6"/>
        <v>1.87</v>
      </c>
      <c r="M182">
        <f t="shared" si="5"/>
        <v>0</v>
      </c>
      <c r="N182" s="2">
        <f>+hist_ExAnteRealRate_wFG!D173-hist_RealNaturalRate_wFG!D173</f>
        <v>5.3631344098229894E-2</v>
      </c>
      <c r="O182">
        <f>+hist_Forward5YearRealR_wFG!D173-hist_Forward5YearRNatR_wFG!D173</f>
        <v>3.1609311642120108E-2</v>
      </c>
      <c r="P182" s="2">
        <f>+hist_ExAnteRealRate_woFG!D173-hist_RealNaturalRate_woFG!D173</f>
        <v>0.2251349569419101</v>
      </c>
      <c r="Q182">
        <f>+hist_Forward5YearRealR_woFG!D173-hist_Forward5YearRNatR_woFG!D173</f>
        <v>0.13615160130963999</v>
      </c>
    </row>
    <row r="183" spans="1:17" x14ac:dyDescent="0.25">
      <c r="A183" s="1">
        <v>42185</v>
      </c>
      <c r="B183" t="s">
        <v>99</v>
      </c>
      <c r="C183">
        <v>0.4</v>
      </c>
      <c r="D183">
        <v>-1.2500000000000001E-2</v>
      </c>
      <c r="E183">
        <v>2.0499999999999998</v>
      </c>
      <c r="H183">
        <f t="shared" si="7"/>
        <v>0.4</v>
      </c>
      <c r="K183">
        <f t="shared" si="8"/>
        <v>0.4</v>
      </c>
      <c r="L183">
        <f t="shared" si="6"/>
        <v>2.0499999999999998</v>
      </c>
      <c r="M183">
        <f t="shared" si="5"/>
        <v>-0.05</v>
      </c>
      <c r="N183" s="2">
        <f>+hist_ExAnteRealRate_wFG!D174-hist_RealNaturalRate_wFG!D174</f>
        <v>-0.39769586542395996</v>
      </c>
      <c r="O183">
        <f>+hist_Forward5YearRealR_wFG!D174-hist_Forward5YearRNatR_wFG!D174</f>
        <v>1.3831849654230011E-2</v>
      </c>
      <c r="P183" s="2">
        <f>+hist_ExAnteRealRate_woFG!D174-hist_RealNaturalRate_woFG!D174</f>
        <v>-0.19767883651603002</v>
      </c>
      <c r="Q183">
        <f>+hist_Forward5YearRealR_woFG!D174-hist_Forward5YearRNatR_woFG!D174</f>
        <v>0.10633062320404019</v>
      </c>
    </row>
    <row r="184" spans="1:17" x14ac:dyDescent="0.25">
      <c r="A184" s="1">
        <v>42277</v>
      </c>
      <c r="B184" t="s">
        <v>100</v>
      </c>
      <c r="C184">
        <v>0.4</v>
      </c>
      <c r="D184">
        <v>-2.2499999999999999E-2</v>
      </c>
      <c r="E184">
        <v>1.99</v>
      </c>
      <c r="H184">
        <f t="shared" si="7"/>
        <v>0.4</v>
      </c>
      <c r="K184">
        <f t="shared" si="8"/>
        <v>0.4</v>
      </c>
      <c r="L184">
        <f t="shared" si="6"/>
        <v>1.99</v>
      </c>
      <c r="M184">
        <f t="shared" si="5"/>
        <v>-0.09</v>
      </c>
      <c r="N184" s="2">
        <f>+hist_ExAnteRealRate_wFG!D175-hist_RealNaturalRate_wFG!D175</f>
        <v>0.40907530317314</v>
      </c>
      <c r="O184">
        <f>+hist_Forward5YearRealR_wFG!D175-hist_Forward5YearRNatR_wFG!D175</f>
        <v>-5.582756589537996E-2</v>
      </c>
      <c r="P184" s="2">
        <f>+hist_ExAnteRealRate_woFG!D175-hist_RealNaturalRate_woFG!D175</f>
        <v>0.52822646955742991</v>
      </c>
      <c r="Q184">
        <f>+hist_Forward5YearRealR_woFG!D175-hist_Forward5YearRNatR_woFG!D175</f>
        <v>5.9074939816170069E-2</v>
      </c>
    </row>
    <row r="185" spans="1:17" x14ac:dyDescent="0.25">
      <c r="A185" s="1">
        <v>42369</v>
      </c>
      <c r="B185" t="s">
        <v>101</v>
      </c>
      <c r="C185">
        <v>0.3</v>
      </c>
      <c r="D185">
        <v>-3.7499999999999999E-2</v>
      </c>
      <c r="E185">
        <v>2.12</v>
      </c>
      <c r="H185">
        <f t="shared" si="7"/>
        <v>0.3</v>
      </c>
      <c r="K185">
        <f t="shared" si="8"/>
        <v>0.3</v>
      </c>
      <c r="L185">
        <f t="shared" si="6"/>
        <v>2.12</v>
      </c>
      <c r="M185">
        <f t="shared" si="5"/>
        <v>-0.15</v>
      </c>
      <c r="N185" s="2">
        <f>+hist_ExAnteRealRate_wFG!D176-hist_RealNaturalRate_wFG!D176</f>
        <v>0.35114507033798015</v>
      </c>
      <c r="O185">
        <f>+hist_Forward5YearRealR_wFG!D176-hist_Forward5YearRNatR_wFG!D176</f>
        <v>-4.8248795995229798E-2</v>
      </c>
      <c r="P185" s="2">
        <f>+hist_ExAnteRealRate_woFG!D176-hist_RealNaturalRate_woFG!D176</f>
        <v>0.19444205670528003</v>
      </c>
      <c r="Q185">
        <f>+hist_Forward5YearRealR_woFG!D176-hist_Forward5YearRNatR_woFG!D176</f>
        <v>8.5157146104370085E-2</v>
      </c>
    </row>
    <row r="186" spans="1:17" x14ac:dyDescent="0.25">
      <c r="A186" s="1">
        <v>42460</v>
      </c>
      <c r="B186" t="s">
        <v>102</v>
      </c>
      <c r="C186">
        <v>0.1</v>
      </c>
      <c r="D186">
        <v>-6.5000000000000002E-2</v>
      </c>
      <c r="E186">
        <v>1.84</v>
      </c>
      <c r="H186">
        <f t="shared" si="7"/>
        <v>0.1</v>
      </c>
      <c r="K186">
        <f t="shared" si="8"/>
        <v>0.1</v>
      </c>
      <c r="L186">
        <f t="shared" si="6"/>
        <v>1.84</v>
      </c>
      <c r="M186">
        <f t="shared" si="5"/>
        <v>-0.26</v>
      </c>
      <c r="N186" s="2">
        <f>+hist_ExAnteRealRate_wFG!D177-hist_RealNaturalRate_wFG!D177</f>
        <v>0.97862088626551014</v>
      </c>
      <c r="O186">
        <f>+hist_Forward5YearRealR_wFG!D177-hist_Forward5YearRNatR_wFG!D177</f>
        <v>-9.5856503227679912E-2</v>
      </c>
      <c r="P186" s="2">
        <f>+hist_ExAnteRealRate_woFG!D177-hist_RealNaturalRate_woFG!D177</f>
        <v>0.46822448300294006</v>
      </c>
      <c r="Q186">
        <f>+hist_Forward5YearRealR_woFG!D177-hist_Forward5YearRNatR_woFG!D177</f>
        <v>7.5852814038899874E-2</v>
      </c>
    </row>
    <row r="187" spans="1:17" x14ac:dyDescent="0.25">
      <c r="A187" s="1">
        <v>42551</v>
      </c>
      <c r="B187" t="s">
        <v>103</v>
      </c>
      <c r="C187">
        <v>-0.1</v>
      </c>
      <c r="D187">
        <v>-8.7499999999999994E-2</v>
      </c>
      <c r="E187">
        <v>1.6</v>
      </c>
      <c r="H187">
        <f t="shared" si="7"/>
        <v>-0.1</v>
      </c>
      <c r="K187">
        <f t="shared" si="8"/>
        <v>-0.1</v>
      </c>
      <c r="L187">
        <f t="shared" si="6"/>
        <v>1.6</v>
      </c>
      <c r="M187">
        <f t="shared" si="5"/>
        <v>-0.35</v>
      </c>
      <c r="N187" s="2">
        <f>+hist_ExAnteRealRate_wFG!D178-hist_RealNaturalRate_wFG!D178</f>
        <v>0.66931213704526971</v>
      </c>
      <c r="O187">
        <f>+hist_Forward5YearRealR_wFG!D178-hist_Forward5YearRNatR_wFG!D178</f>
        <v>-0.10145888179856</v>
      </c>
      <c r="P187" s="2">
        <f>+hist_ExAnteRealRate_woFG!D178-hist_RealNaturalRate_woFG!D178</f>
        <v>1.4618740633021154E-4</v>
      </c>
      <c r="Q187">
        <f>+hist_Forward5YearRealR_woFG!D178-hist_Forward5YearRNatR_woFG!D178</f>
        <v>8.3764489365829808E-2</v>
      </c>
    </row>
    <row r="188" spans="1:17" x14ac:dyDescent="0.25">
      <c r="A188" s="1">
        <v>42643</v>
      </c>
      <c r="B188" t="s">
        <v>104</v>
      </c>
      <c r="C188">
        <v>0.3</v>
      </c>
      <c r="D188">
        <v>-9.2499999999999999E-2</v>
      </c>
      <c r="E188">
        <v>1.66</v>
      </c>
      <c r="H188">
        <f t="shared" si="7"/>
        <v>0.3</v>
      </c>
      <c r="K188">
        <f t="shared" si="8"/>
        <v>0.3</v>
      </c>
      <c r="L188">
        <f t="shared" si="6"/>
        <v>1.66</v>
      </c>
      <c r="M188">
        <f t="shared" si="5"/>
        <v>-0.37</v>
      </c>
      <c r="N188" s="2">
        <f>+hist_ExAnteRealRate_wFG!D179-hist_RealNaturalRate_wFG!D179</f>
        <v>0.47735583916863966</v>
      </c>
      <c r="O188">
        <f>+hist_Forward5YearRealR_wFG!D179-hist_Forward5YearRNatR_wFG!D179</f>
        <v>-8.6213430220940079E-2</v>
      </c>
      <c r="P188" s="2">
        <f>+hist_ExAnteRealRate_woFG!D179-hist_RealNaturalRate_woFG!D179</f>
        <v>-0.13328833970780019</v>
      </c>
      <c r="Q188">
        <f>+hist_Forward5YearRealR_woFG!D179-hist_Forward5YearRNatR_woFG!D179</f>
        <v>9.8196023072020022E-2</v>
      </c>
    </row>
    <row r="189" spans="1:17" x14ac:dyDescent="0.25">
      <c r="A189" s="1">
        <v>42735</v>
      </c>
      <c r="B189" t="s">
        <v>105</v>
      </c>
      <c r="C189">
        <v>0.7</v>
      </c>
      <c r="D189">
        <v>-9.2499999999999999E-2</v>
      </c>
      <c r="E189">
        <v>1.92</v>
      </c>
      <c r="H189">
        <f t="shared" si="7"/>
        <v>0.7</v>
      </c>
      <c r="K189">
        <f t="shared" si="8"/>
        <v>0.7</v>
      </c>
      <c r="L189">
        <f t="shared" si="6"/>
        <v>1.92</v>
      </c>
      <c r="M189">
        <f t="shared" si="5"/>
        <v>-0.37</v>
      </c>
      <c r="N189" s="2">
        <f>+hist_ExAnteRealRate_wFG!D180-hist_RealNaturalRate_wFG!D180</f>
        <v>0.18801421120604989</v>
      </c>
      <c r="O189">
        <f>+hist_Forward5YearRealR_wFG!D180-hist_Forward5YearRNatR_wFG!D180</f>
        <v>-0.12512627629891027</v>
      </c>
      <c r="P189" s="2">
        <f>+hist_ExAnteRealRate_woFG!D180-hist_RealNaturalRate_woFG!D180</f>
        <v>-0.33282983319435</v>
      </c>
      <c r="Q189">
        <f>+hist_Forward5YearRealR_woFG!D180-hist_Forward5YearRNatR_woFG!D180</f>
        <v>4.1234521826809978E-2</v>
      </c>
    </row>
    <row r="190" spans="1:17" x14ac:dyDescent="0.25">
      <c r="A190" s="1">
        <v>42825</v>
      </c>
      <c r="B190" t="s">
        <v>106</v>
      </c>
      <c r="C190">
        <v>1.7</v>
      </c>
      <c r="D190">
        <v>-9.2499999999999999E-2</v>
      </c>
      <c r="E190">
        <v>2.2599999999999998</v>
      </c>
      <c r="H190">
        <f t="shared" si="7"/>
        <v>1.7</v>
      </c>
      <c r="K190">
        <f t="shared" si="8"/>
        <v>1.7</v>
      </c>
      <c r="L190">
        <f t="shared" si="6"/>
        <v>2.2599999999999998</v>
      </c>
      <c r="M190">
        <f t="shared" si="5"/>
        <v>-0.37</v>
      </c>
      <c r="N190" s="2">
        <f>+hist_ExAnteRealRate_wFG!D181-hist_RealNaturalRate_wFG!D181</f>
        <v>0.25547599346900984</v>
      </c>
      <c r="O190">
        <f>+hist_Forward5YearRealR_wFG!D181-hist_Forward5YearRNatR_wFG!D181</f>
        <v>-0.14014723275362995</v>
      </c>
      <c r="P190" s="2">
        <f>+hist_ExAnteRealRate_woFG!D181-hist_RealNaturalRate_woFG!D181</f>
        <v>-0.28677369730442992</v>
      </c>
      <c r="Q190">
        <f>+hist_Forward5YearRealR_woFG!D181-hist_Forward5YearRNatR_woFG!D181</f>
        <v>2.2130529179509972E-2</v>
      </c>
    </row>
    <row r="191" spans="1:17" x14ac:dyDescent="0.25">
      <c r="A191" s="1">
        <v>42916</v>
      </c>
      <c r="B191" t="s">
        <v>107</v>
      </c>
      <c r="C191">
        <v>1.5</v>
      </c>
      <c r="D191">
        <v>-9.2499999999999999E-2</v>
      </c>
      <c r="E191">
        <v>2.74</v>
      </c>
      <c r="H191">
        <f t="shared" si="7"/>
        <v>1.5</v>
      </c>
      <c r="K191">
        <f t="shared" si="8"/>
        <v>1.5</v>
      </c>
      <c r="L191">
        <f t="shared" si="6"/>
        <v>2.74</v>
      </c>
      <c r="M191">
        <f t="shared" si="5"/>
        <v>-0.37</v>
      </c>
      <c r="N191" s="2">
        <f>+hist_ExAnteRealRate_wFG!D182-hist_RealNaturalRate_wFG!D182</f>
        <v>-0.27915504071114006</v>
      </c>
      <c r="O191">
        <f>+hist_Forward5YearRealR_wFG!D182-hist_Forward5YearRNatR_wFG!D182</f>
        <v>-7.9132887897420012E-2</v>
      </c>
      <c r="P191" s="2">
        <f>+hist_ExAnteRealRate_woFG!D182-hist_RealNaturalRate_woFG!D182</f>
        <v>-0.67927783131765973</v>
      </c>
      <c r="Q191">
        <f>+hist_Forward5YearRealR_woFG!D182-hist_Forward5YearRNatR_woFG!D182</f>
        <v>5.9591071350169944E-2</v>
      </c>
    </row>
    <row r="192" spans="1:17" x14ac:dyDescent="0.25">
      <c r="A192" s="1">
        <v>43008</v>
      </c>
      <c r="B192" t="s">
        <v>108</v>
      </c>
      <c r="C192">
        <v>1.5</v>
      </c>
      <c r="D192">
        <v>-9.2499999999999999E-2</v>
      </c>
      <c r="E192">
        <v>3</v>
      </c>
      <c r="H192">
        <f t="shared" si="7"/>
        <v>1.5</v>
      </c>
      <c r="K192">
        <f t="shared" si="8"/>
        <v>1.5</v>
      </c>
      <c r="L192">
        <f t="shared" si="6"/>
        <v>3</v>
      </c>
      <c r="M192">
        <f t="shared" si="5"/>
        <v>-0.37</v>
      </c>
      <c r="N192" s="2">
        <f>+hist_ExAnteRealRate_wFG!D183-hist_RealNaturalRate_wFG!D183</f>
        <v>0.45417562312719006</v>
      </c>
      <c r="O192">
        <f>+hist_Forward5YearRealR_wFG!D183-hist_Forward5YearRNatR_wFG!D183</f>
        <v>-0.14846263996988984</v>
      </c>
      <c r="P192" s="2">
        <f>+hist_ExAnteRealRate_woFG!D183-hist_RealNaturalRate_woFG!D183</f>
        <v>0.2483084084950502</v>
      </c>
      <c r="Q192">
        <f>+hist_Forward5YearRealR_woFG!D183-hist_Forward5YearRNatR_woFG!D183</f>
        <v>-8.040686751450199E-3</v>
      </c>
    </row>
    <row r="193" spans="1:17" x14ac:dyDescent="0.25">
      <c r="A193" s="1">
        <v>43100</v>
      </c>
      <c r="B193" t="s">
        <v>109</v>
      </c>
      <c r="C193">
        <v>1.4</v>
      </c>
      <c r="D193">
        <v>-9.2499999999999999E-2</v>
      </c>
      <c r="E193">
        <v>3.06</v>
      </c>
      <c r="H193">
        <f t="shared" si="7"/>
        <v>1.4</v>
      </c>
      <c r="K193">
        <f t="shared" si="8"/>
        <v>1.4</v>
      </c>
      <c r="L193">
        <f t="shared" si="6"/>
        <v>3.06</v>
      </c>
      <c r="M193">
        <f t="shared" si="5"/>
        <v>-0.37</v>
      </c>
      <c r="N193" s="2">
        <f>+hist_ExAnteRealRate_wFG!D184-hist_RealNaturalRate_wFG!D184</f>
        <v>0.12805530978247015</v>
      </c>
      <c r="O193">
        <f>+hist_Forward5YearRealR_wFG!D184-hist_Forward5YearRNatR_wFG!D184</f>
        <v>-0.16988394069919988</v>
      </c>
      <c r="P193" s="2">
        <f>+hist_ExAnteRealRate_woFG!D184-hist_RealNaturalRate_woFG!D184</f>
        <v>-0.20072492861684976</v>
      </c>
      <c r="Q193">
        <f>+hist_Forward5YearRealR_woFG!D184-hist_Forward5YearRNatR_woFG!D184</f>
        <v>-2.2977672406840011E-2</v>
      </c>
    </row>
    <row r="194" spans="1:17" x14ac:dyDescent="0.25">
      <c r="A194" s="1">
        <v>43190</v>
      </c>
      <c r="B194" t="s">
        <v>110</v>
      </c>
      <c r="C194">
        <v>1.3</v>
      </c>
      <c r="D194">
        <v>-9.2499999999999999E-2</v>
      </c>
      <c r="E194">
        <v>2.27</v>
      </c>
      <c r="H194">
        <f t="shared" si="7"/>
        <v>1.3</v>
      </c>
      <c r="K194">
        <f t="shared" si="8"/>
        <v>1.3</v>
      </c>
      <c r="L194">
        <f t="shared" si="6"/>
        <v>2.27</v>
      </c>
      <c r="M194">
        <f t="shared" si="5"/>
        <v>-0.37</v>
      </c>
      <c r="N194" s="2">
        <f>+hist_ExAnteRealRate_wFG!D185-hist_RealNaturalRate_wFG!D185</f>
        <v>3.5374541102739965E-2</v>
      </c>
      <c r="O194">
        <f>+hist_Forward5YearRealR_wFG!D185-hist_Forward5YearRNatR_wFG!D185</f>
        <v>-0.20400402025788988</v>
      </c>
      <c r="P194" s="2">
        <f>+hist_ExAnteRealRate_woFG!D185-hist_RealNaturalRate_woFG!D185</f>
        <v>-0.23847681862457004</v>
      </c>
      <c r="Q194">
        <f>+hist_Forward5YearRealR_woFG!D185-hist_Forward5YearRNatR_woFG!D185</f>
        <v>-6.2487194928800172E-2</v>
      </c>
    </row>
    <row r="195" spans="1:17" x14ac:dyDescent="0.25">
      <c r="A195" s="1">
        <v>43281</v>
      </c>
      <c r="B195" t="s">
        <v>111</v>
      </c>
      <c r="C195">
        <v>1.7</v>
      </c>
      <c r="D195">
        <v>-9.2499999999999999E-2</v>
      </c>
      <c r="E195">
        <v>2.12</v>
      </c>
      <c r="H195">
        <f t="shared" si="7"/>
        <v>1.7</v>
      </c>
      <c r="K195">
        <f t="shared" si="8"/>
        <v>1.7</v>
      </c>
      <c r="L195">
        <f t="shared" si="6"/>
        <v>2.12</v>
      </c>
      <c r="M195">
        <f t="shared" si="5"/>
        <v>-0.37</v>
      </c>
      <c r="N195" s="2">
        <f>+hist_ExAnteRealRate_wFG!D186-hist_RealNaturalRate_wFG!D186</f>
        <v>1.5257614693569899E-2</v>
      </c>
      <c r="O195">
        <f>+hist_Forward5YearRealR_wFG!D186-hist_Forward5YearRNatR_wFG!D186</f>
        <v>-0.23577196577718995</v>
      </c>
      <c r="P195" s="2">
        <f>+hist_ExAnteRealRate_woFG!D186-hist_RealNaturalRate_woFG!D186</f>
        <v>-0.32953028163243014</v>
      </c>
      <c r="Q195">
        <f>+hist_Forward5YearRealR_woFG!D186-hist_Forward5YearRNatR_woFG!D186</f>
        <v>-8.914357363774994E-2</v>
      </c>
    </row>
    <row r="196" spans="1:17" x14ac:dyDescent="0.25">
      <c r="A196" s="1">
        <v>43373</v>
      </c>
      <c r="B196" t="s">
        <v>112</v>
      </c>
      <c r="C196">
        <v>2.1</v>
      </c>
      <c r="D196">
        <v>-9.2499999999999999E-2</v>
      </c>
      <c r="E196">
        <v>1.45</v>
      </c>
      <c r="H196">
        <f t="shared" si="7"/>
        <v>2.1</v>
      </c>
      <c r="I196">
        <v>4</v>
      </c>
      <c r="J196">
        <v>-1</v>
      </c>
      <c r="K196">
        <f t="shared" si="8"/>
        <v>2.1</v>
      </c>
      <c r="L196">
        <f t="shared" si="6"/>
        <v>1.45</v>
      </c>
      <c r="M196">
        <f t="shared" ref="M196:M220" si="9">+D196*4</f>
        <v>-0.37</v>
      </c>
      <c r="N196" s="2">
        <f>+hist_ExAnteRealRate_wFG!D187-hist_RealNaturalRate_wFG!D187</f>
        <v>0.13817163439076996</v>
      </c>
      <c r="O196">
        <f>+hist_Forward5YearRealR_wFG!D187-hist_Forward5YearRNatR_wFG!D187</f>
        <v>-0.22664644305480985</v>
      </c>
      <c r="P196" s="2">
        <f>+hist_ExAnteRealRate_woFG!D187-hist_RealNaturalRate_woFG!D187</f>
        <v>-0.27543558897819986</v>
      </c>
      <c r="Q196">
        <f>+hist_Forward5YearRealR_woFG!D187-hist_Forward5YearRNatR_woFG!D187</f>
        <v>-7.3136578386049811E-2</v>
      </c>
    </row>
    <row r="197" spans="1:17" x14ac:dyDescent="0.25">
      <c r="A197" s="1">
        <v>43465</v>
      </c>
      <c r="B197" t="s">
        <v>113</v>
      </c>
      <c r="C197">
        <v>1.9</v>
      </c>
      <c r="D197">
        <v>-9.2499999999999999E-2</v>
      </c>
      <c r="E197">
        <v>1.18</v>
      </c>
      <c r="H197">
        <f t="shared" si="7"/>
        <v>1.9</v>
      </c>
      <c r="I197">
        <v>4</v>
      </c>
      <c r="J197">
        <v>-1</v>
      </c>
      <c r="K197">
        <f t="shared" si="8"/>
        <v>1.9</v>
      </c>
      <c r="L197">
        <f t="shared" si="6"/>
        <v>1.18</v>
      </c>
      <c r="M197">
        <f t="shared" si="9"/>
        <v>-0.37</v>
      </c>
      <c r="N197" s="2">
        <f>+hist_ExAnteRealRate_wFG!D188-hist_RealNaturalRate_wFG!D188</f>
        <v>-0.26890848715095994</v>
      </c>
      <c r="O197">
        <f>+hist_Forward5YearRealR_wFG!D188-hist_Forward5YearRNatR_wFG!D188</f>
        <v>-0.22937696212650005</v>
      </c>
      <c r="P197" s="2">
        <f>+hist_ExAnteRealRate_woFG!D188-hist_RealNaturalRate_woFG!D188</f>
        <v>-0.73959542223319019</v>
      </c>
      <c r="Q197">
        <f>+hist_Forward5YearRealR_woFG!D188-hist_Forward5YearRNatR_woFG!D188</f>
        <v>-8.1104276378110018E-2</v>
      </c>
    </row>
    <row r="198" spans="1:17" x14ac:dyDescent="0.25">
      <c r="A198" s="1">
        <v>43555</v>
      </c>
      <c r="B198" t="s">
        <v>114</v>
      </c>
      <c r="C198">
        <v>1.4</v>
      </c>
      <c r="D198">
        <v>-9.2499999999999999E-2</v>
      </c>
      <c r="E198">
        <v>1.86</v>
      </c>
      <c r="H198">
        <f t="shared" si="7"/>
        <v>1.4</v>
      </c>
      <c r="I198">
        <v>4</v>
      </c>
      <c r="J198">
        <v>-1</v>
      </c>
      <c r="K198">
        <f t="shared" si="8"/>
        <v>1.4</v>
      </c>
      <c r="L198">
        <f t="shared" si="6"/>
        <v>1.86</v>
      </c>
      <c r="M198">
        <f t="shared" si="9"/>
        <v>-0.37</v>
      </c>
      <c r="N198" s="2">
        <f>+hist_ExAnteRealRate_wFG!D189-hist_RealNaturalRate_wFG!D189</f>
        <v>0.10615374478129991</v>
      </c>
      <c r="O198">
        <f>+hist_Forward5YearRealR_wFG!D189-hist_Forward5YearRNatR_wFG!D189</f>
        <v>-0.23646563194621972</v>
      </c>
      <c r="P198" s="2">
        <f>+hist_ExAnteRealRate_woFG!D189-hist_RealNaturalRate_woFG!D189</f>
        <v>-2.0231808784709981E-2</v>
      </c>
      <c r="Q198">
        <f>+hist_Forward5YearRealR_woFG!D189-hist_Forward5YearRNatR_woFG!D189</f>
        <v>-0.10255713028610991</v>
      </c>
    </row>
    <row r="199" spans="1:17" x14ac:dyDescent="0.25">
      <c r="A199" s="1">
        <v>43646</v>
      </c>
      <c r="B199" t="s">
        <v>115</v>
      </c>
      <c r="C199">
        <v>1.4</v>
      </c>
      <c r="D199">
        <v>-9.2499999999999999E-2</v>
      </c>
      <c r="E199">
        <v>1.71</v>
      </c>
      <c r="H199">
        <f t="shared" si="7"/>
        <v>1.4</v>
      </c>
      <c r="I199">
        <v>4</v>
      </c>
      <c r="J199">
        <v>-1</v>
      </c>
      <c r="K199">
        <f t="shared" si="8"/>
        <v>1.4</v>
      </c>
      <c r="L199">
        <f t="shared" si="6"/>
        <v>1.71</v>
      </c>
      <c r="M199">
        <f t="shared" si="9"/>
        <v>-0.37</v>
      </c>
      <c r="N199" s="2">
        <f>+hist_ExAnteRealRate_wFG!D190-hist_RealNaturalRate_wFG!D190</f>
        <v>-0.53894504025355006</v>
      </c>
      <c r="O199">
        <f>+hist_Forward5YearRealR_wFG!D190-hist_Forward5YearRNatR_wFG!D190</f>
        <v>-0.23464289365942026</v>
      </c>
      <c r="P199" s="2">
        <f>+hist_ExAnteRealRate_woFG!D190-hist_RealNaturalRate_woFG!D190</f>
        <v>-0.92007459274226</v>
      </c>
      <c r="Q199">
        <f>+hist_Forward5YearRealR_woFG!D190-hist_Forward5YearRNatR_woFG!D190</f>
        <v>-8.1820635709040079E-2</v>
      </c>
    </row>
    <row r="200" spans="1:17" x14ac:dyDescent="0.25">
      <c r="A200" s="1">
        <v>43738</v>
      </c>
      <c r="B200" t="s">
        <v>116</v>
      </c>
      <c r="C200">
        <v>0.9</v>
      </c>
      <c r="D200">
        <v>-0.105</v>
      </c>
      <c r="E200">
        <v>1.83</v>
      </c>
      <c r="H200">
        <f t="shared" si="7"/>
        <v>0.9</v>
      </c>
      <c r="I200">
        <v>4</v>
      </c>
      <c r="J200">
        <v>-1</v>
      </c>
      <c r="K200">
        <f t="shared" si="8"/>
        <v>0.9</v>
      </c>
      <c r="L200">
        <f t="shared" si="6"/>
        <v>1.83</v>
      </c>
      <c r="M200">
        <f t="shared" si="9"/>
        <v>-0.42</v>
      </c>
      <c r="N200" s="2">
        <f>+hist_ExAnteRealRate_wFG!D191-hist_RealNaturalRate_wFG!D191</f>
        <v>0.64706061035387985</v>
      </c>
      <c r="O200">
        <f>+hist_Forward5YearRealR_wFG!D191-hist_Forward5YearRNatR_wFG!D191</f>
        <v>-0.34575909858655018</v>
      </c>
      <c r="P200" s="2">
        <f>+hist_ExAnteRealRate_woFG!D191-hist_RealNaturalRate_woFG!D191</f>
        <v>3.9949576508570006E-2</v>
      </c>
      <c r="Q200">
        <f>+hist_Forward5YearRealR_woFG!D191-hist_Forward5YearRNatR_woFG!D191</f>
        <v>-0.14288396111006985</v>
      </c>
    </row>
    <row r="201" spans="1:17" x14ac:dyDescent="0.25">
      <c r="A201" s="1">
        <v>43830</v>
      </c>
      <c r="B201" t="s">
        <v>117</v>
      </c>
      <c r="C201">
        <v>1</v>
      </c>
      <c r="D201">
        <v>-0.1125</v>
      </c>
      <c r="E201">
        <v>1.17</v>
      </c>
      <c r="H201">
        <f t="shared" si="7"/>
        <v>1</v>
      </c>
      <c r="I201">
        <v>4</v>
      </c>
      <c r="J201">
        <v>-1</v>
      </c>
      <c r="K201">
        <f t="shared" si="8"/>
        <v>1</v>
      </c>
      <c r="L201">
        <f t="shared" si="6"/>
        <v>1.17</v>
      </c>
      <c r="M201">
        <f t="shared" si="9"/>
        <v>-0.45</v>
      </c>
      <c r="N201" s="2">
        <f>+hist_ExAnteRealRate_wFG!D192-hist_RealNaturalRate_wFG!D192</f>
        <v>-0.66277994694615994</v>
      </c>
      <c r="O201">
        <f>+hist_Forward5YearRealR_wFG!D192-hist_Forward5YearRNatR_wFG!D192</f>
        <v>-0.17774424341406014</v>
      </c>
      <c r="P201" s="2">
        <f>+hist_ExAnteRealRate_woFG!D192-hist_RealNaturalRate_woFG!D192</f>
        <v>-1.2854132798901119</v>
      </c>
      <c r="Q201">
        <f>+hist_Forward5YearRealR_woFG!D192-hist_Forward5YearRNatR_woFG!D192</f>
        <v>-1.0155930362720111E-2</v>
      </c>
    </row>
    <row r="202" spans="1:17" x14ac:dyDescent="0.25">
      <c r="A202" s="1">
        <v>43921</v>
      </c>
      <c r="B202" t="s">
        <v>118</v>
      </c>
      <c r="C202">
        <v>1.1000000000000001</v>
      </c>
      <c r="D202">
        <v>-0.11749999999999999</v>
      </c>
      <c r="E202">
        <v>-2.86</v>
      </c>
      <c r="H202">
        <f t="shared" si="7"/>
        <v>1.1000000000000001</v>
      </c>
      <c r="K202">
        <f t="shared" si="8"/>
        <v>1.1000000000000001</v>
      </c>
      <c r="L202">
        <f t="shared" si="6"/>
        <v>-2.86</v>
      </c>
      <c r="M202">
        <f t="shared" si="9"/>
        <v>-0.47</v>
      </c>
      <c r="N202" s="2">
        <f>+hist_ExAnteRealRate_wFG!D193-hist_RealNaturalRate_wFG!D193</f>
        <v>4.5675535512160081E-2</v>
      </c>
      <c r="O202">
        <f>+hist_Forward5YearRealR_wFG!D193-hist_Forward5YearRNatR_wFG!D193</f>
        <v>-8.9726978825996895E-3</v>
      </c>
      <c r="P202" s="2">
        <f>+hist_ExAnteRealRate_woFG!D193-hist_RealNaturalRate_woFG!D193</f>
        <v>-0.71349567938898018</v>
      </c>
      <c r="Q202">
        <f>+hist_Forward5YearRealR_woFG!D193-hist_Forward5YearRNatR_woFG!D193</f>
        <v>0.18147526962637017</v>
      </c>
    </row>
    <row r="203" spans="1:17" x14ac:dyDescent="0.25">
      <c r="A203" s="1">
        <v>44012</v>
      </c>
      <c r="B203" t="s">
        <v>119</v>
      </c>
      <c r="C203">
        <v>0.2</v>
      </c>
      <c r="D203">
        <v>-0.115</v>
      </c>
      <c r="E203">
        <v>-13.92</v>
      </c>
      <c r="H203">
        <f t="shared" si="7"/>
        <v>0.2</v>
      </c>
      <c r="K203">
        <f t="shared" si="8"/>
        <v>0.2</v>
      </c>
      <c r="L203">
        <f t="shared" si="6"/>
        <v>-13.92</v>
      </c>
      <c r="M203">
        <f t="shared" si="9"/>
        <v>-0.46</v>
      </c>
      <c r="N203" s="2">
        <f>+hist_ExAnteRealRate_wFG!D194-hist_RealNaturalRate_wFG!D194</f>
        <v>0.53218415533234009</v>
      </c>
      <c r="O203">
        <f>+hist_Forward5YearRealR_wFG!D194-hist_Forward5YearRNatR_wFG!D194</f>
        <v>0.14544921917160991</v>
      </c>
      <c r="P203" s="2">
        <f>+hist_ExAnteRealRate_woFG!D194-hist_RealNaturalRate_woFG!D194</f>
        <v>-0.20051471958610989</v>
      </c>
      <c r="Q203">
        <f>+hist_Forward5YearRealR_woFG!D194-hist_Forward5YearRNatR_woFG!D194</f>
        <v>0.34737561014974982</v>
      </c>
    </row>
    <row r="204" spans="1:17" x14ac:dyDescent="0.25">
      <c r="A204" s="1">
        <v>44104</v>
      </c>
      <c r="B204" t="s">
        <v>120</v>
      </c>
      <c r="C204">
        <v>0</v>
      </c>
      <c r="D204">
        <v>-0.13</v>
      </c>
      <c r="E204">
        <v>-4.1500000000000004</v>
      </c>
      <c r="H204">
        <f t="shared" si="7"/>
        <v>0</v>
      </c>
      <c r="K204">
        <f t="shared" si="8"/>
        <v>0</v>
      </c>
      <c r="L204">
        <f t="shared" si="6"/>
        <v>-4.1500000000000004</v>
      </c>
      <c r="M204">
        <f t="shared" si="9"/>
        <v>-0.52</v>
      </c>
      <c r="N204" s="2">
        <f>+hist_ExAnteRealRate_wFG!D195-hist_RealNaturalRate_wFG!D195</f>
        <v>0.55227407958998986</v>
      </c>
      <c r="O204">
        <f>+hist_Forward5YearRealR_wFG!D195-hist_Forward5YearRNatR_wFG!D195</f>
        <v>0.17459024845878979</v>
      </c>
      <c r="P204" s="2">
        <f>+hist_ExAnteRealRate_woFG!D195-hist_RealNaturalRate_woFG!D195</f>
        <v>-0.13989261940897002</v>
      </c>
      <c r="Q204">
        <f>+hist_Forward5YearRealR_woFG!D195-hist_Forward5YearRNatR_woFG!D195</f>
        <v>0.36235264764534003</v>
      </c>
    </row>
    <row r="205" spans="1:17" x14ac:dyDescent="0.25">
      <c r="A205" s="1">
        <v>44196</v>
      </c>
      <c r="B205" t="s">
        <v>121</v>
      </c>
      <c r="C205">
        <v>-0.3</v>
      </c>
      <c r="D205">
        <v>-0.13750000000000001</v>
      </c>
      <c r="E205">
        <v>-3.74</v>
      </c>
      <c r="H205">
        <f t="shared" si="7"/>
        <v>-0.3</v>
      </c>
      <c r="K205">
        <f t="shared" si="8"/>
        <v>-0.3</v>
      </c>
      <c r="L205">
        <f t="shared" si="6"/>
        <v>-3.74</v>
      </c>
      <c r="M205">
        <f t="shared" si="9"/>
        <v>-0.55000000000000004</v>
      </c>
      <c r="N205" s="2">
        <f>+hist_ExAnteRealRate_wFG!D196-hist_RealNaturalRate_wFG!D196</f>
        <v>1.20603616316208</v>
      </c>
      <c r="O205">
        <f>+hist_Forward5YearRealR_wFG!D196-hist_Forward5YearRNatR_wFG!D196</f>
        <v>0.47436388856124001</v>
      </c>
      <c r="P205" s="2">
        <f>+hist_ExAnteRealRate_woFG!D196-hist_RealNaturalRate_woFG!D196</f>
        <v>0.4852274576829898</v>
      </c>
      <c r="Q205">
        <f>+hist_Forward5YearRealR_woFG!D196-hist_Forward5YearRNatR_woFG!D196</f>
        <v>0.65841414637675988</v>
      </c>
    </row>
    <row r="206" spans="1:17" x14ac:dyDescent="0.25">
      <c r="A206" s="1">
        <v>44286</v>
      </c>
      <c r="B206" t="s">
        <v>122</v>
      </c>
      <c r="C206">
        <v>1</v>
      </c>
      <c r="D206">
        <v>-0.13750000000000001</v>
      </c>
      <c r="E206">
        <v>0.34</v>
      </c>
      <c r="H206">
        <f t="shared" si="7"/>
        <v>1</v>
      </c>
      <c r="K206">
        <f t="shared" si="8"/>
        <v>1</v>
      </c>
      <c r="L206">
        <f t="shared" si="6"/>
        <v>0.34</v>
      </c>
      <c r="M206">
        <f t="shared" si="9"/>
        <v>-0.55000000000000004</v>
      </c>
      <c r="N206" s="2">
        <f>+hist_ExAnteRealRate_wFG!D197-hist_RealNaturalRate_wFG!D197</f>
        <v>1.4951771689876199</v>
      </c>
      <c r="O206">
        <f>+hist_Forward5YearRealR_wFG!D197-hist_Forward5YearRNatR_wFG!D197</f>
        <v>0.47874242224190988</v>
      </c>
      <c r="P206" s="2">
        <f>+hist_ExAnteRealRate_woFG!D197-hist_RealNaturalRate_woFG!D197</f>
        <v>1.15129923563335</v>
      </c>
      <c r="Q206">
        <f>+hist_Forward5YearRealR_woFG!D197-hist_Forward5YearRNatR_woFG!D197</f>
        <v>0.64829444336542008</v>
      </c>
    </row>
    <row r="207" spans="1:17" x14ac:dyDescent="0.25">
      <c r="A207" s="1">
        <v>44377</v>
      </c>
      <c r="B207" t="s">
        <v>123</v>
      </c>
      <c r="C207">
        <v>1.8</v>
      </c>
      <c r="D207">
        <v>-0.14000000000000001</v>
      </c>
      <c r="E207">
        <v>15.26</v>
      </c>
      <c r="H207">
        <f t="shared" si="7"/>
        <v>1.8</v>
      </c>
      <c r="K207">
        <f t="shared" si="8"/>
        <v>1.8</v>
      </c>
      <c r="L207">
        <f t="shared" si="6"/>
        <v>15.26</v>
      </c>
      <c r="M207">
        <f t="shared" si="9"/>
        <v>-0.56000000000000005</v>
      </c>
      <c r="N207" s="2">
        <f>+hist_ExAnteRealRate_wFG!D198-hist_RealNaturalRate_wFG!D198</f>
        <v>0.49020125744742016</v>
      </c>
      <c r="O207">
        <f>+hist_Forward5YearRealR_wFG!D198-hist_Forward5YearRNatR_wFG!D198</f>
        <v>0.1037254915057999</v>
      </c>
      <c r="P207" s="2">
        <f>+hist_ExAnteRealRate_woFG!D198-hist_RealNaturalRate_woFG!D198</f>
        <v>0.10460796787284998</v>
      </c>
      <c r="Q207">
        <f>+hist_Forward5YearRealR_woFG!D198-hist_Forward5YearRNatR_woFG!D198</f>
        <v>0.28749789909010004</v>
      </c>
    </row>
    <row r="208" spans="1:17" x14ac:dyDescent="0.25">
      <c r="A208" s="1">
        <v>44469</v>
      </c>
      <c r="B208" t="s">
        <v>124</v>
      </c>
      <c r="C208">
        <v>2.9</v>
      </c>
      <c r="D208">
        <v>-0.14000000000000001</v>
      </c>
      <c r="E208">
        <v>5.14</v>
      </c>
      <c r="H208">
        <f t="shared" si="7"/>
        <v>2.9</v>
      </c>
      <c r="K208">
        <f t="shared" si="8"/>
        <v>2.9</v>
      </c>
      <c r="L208">
        <f t="shared" si="6"/>
        <v>5.14</v>
      </c>
      <c r="M208">
        <f t="shared" si="9"/>
        <v>-0.56000000000000005</v>
      </c>
      <c r="N208" s="2">
        <f>+hist_ExAnteRealRate_wFG!D199-hist_RealNaturalRate_wFG!D199</f>
        <v>-4.3423667523490028E-2</v>
      </c>
      <c r="O208">
        <f>+hist_Forward5YearRealR_wFG!D199-hist_Forward5YearRNatR_wFG!D199</f>
        <v>-0.13082261787350991</v>
      </c>
      <c r="P208" s="2">
        <f>+hist_ExAnteRealRate_woFG!D199-hist_RealNaturalRate_woFG!D199</f>
        <v>-0.49892092659392984</v>
      </c>
      <c r="Q208">
        <f>+hist_Forward5YearRealR_woFG!D199-hist_Forward5YearRNatR_woFG!D199</f>
        <v>6.4979483736730126E-2</v>
      </c>
    </row>
    <row r="209" spans="1:17" x14ac:dyDescent="0.25">
      <c r="A209" s="1">
        <v>44561</v>
      </c>
      <c r="B209" t="s">
        <v>125</v>
      </c>
      <c r="C209">
        <v>4.7</v>
      </c>
      <c r="D209">
        <v>-0.14499999999999999</v>
      </c>
      <c r="E209">
        <v>5.63</v>
      </c>
      <c r="H209">
        <f t="shared" si="7"/>
        <v>4.7</v>
      </c>
      <c r="K209">
        <f t="shared" si="8"/>
        <v>4.7</v>
      </c>
      <c r="L209">
        <f t="shared" si="6"/>
        <v>5.63</v>
      </c>
      <c r="M209">
        <f t="shared" si="9"/>
        <v>-0.57999999999999996</v>
      </c>
      <c r="N209" s="2">
        <f>+hist_ExAnteRealRate_wFG!D200-hist_RealNaturalRate_wFG!D200</f>
        <v>-0.11253447500814984</v>
      </c>
      <c r="O209">
        <f>+hist_Forward5YearRealR_wFG!D200-hist_Forward5YearRNatR_wFG!D200</f>
        <v>-3.1964554913510135E-2</v>
      </c>
      <c r="P209" s="2">
        <f>+hist_ExAnteRealRate_woFG!D200-hist_RealNaturalRate_woFG!D200</f>
        <v>-0.88260492932789991</v>
      </c>
      <c r="Q209">
        <f>+hist_Forward5YearRealR_woFG!D200-hist_Forward5YearRNatR_woFG!D200</f>
        <v>0.16565785220354989</v>
      </c>
    </row>
    <row r="210" spans="1:17" x14ac:dyDescent="0.25">
      <c r="A210" s="1">
        <v>44651</v>
      </c>
      <c r="B210" t="s">
        <v>126</v>
      </c>
      <c r="C210">
        <v>6.1</v>
      </c>
      <c r="D210">
        <v>-0.13750000000000001</v>
      </c>
      <c r="E210">
        <v>5.56</v>
      </c>
      <c r="H210">
        <f t="shared" si="7"/>
        <v>6.1</v>
      </c>
      <c r="K210">
        <f t="shared" si="8"/>
        <v>6.1</v>
      </c>
      <c r="L210">
        <f t="shared" si="6"/>
        <v>5.56</v>
      </c>
      <c r="M210">
        <f t="shared" si="9"/>
        <v>-0.55000000000000004</v>
      </c>
      <c r="N210" s="2">
        <f>+hist_ExAnteRealRate_wFG!D201-hist_RealNaturalRate_wFG!D201</f>
        <v>-0.14140278815991003</v>
      </c>
      <c r="O210">
        <f>+hist_Forward5YearRealR_wFG!D201-hist_Forward5YearRNatR_wFG!D201</f>
        <v>-0.13201225338502987</v>
      </c>
      <c r="P210" s="2">
        <f>+hist_ExAnteRealRate_woFG!D201-hist_RealNaturalRate_woFG!D201</f>
        <v>-0.93589907252064997</v>
      </c>
      <c r="Q210">
        <f>+hist_Forward5YearRealR_woFG!D201-hist_Forward5YearRNatR_woFG!D201</f>
        <v>5.916442323081017E-2</v>
      </c>
    </row>
    <row r="211" spans="1:17" x14ac:dyDescent="0.25">
      <c r="A211" s="1">
        <v>44742</v>
      </c>
      <c r="B211" t="s">
        <v>127</v>
      </c>
      <c r="C211">
        <v>8</v>
      </c>
      <c r="D211">
        <v>-0.13500000000000001</v>
      </c>
      <c r="E211">
        <v>4.3</v>
      </c>
      <c r="H211">
        <f t="shared" si="7"/>
        <v>8</v>
      </c>
      <c r="K211">
        <f t="shared" si="8"/>
        <v>8</v>
      </c>
      <c r="L211">
        <f t="shared" si="6"/>
        <v>4.3</v>
      </c>
      <c r="M211">
        <f t="shared" si="9"/>
        <v>-0.54</v>
      </c>
      <c r="N211" s="2">
        <f>+hist_ExAnteRealRate_wFG!D202-hist_RealNaturalRate_wFG!D202</f>
        <v>-1.5953995783491899</v>
      </c>
      <c r="O211">
        <f>+hist_Forward5YearRealR_wFG!D202-hist_Forward5YearRNatR_wFG!D202</f>
        <v>-0.19127582881560001</v>
      </c>
      <c r="P211" s="2">
        <f>+hist_ExAnteRealRate_woFG!D202-hist_RealNaturalRate_woFG!D202</f>
        <v>-1.7645258830489399</v>
      </c>
      <c r="Q211">
        <f>+hist_Forward5YearRealR_woFG!D202-hist_Forward5YearRNatR_woFG!D202</f>
        <v>-2.7154699872727006E-2</v>
      </c>
    </row>
    <row r="212" spans="1:17" x14ac:dyDescent="0.25">
      <c r="A212" s="1">
        <v>44834</v>
      </c>
      <c r="B212" t="s">
        <v>128</v>
      </c>
      <c r="C212">
        <v>9.3000000000000007</v>
      </c>
      <c r="D212">
        <v>2.2499999999999999E-2</v>
      </c>
      <c r="E212">
        <v>2.93</v>
      </c>
      <c r="H212">
        <f t="shared" si="7"/>
        <v>9.3000000000000007</v>
      </c>
      <c r="K212">
        <f t="shared" si="8"/>
        <v>9.3000000000000007</v>
      </c>
      <c r="L212">
        <f t="shared" si="6"/>
        <v>2.93</v>
      </c>
      <c r="M212">
        <f t="shared" si="9"/>
        <v>0.09</v>
      </c>
      <c r="N212" s="2">
        <f>+hist_ExAnteRealRate_wFG!D203-hist_RealNaturalRate_wFG!D203</f>
        <v>-1.6307537875092399</v>
      </c>
      <c r="O212">
        <f>+hist_Forward5YearRealR_wFG!D203-hist_Forward5YearRNatR_wFG!D203</f>
        <v>-0.29338665233054018</v>
      </c>
      <c r="P212" s="2">
        <f>+hist_ExAnteRealRate_woFG!D203-hist_RealNaturalRate_woFG!D203</f>
        <v>-1.5247657338432019</v>
      </c>
      <c r="Q212">
        <f>+hist_Forward5YearRealR_woFG!D203-hist_Forward5YearRNatR_woFG!D203</f>
        <v>-0.14772324503513301</v>
      </c>
    </row>
    <row r="213" spans="1:17" x14ac:dyDescent="0.25">
      <c r="A213" s="1">
        <v>44926</v>
      </c>
      <c r="B213" t="s">
        <v>129</v>
      </c>
      <c r="C213">
        <v>10</v>
      </c>
      <c r="D213">
        <v>0.33750000000000002</v>
      </c>
      <c r="E213">
        <v>2.09</v>
      </c>
      <c r="H213">
        <f t="shared" si="7"/>
        <v>10</v>
      </c>
      <c r="K213">
        <f t="shared" si="8"/>
        <v>10</v>
      </c>
      <c r="L213">
        <f t="shared" si="6"/>
        <v>2.09</v>
      </c>
      <c r="M213">
        <f t="shared" si="9"/>
        <v>1.35</v>
      </c>
      <c r="N213" s="2">
        <f>+hist_ExAnteRealRate_wFG!D204-hist_RealNaturalRate_wFG!D204</f>
        <v>-0.79047763144567318</v>
      </c>
      <c r="O213">
        <f>+hist_Forward5YearRealR_wFG!D204-hist_Forward5YearRNatR_wFG!D204</f>
        <v>-0.21519123289849595</v>
      </c>
      <c r="P213" s="2">
        <f>+hist_ExAnteRealRate_woFG!D204-hist_RealNaturalRate_woFG!D204</f>
        <v>-0.54770618502500801</v>
      </c>
      <c r="Q213">
        <f>+hist_Forward5YearRealR_woFG!D204-hist_Forward5YearRNatR_woFG!D204</f>
        <v>-8.1658786922897991E-2</v>
      </c>
    </row>
    <row r="214" spans="1:17" x14ac:dyDescent="0.25">
      <c r="A214" s="1">
        <v>45016</v>
      </c>
      <c r="B214" t="s">
        <v>130</v>
      </c>
      <c r="C214">
        <v>8</v>
      </c>
      <c r="D214">
        <v>0.58750000000000002</v>
      </c>
      <c r="E214">
        <v>1.3</v>
      </c>
      <c r="H214">
        <f t="shared" si="7"/>
        <v>8</v>
      </c>
      <c r="K214">
        <f t="shared" si="8"/>
        <v>8</v>
      </c>
      <c r="L214">
        <f t="shared" si="6"/>
        <v>1.3</v>
      </c>
      <c r="M214">
        <f t="shared" si="9"/>
        <v>2.35</v>
      </c>
      <c r="N214" s="2">
        <f>+hist_ExAnteRealRate_wFG!D205-hist_RealNaturalRate_wFG!D205</f>
        <v>-0.20231863195480493</v>
      </c>
      <c r="O214">
        <f>+hist_Forward5YearRealR_wFG!D205-hist_Forward5YearRNatR_wFG!D205</f>
        <v>-0.17311149689023309</v>
      </c>
      <c r="P214" s="2">
        <f>+hist_ExAnteRealRate_woFG!D205-hist_RealNaturalRate_woFG!D205</f>
        <v>9.5793586115633503E-2</v>
      </c>
      <c r="Q214">
        <f>+hist_Forward5YearRealR_woFG!D205-hist_Forward5YearRNatR_woFG!D205</f>
        <v>-4.7923323888544901E-2</v>
      </c>
    </row>
    <row r="215" spans="1:17" x14ac:dyDescent="0.25">
      <c r="A215" s="1">
        <v>45107</v>
      </c>
      <c r="B215" t="s">
        <v>131</v>
      </c>
      <c r="C215">
        <v>6.2</v>
      </c>
      <c r="D215">
        <v>0.78749999999999998</v>
      </c>
      <c r="E215">
        <v>0.56000000000000005</v>
      </c>
      <c r="H215">
        <f t="shared" si="7"/>
        <v>6.2</v>
      </c>
      <c r="K215">
        <f t="shared" si="8"/>
        <v>6.2</v>
      </c>
      <c r="L215">
        <f t="shared" si="6"/>
        <v>0.56000000000000005</v>
      </c>
      <c r="M215">
        <f t="shared" si="9"/>
        <v>3.15</v>
      </c>
      <c r="N215" s="2">
        <f>+hist_ExAnteRealRate_wFG!D206-hist_RealNaturalRate_wFG!D206</f>
        <v>0.11722287077012405</v>
      </c>
      <c r="O215">
        <f>+hist_Forward5YearRealR_wFG!D206-hist_Forward5YearRNatR_wFG!D206</f>
        <v>-0.21026179260121799</v>
      </c>
      <c r="P215" s="2">
        <f>+hist_ExAnteRealRate_woFG!D206-hist_RealNaturalRate_woFG!D206</f>
        <v>0.433148223244679</v>
      </c>
      <c r="Q215">
        <f>+hist_Forward5YearRealR_woFG!D206-hist_Forward5YearRNatR_woFG!D206</f>
        <v>-9.1824658967863015E-2</v>
      </c>
    </row>
    <row r="216" spans="1:17" x14ac:dyDescent="0.25">
      <c r="A216" s="1">
        <v>45199</v>
      </c>
      <c r="B216" t="s">
        <v>132</v>
      </c>
      <c r="C216">
        <v>4.9000000000000004</v>
      </c>
      <c r="D216">
        <v>0.90500000000000003</v>
      </c>
      <c r="E216">
        <v>0.06</v>
      </c>
      <c r="H216">
        <f t="shared" si="7"/>
        <v>4.9000000000000004</v>
      </c>
      <c r="K216">
        <f t="shared" si="8"/>
        <v>4.9000000000000004</v>
      </c>
      <c r="L216">
        <f t="shared" si="6"/>
        <v>0.06</v>
      </c>
      <c r="M216">
        <f t="shared" si="9"/>
        <v>3.62</v>
      </c>
      <c r="N216" s="2">
        <f>+hist_ExAnteRealRate_wFG!D207-hist_RealNaturalRate_wFG!D207</f>
        <v>0.1971861446248</v>
      </c>
      <c r="O216">
        <f>+hist_Forward5YearRealR_wFG!D207-hist_Forward5YearRNatR_wFG!D207</f>
        <v>-0.20203288247027038</v>
      </c>
      <c r="P216" s="2">
        <f>+hist_ExAnteRealRate_woFG!D207-hist_RealNaturalRate_woFG!D207</f>
        <v>0.51926738497508607</v>
      </c>
      <c r="Q216">
        <f>+hist_Forward5YearRealR_woFG!D207-hist_Forward5YearRNatR_woFG!D207</f>
        <v>-8.8877245521774006E-2</v>
      </c>
    </row>
    <row r="217" spans="1:17" x14ac:dyDescent="0.25">
      <c r="A217" s="1">
        <v>45291</v>
      </c>
      <c r="B217" t="s">
        <v>133</v>
      </c>
      <c r="C217">
        <v>2.7</v>
      </c>
      <c r="D217">
        <v>0.96250000000000002</v>
      </c>
      <c r="E217">
        <v>0.15</v>
      </c>
      <c r="H217">
        <f t="shared" si="7"/>
        <v>2.7</v>
      </c>
      <c r="K217">
        <f t="shared" si="8"/>
        <v>2.7</v>
      </c>
      <c r="L217">
        <f t="shared" si="6"/>
        <v>0.15</v>
      </c>
      <c r="M217">
        <f t="shared" si="9"/>
        <v>3.85</v>
      </c>
      <c r="N217" s="2">
        <f>+hist_ExAnteRealRate_wFG!D208-hist_RealNaturalRate_wFG!D208</f>
        <v>0.28896096221677992</v>
      </c>
      <c r="O217">
        <f>+hist_Forward5YearRealR_wFG!D208-hist_Forward5YearRNatR_wFG!D208</f>
        <v>-0.11545879417114402</v>
      </c>
      <c r="P217" s="2">
        <f>+hist_ExAnteRealRate_woFG!D208-hist_RealNaturalRate_woFG!D208</f>
        <v>0.60579566675148011</v>
      </c>
      <c r="Q217">
        <f>+hist_Forward5YearRealR_woFG!D208-hist_Forward5YearRNatR_woFG!D208</f>
        <v>-6.0433158896729955E-3</v>
      </c>
    </row>
    <row r="218" spans="1:17" x14ac:dyDescent="0.25">
      <c r="A218" s="1">
        <v>45382</v>
      </c>
      <c r="B218" t="s">
        <v>134</v>
      </c>
      <c r="C218">
        <v>2.6</v>
      </c>
      <c r="D218">
        <v>0.96499999999999997</v>
      </c>
      <c r="E218">
        <v>0.49</v>
      </c>
      <c r="H218">
        <f t="shared" si="7"/>
        <v>2.6</v>
      </c>
      <c r="K218">
        <f t="shared" si="8"/>
        <v>2.6</v>
      </c>
      <c r="L218">
        <f t="shared" si="6"/>
        <v>0.49</v>
      </c>
      <c r="M218">
        <f t="shared" si="9"/>
        <v>3.86</v>
      </c>
      <c r="N218" s="2">
        <f>+hist_ExAnteRealRate_wFG!D209-hist_RealNaturalRate_wFG!D209</f>
        <v>0.56972874732999013</v>
      </c>
      <c r="O218">
        <f>+hist_Forward5YearRealR_wFG!D209-hist_Forward5YearRNatR_wFG!D209</f>
        <v>-0.18209944493059396</v>
      </c>
      <c r="P218" s="2">
        <f>+hist_ExAnteRealRate_woFG!D209-hist_RealNaturalRate_woFG!D209</f>
        <v>0.86376138762646004</v>
      </c>
      <c r="Q218">
        <f>+hist_Forward5YearRealR_woFG!D209-hist_Forward5YearRNatR_woFG!D209</f>
        <v>-7.5211899137269E-2</v>
      </c>
    </row>
    <row r="219" spans="1:17" x14ac:dyDescent="0.25">
      <c r="A219" s="1">
        <v>45473</v>
      </c>
      <c r="B219" t="s">
        <v>135</v>
      </c>
      <c r="C219">
        <v>2.5</v>
      </c>
      <c r="D219">
        <v>0.9425</v>
      </c>
      <c r="E219">
        <v>0.49</v>
      </c>
      <c r="H219">
        <f t="shared" si="7"/>
        <v>2.5</v>
      </c>
      <c r="K219">
        <f t="shared" si="8"/>
        <v>2.5</v>
      </c>
      <c r="L219">
        <f t="shared" si="6"/>
        <v>0.49</v>
      </c>
      <c r="M219">
        <f t="shared" si="9"/>
        <v>3.77</v>
      </c>
      <c r="N219" s="2">
        <f>+hist_ExAnteRealRate_wFG!D210-hist_RealNaturalRate_wFG!D210</f>
        <v>0.59345110174358018</v>
      </c>
      <c r="O219">
        <f>+hist_Forward5YearRealR_wFG!D210-hist_Forward5YearRNatR_wFG!D210</f>
        <v>-0.11884241294867598</v>
      </c>
      <c r="P219" s="2">
        <f>+hist_ExAnteRealRate_woFG!D210-hist_RealNaturalRate_woFG!D210</f>
        <v>0.83839142280321011</v>
      </c>
      <c r="Q219">
        <f>+hist_Forward5YearRealR_woFG!D210-hist_Forward5YearRNatR_woFG!D210</f>
        <v>-1.3082910201615006E-2</v>
      </c>
    </row>
    <row r="220" spans="1:17" x14ac:dyDescent="0.25">
      <c r="A220" s="1">
        <v>45565</v>
      </c>
      <c r="B220" t="s">
        <v>136</v>
      </c>
      <c r="C220">
        <v>2.2000000000000002</v>
      </c>
      <c r="D220">
        <v>0.88749999999999996</v>
      </c>
      <c r="E220">
        <v>0.94</v>
      </c>
      <c r="H220">
        <f t="shared" si="7"/>
        <v>2.2000000000000002</v>
      </c>
      <c r="K220">
        <f t="shared" si="8"/>
        <v>2.2000000000000002</v>
      </c>
      <c r="L220">
        <f t="shared" si="6"/>
        <v>0.94</v>
      </c>
      <c r="M220">
        <f t="shared" si="9"/>
        <v>3.55</v>
      </c>
      <c r="N220" s="2"/>
      <c r="P220" s="2"/>
    </row>
    <row r="221" spans="1:17" x14ac:dyDescent="0.25">
      <c r="A221" s="1">
        <v>45658</v>
      </c>
      <c r="B221" t="s">
        <v>137</v>
      </c>
      <c r="C221">
        <v>2.2000000000000002</v>
      </c>
      <c r="E221">
        <v>1.29</v>
      </c>
      <c r="H221">
        <f t="shared" si="7"/>
        <v>2.2000000000000002</v>
      </c>
      <c r="K221">
        <f t="shared" si="8"/>
        <v>2.2000000000000002</v>
      </c>
      <c r="L221">
        <f t="shared" si="6"/>
        <v>1.29</v>
      </c>
      <c r="N221" s="2"/>
      <c r="P221" s="2"/>
    </row>
    <row r="222" spans="1:17" x14ac:dyDescent="0.25">
      <c r="A222" s="1">
        <v>45748</v>
      </c>
      <c r="B222" t="s">
        <v>138</v>
      </c>
      <c r="C222">
        <v>2.2999999999999998</v>
      </c>
      <c r="E222">
        <v>1.58</v>
      </c>
      <c r="H222">
        <f t="shared" si="7"/>
        <v>2.2999999999999998</v>
      </c>
      <c r="K222">
        <f t="shared" si="8"/>
        <v>2.2999999999999998</v>
      </c>
      <c r="L222">
        <f t="shared" si="6"/>
        <v>1.58</v>
      </c>
      <c r="N222" s="2"/>
      <c r="P222" s="2"/>
    </row>
    <row r="223" spans="1:17" x14ac:dyDescent="0.25">
      <c r="A223" s="1"/>
      <c r="B223" t="s">
        <v>139</v>
      </c>
      <c r="C223">
        <v>2</v>
      </c>
      <c r="E223">
        <v>1.49</v>
      </c>
      <c r="H223">
        <f t="shared" si="7"/>
        <v>2</v>
      </c>
      <c r="K223">
        <f t="shared" si="8"/>
        <v>2</v>
      </c>
      <c r="L223">
        <f t="shared" si="6"/>
        <v>1.49</v>
      </c>
      <c r="N223" s="2"/>
      <c r="P223" s="2"/>
    </row>
    <row r="224" spans="1:17" x14ac:dyDescent="0.25">
      <c r="A224" s="1"/>
      <c r="B224" t="s">
        <v>140</v>
      </c>
      <c r="C224">
        <v>2.1</v>
      </c>
      <c r="H224">
        <f t="shared" si="7"/>
        <v>2.1</v>
      </c>
      <c r="K224">
        <f t="shared" si="8"/>
        <v>2.1</v>
      </c>
      <c r="N224" s="2"/>
      <c r="P224" s="2"/>
    </row>
    <row r="225" spans="1:16" x14ac:dyDescent="0.25">
      <c r="A225" s="1"/>
      <c r="B225" s="1"/>
      <c r="C225" s="1"/>
      <c r="D225" s="1"/>
      <c r="E225" s="1"/>
      <c r="F225" s="1"/>
      <c r="G225" s="1"/>
      <c r="N225" s="2"/>
      <c r="P225" s="2"/>
    </row>
    <row r="226" spans="1:16" x14ac:dyDescent="0.25">
      <c r="A226" s="1"/>
      <c r="B226" s="1"/>
      <c r="C226" s="1"/>
      <c r="D226" s="1"/>
      <c r="E226" s="1"/>
      <c r="F226" s="1"/>
      <c r="G226" s="1"/>
      <c r="N226" s="2"/>
      <c r="P226" s="2"/>
    </row>
    <row r="227" spans="1:16" x14ac:dyDescent="0.25">
      <c r="A227" s="1"/>
      <c r="B227" s="1"/>
      <c r="C227" s="1"/>
      <c r="D227" s="1"/>
      <c r="E227" s="1"/>
      <c r="F227" s="1"/>
      <c r="G227" s="1"/>
      <c r="N227" s="2"/>
      <c r="P227" s="2"/>
    </row>
    <row r="228" spans="1:16" x14ac:dyDescent="0.25">
      <c r="A228" s="1"/>
      <c r="B228" s="1"/>
      <c r="C228" s="1"/>
      <c r="D228" s="1"/>
      <c r="E228" s="1"/>
      <c r="F228" s="1"/>
      <c r="G228" s="1"/>
      <c r="N228" s="2"/>
      <c r="P228" s="2"/>
    </row>
    <row r="229" spans="1:16" x14ac:dyDescent="0.25">
      <c r="A229" s="1"/>
      <c r="B229" s="1"/>
      <c r="C229" s="1"/>
      <c r="D229" s="1"/>
      <c r="E229" s="1"/>
      <c r="F229" s="1"/>
      <c r="G229" s="1"/>
      <c r="N229" s="2"/>
      <c r="P229" s="2"/>
    </row>
    <row r="230" spans="1:16" x14ac:dyDescent="0.25">
      <c r="A230" s="1"/>
      <c r="B230" s="1"/>
      <c r="C230" s="1"/>
      <c r="D230" s="1"/>
      <c r="E230" s="1"/>
      <c r="F230" s="1"/>
      <c r="G230" s="1"/>
      <c r="N230" s="2"/>
      <c r="P230" s="2"/>
    </row>
    <row r="231" spans="1:16" x14ac:dyDescent="0.25">
      <c r="A231" s="1"/>
      <c r="B231" s="1"/>
      <c r="C231" s="1"/>
      <c r="D231" s="1"/>
      <c r="E231" s="1"/>
      <c r="F231" s="1"/>
      <c r="G231" s="1"/>
      <c r="N231" s="2"/>
      <c r="P231" s="2"/>
    </row>
    <row r="232" spans="1:16" x14ac:dyDescent="0.25">
      <c r="A232" s="1"/>
      <c r="B232" s="1"/>
      <c r="C232" s="1"/>
      <c r="D232" s="1"/>
      <c r="E232" s="1"/>
      <c r="F232" s="1"/>
      <c r="G232" s="1"/>
      <c r="N232" s="2"/>
      <c r="P232" s="2"/>
    </row>
    <row r="233" spans="1:16" x14ac:dyDescent="0.25">
      <c r="A233" s="1"/>
      <c r="B233" s="1"/>
      <c r="C233" s="1"/>
      <c r="D233" s="1"/>
      <c r="E233" s="1"/>
      <c r="F233" s="1"/>
      <c r="G233" s="1"/>
      <c r="N233" s="2"/>
      <c r="P233" s="2"/>
    </row>
    <row r="234" spans="1:16" x14ac:dyDescent="0.25">
      <c r="A234" s="1"/>
      <c r="B234" s="1"/>
      <c r="C234" s="1"/>
      <c r="D234" s="1"/>
      <c r="E234" s="1"/>
      <c r="F234" s="1"/>
      <c r="G234" s="1"/>
      <c r="N234" s="2"/>
      <c r="P234" s="2"/>
    </row>
    <row r="235" spans="1:16" x14ac:dyDescent="0.25">
      <c r="A235" s="1"/>
      <c r="B235" s="1"/>
      <c r="C235" s="1"/>
      <c r="D235" s="1"/>
      <c r="E235" s="1"/>
      <c r="F235" s="1"/>
      <c r="G235" s="1"/>
      <c r="N235" s="2"/>
      <c r="P235" s="2"/>
    </row>
    <row r="236" spans="1:16" x14ac:dyDescent="0.25">
      <c r="A236" s="1"/>
      <c r="B236" s="1"/>
      <c r="C236" s="1"/>
      <c r="D236" s="1"/>
      <c r="E236" s="1"/>
      <c r="F236" s="1"/>
      <c r="G236" s="1"/>
      <c r="N236" s="2"/>
      <c r="P236" s="2"/>
    </row>
    <row r="237" spans="1:16" x14ac:dyDescent="0.25">
      <c r="A237" s="1"/>
      <c r="B237" s="1"/>
      <c r="C237" s="1"/>
      <c r="D237" s="1"/>
      <c r="E237" s="1"/>
      <c r="F237" s="1"/>
      <c r="G237" s="1"/>
      <c r="N237" s="2"/>
      <c r="P237" s="2"/>
    </row>
    <row r="238" spans="1:16" x14ac:dyDescent="0.25">
      <c r="A238" s="1"/>
      <c r="B238" s="1"/>
      <c r="C238" s="1"/>
      <c r="D238" s="1"/>
      <c r="E238" s="1"/>
      <c r="F238" s="1"/>
      <c r="G238" s="1"/>
      <c r="N238" s="2"/>
      <c r="P238" s="2"/>
    </row>
    <row r="239" spans="1:16" x14ac:dyDescent="0.25">
      <c r="A239" s="1"/>
      <c r="B239" s="1"/>
      <c r="C239" s="1"/>
      <c r="D239" s="1"/>
      <c r="E239" s="1"/>
      <c r="F239" s="1"/>
      <c r="G239" s="1"/>
      <c r="N239" s="2"/>
      <c r="P239" s="2"/>
    </row>
    <row r="240" spans="1:16" x14ac:dyDescent="0.25">
      <c r="A240" s="1"/>
      <c r="B240" s="1"/>
      <c r="C240" s="1"/>
      <c r="D240" s="1"/>
      <c r="E240" s="1"/>
      <c r="F240" s="1"/>
      <c r="G240" s="1"/>
      <c r="N240" s="2"/>
      <c r="P240" s="2"/>
    </row>
    <row r="241" spans="1:16" x14ac:dyDescent="0.25">
      <c r="A241" s="1"/>
      <c r="B241" s="1"/>
      <c r="C241" s="1"/>
      <c r="D241" s="1"/>
      <c r="E241" s="1"/>
      <c r="F241" s="1"/>
      <c r="G241" s="1"/>
      <c r="N241" s="2"/>
      <c r="P241" s="2"/>
    </row>
    <row r="242" spans="1:16" x14ac:dyDescent="0.25">
      <c r="A242" s="1"/>
      <c r="B242" s="1"/>
      <c r="C242" s="1"/>
      <c r="D242" s="1"/>
      <c r="E242" s="1"/>
      <c r="F242" s="1"/>
      <c r="G242" s="1"/>
      <c r="N242" s="2"/>
      <c r="P242" s="2"/>
    </row>
    <row r="243" spans="1:16" x14ac:dyDescent="0.25">
      <c r="A243" s="1"/>
      <c r="B243" s="1"/>
      <c r="C243" s="1"/>
      <c r="D243" s="1"/>
      <c r="E243" s="1"/>
      <c r="F243" s="1"/>
      <c r="G243" s="1"/>
      <c r="N243" s="2"/>
      <c r="P243" s="2"/>
    </row>
    <row r="244" spans="1:16" x14ac:dyDescent="0.25">
      <c r="A244" s="1"/>
      <c r="B244" s="1"/>
      <c r="C244" s="1"/>
      <c r="D244" s="1"/>
      <c r="E244" s="1"/>
      <c r="F244" s="1"/>
      <c r="G244" s="1"/>
      <c r="N244" s="2"/>
      <c r="P244" s="2"/>
    </row>
    <row r="245" spans="1:16" x14ac:dyDescent="0.25">
      <c r="A245" s="1"/>
      <c r="B245" s="1"/>
      <c r="C245" s="1"/>
      <c r="D245" s="1"/>
      <c r="E245" s="1"/>
      <c r="F245" s="1"/>
      <c r="G245" s="1"/>
      <c r="N245" s="2"/>
      <c r="P245" s="2"/>
    </row>
    <row r="246" spans="1:16" x14ac:dyDescent="0.25">
      <c r="A246" s="1"/>
      <c r="B246" s="1"/>
      <c r="C246" s="1"/>
      <c r="D246" s="1"/>
      <c r="E246" s="1"/>
      <c r="F246" s="1"/>
      <c r="G246" s="1"/>
      <c r="N246" s="2"/>
      <c r="P246" s="2"/>
    </row>
    <row r="247" spans="1:16" x14ac:dyDescent="0.25">
      <c r="A247" s="1"/>
      <c r="B247" s="1"/>
      <c r="C247" s="1"/>
      <c r="D247" s="1"/>
      <c r="E247" s="1"/>
      <c r="F247" s="1"/>
      <c r="G247" s="1"/>
      <c r="N247" s="2"/>
      <c r="P247" s="2"/>
    </row>
    <row r="248" spans="1:16" x14ac:dyDescent="0.25">
      <c r="A248" s="1"/>
      <c r="B248" s="1"/>
      <c r="C248" s="1"/>
      <c r="D248" s="1"/>
      <c r="E248" s="1"/>
      <c r="F248" s="1"/>
      <c r="G248" s="1"/>
      <c r="N248" s="2"/>
      <c r="P248" s="2"/>
    </row>
    <row r="249" spans="1:16" x14ac:dyDescent="0.25">
      <c r="A249" s="1"/>
      <c r="B249" s="1"/>
      <c r="C249" s="1"/>
      <c r="D249" s="1"/>
      <c r="E249" s="1"/>
      <c r="F249" s="1"/>
      <c r="G249" s="1"/>
      <c r="N249" s="2"/>
      <c r="P249" s="2"/>
    </row>
    <row r="250" spans="1:16" x14ac:dyDescent="0.25">
      <c r="A250" s="1"/>
      <c r="B250" s="1"/>
      <c r="C250" s="1"/>
      <c r="D250" s="1"/>
      <c r="E250" s="1"/>
      <c r="F250" s="1"/>
      <c r="G250" s="1"/>
      <c r="N250" s="2"/>
      <c r="P250" s="2"/>
    </row>
    <row r="251" spans="1:16" x14ac:dyDescent="0.25">
      <c r="A251" s="1"/>
      <c r="B251" s="1"/>
      <c r="C251" s="1"/>
      <c r="D251" s="1"/>
      <c r="E251" s="1"/>
      <c r="F251" s="1"/>
      <c r="G251" s="1"/>
      <c r="N251" s="2"/>
      <c r="P251" s="2"/>
    </row>
    <row r="252" spans="1:16" x14ac:dyDescent="0.25">
      <c r="A252" s="1"/>
      <c r="B252" s="1"/>
      <c r="C252" s="1"/>
      <c r="D252" s="1"/>
      <c r="E252" s="1"/>
      <c r="F252" s="1"/>
      <c r="G252" s="1"/>
      <c r="N252" s="2"/>
      <c r="P252" s="2"/>
    </row>
    <row r="253" spans="1:16" x14ac:dyDescent="0.25">
      <c r="A253" s="1"/>
      <c r="B253" s="1"/>
      <c r="C253" s="1"/>
      <c r="D253" s="1"/>
      <c r="E253" s="1"/>
      <c r="F253" s="1"/>
      <c r="G253" s="1"/>
      <c r="N253" s="2"/>
      <c r="P253" s="2"/>
    </row>
    <row r="254" spans="1:16" x14ac:dyDescent="0.25">
      <c r="A254" s="1"/>
      <c r="B254" s="1"/>
      <c r="C254" s="1"/>
      <c r="D254" s="1"/>
      <c r="E254" s="1"/>
      <c r="F254" s="1"/>
      <c r="G254" s="1"/>
      <c r="N254" s="2"/>
      <c r="P254" s="2"/>
    </row>
    <row r="255" spans="1:16" x14ac:dyDescent="0.25">
      <c r="A255" s="1"/>
      <c r="B255" s="1"/>
      <c r="C255" s="1"/>
      <c r="D255" s="1"/>
      <c r="E255" s="1"/>
      <c r="F255" s="1"/>
      <c r="G255" s="1"/>
      <c r="N255" s="2"/>
      <c r="P255" s="2"/>
    </row>
    <row r="256" spans="1:16" x14ac:dyDescent="0.25">
      <c r="A256" s="1"/>
      <c r="B256" s="1"/>
      <c r="C256" s="1"/>
      <c r="D256" s="1"/>
      <c r="E256" s="1"/>
      <c r="F256" s="1"/>
      <c r="G256" s="1"/>
      <c r="N256" s="2"/>
      <c r="P256" s="2"/>
    </row>
    <row r="257" spans="1:16" x14ac:dyDescent="0.25">
      <c r="A257" s="1"/>
      <c r="B257" s="1"/>
      <c r="C257" s="1"/>
      <c r="D257" s="1"/>
      <c r="E257" s="1"/>
      <c r="F257" s="1"/>
      <c r="G257" s="1"/>
      <c r="N257" s="2"/>
      <c r="P257" s="2"/>
    </row>
    <row r="258" spans="1:16" x14ac:dyDescent="0.25">
      <c r="A258" s="1"/>
      <c r="B258" s="1"/>
      <c r="C258" s="1"/>
      <c r="D258" s="1"/>
      <c r="E258" s="1"/>
      <c r="F258" s="1"/>
      <c r="G258" s="1"/>
      <c r="N258" s="2"/>
      <c r="P258" s="2"/>
    </row>
    <row r="259" spans="1:16" x14ac:dyDescent="0.25">
      <c r="A259" s="1"/>
      <c r="B259" s="1"/>
      <c r="C259" s="1"/>
      <c r="D259" s="1"/>
      <c r="E259" s="1"/>
      <c r="F259" s="1"/>
      <c r="G259" s="1"/>
      <c r="N259" s="2"/>
      <c r="P259" s="2"/>
    </row>
    <row r="260" spans="1:16" x14ac:dyDescent="0.25">
      <c r="A260" s="1"/>
      <c r="B260" s="1"/>
      <c r="C260" s="1"/>
      <c r="D260" s="1"/>
      <c r="E260" s="1"/>
      <c r="F260" s="1"/>
      <c r="G260" s="1"/>
      <c r="N260" s="2"/>
      <c r="P260" s="2"/>
    </row>
    <row r="261" spans="1:16" x14ac:dyDescent="0.25">
      <c r="A261" s="1"/>
      <c r="B261" s="1"/>
      <c r="C261" s="1"/>
      <c r="D261" s="1"/>
      <c r="E261" s="1"/>
      <c r="F261" s="1"/>
      <c r="G261" s="1"/>
      <c r="N261" s="2"/>
      <c r="P261" s="2"/>
    </row>
    <row r="262" spans="1:16" x14ac:dyDescent="0.25">
      <c r="A262" s="1"/>
      <c r="B262" s="1"/>
      <c r="C262" s="1"/>
      <c r="D262" s="1"/>
      <c r="E262" s="1"/>
      <c r="F262" s="1"/>
      <c r="G262" s="1"/>
      <c r="N262" s="2"/>
      <c r="P262" s="2"/>
    </row>
    <row r="263" spans="1:16" x14ac:dyDescent="0.25">
      <c r="A263" s="1"/>
      <c r="B263" s="1"/>
      <c r="C263" s="1"/>
      <c r="D263" s="1"/>
      <c r="E263" s="1"/>
      <c r="F263" s="1"/>
      <c r="G263" s="1"/>
      <c r="N263" s="2"/>
      <c r="P263" s="2"/>
    </row>
    <row r="264" spans="1:16" x14ac:dyDescent="0.25">
      <c r="A264" s="1"/>
      <c r="B264" s="1"/>
      <c r="C264" s="1"/>
      <c r="D264" s="1"/>
      <c r="E264" s="1"/>
      <c r="F264" s="1"/>
      <c r="G264" s="1"/>
      <c r="N264" s="2"/>
      <c r="P264" s="2"/>
    </row>
    <row r="265" spans="1:16" x14ac:dyDescent="0.25">
      <c r="A265" s="1"/>
      <c r="B265" s="1"/>
      <c r="C265" s="1"/>
      <c r="D265" s="1"/>
      <c r="E265" s="1"/>
      <c r="F265" s="1"/>
      <c r="G265" s="1"/>
      <c r="N265" s="2"/>
      <c r="P265" s="2"/>
    </row>
  </sheetData>
  <mergeCells count="2">
    <mergeCell ref="N1:O1"/>
    <mergeCell ref="P1:Q1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68A0-F02E-4274-84FF-AA25C155BC88}">
  <dimension ref="A1:G259"/>
  <sheetViews>
    <sheetView zoomScale="45" zoomScaleNormal="145" workbookViewId="0">
      <selection activeCell="Z30" sqref="Z30"/>
    </sheetView>
  </sheetViews>
  <sheetFormatPr defaultRowHeight="15" x14ac:dyDescent="0.25"/>
  <sheetData>
    <row r="1" spans="1:7" x14ac:dyDescent="0.25">
      <c r="A1" s="8" t="s">
        <v>13</v>
      </c>
      <c r="B1" t="s">
        <v>146</v>
      </c>
      <c r="C1" t="s">
        <v>147</v>
      </c>
      <c r="D1" t="s">
        <v>156</v>
      </c>
      <c r="E1" t="s">
        <v>146</v>
      </c>
      <c r="F1" t="s">
        <v>147</v>
      </c>
      <c r="G1" t="s">
        <v>156</v>
      </c>
    </row>
    <row r="2" spans="1:7" x14ac:dyDescent="0.25">
      <c r="A2" s="7">
        <v>22282</v>
      </c>
      <c r="B2" t="str">
        <f>+'2025Q2'!E7</f>
        <v>NA</v>
      </c>
      <c r="C2" t="str">
        <f>+'2025Q2'!I7</f>
        <v>NA</v>
      </c>
      <c r="D2" t="str">
        <f>+'2025Q2'!M7</f>
        <v>NA</v>
      </c>
    </row>
    <row r="3" spans="1:7" x14ac:dyDescent="0.25">
      <c r="A3" s="7">
        <v>22372</v>
      </c>
      <c r="B3" t="str">
        <f>+'2025Q2'!E8</f>
        <v>NA</v>
      </c>
      <c r="C3" t="str">
        <f>+'2025Q2'!I8</f>
        <v>NA</v>
      </c>
      <c r="D3" t="str">
        <f>+'2025Q2'!M8</f>
        <v>NA</v>
      </c>
    </row>
    <row r="4" spans="1:7" x14ac:dyDescent="0.25">
      <c r="A4" s="7">
        <v>22463</v>
      </c>
      <c r="B4" t="str">
        <f>+'2025Q2'!E9</f>
        <v>NA</v>
      </c>
      <c r="C4" t="str">
        <f>+'2025Q2'!I9</f>
        <v>NA</v>
      </c>
      <c r="D4" t="str">
        <f>+'2025Q2'!M9</f>
        <v>NA</v>
      </c>
    </row>
    <row r="5" spans="1:7" x14ac:dyDescent="0.25">
      <c r="A5" s="7">
        <v>22555</v>
      </c>
      <c r="B5" t="str">
        <f>+'2025Q2'!E10</f>
        <v>NA</v>
      </c>
      <c r="C5" t="str">
        <f>+'2025Q2'!I10</f>
        <v>NA</v>
      </c>
      <c r="D5" t="str">
        <f>+'2025Q2'!M10</f>
        <v>NA</v>
      </c>
    </row>
    <row r="6" spans="1:7" x14ac:dyDescent="0.25">
      <c r="A6" s="7">
        <v>22647</v>
      </c>
      <c r="B6" t="str">
        <f>+'2025Q2'!E11</f>
        <v>NA</v>
      </c>
      <c r="C6" t="str">
        <f>+'2025Q2'!I11</f>
        <v>NA</v>
      </c>
      <c r="D6" t="str">
        <f>+'2025Q2'!M11</f>
        <v>NA</v>
      </c>
    </row>
    <row r="7" spans="1:7" x14ac:dyDescent="0.25">
      <c r="A7" s="7">
        <v>22737</v>
      </c>
      <c r="B7" t="str">
        <f>+'2025Q2'!E12</f>
        <v>NA</v>
      </c>
      <c r="C7" t="str">
        <f>+'2025Q2'!I12</f>
        <v>NA</v>
      </c>
      <c r="D7" t="str">
        <f>+'2025Q2'!M12</f>
        <v>NA</v>
      </c>
    </row>
    <row r="8" spans="1:7" x14ac:dyDescent="0.25">
      <c r="A8" s="7">
        <v>22828</v>
      </c>
      <c r="B8" t="str">
        <f>+'2025Q2'!E13</f>
        <v>NA</v>
      </c>
      <c r="C8" t="str">
        <f>+'2025Q2'!I13</f>
        <v>NA</v>
      </c>
      <c r="D8" t="str">
        <f>+'2025Q2'!M13</f>
        <v>NA</v>
      </c>
    </row>
    <row r="9" spans="1:7" x14ac:dyDescent="0.25">
      <c r="A9" s="7">
        <v>22920</v>
      </c>
      <c r="B9" t="str">
        <f>+'2025Q2'!E14</f>
        <v>NA</v>
      </c>
      <c r="C9" t="str">
        <f>+'2025Q2'!I14</f>
        <v>NA</v>
      </c>
      <c r="D9" t="str">
        <f>+'2025Q2'!M14</f>
        <v>NA</v>
      </c>
    </row>
    <row r="10" spans="1:7" x14ac:dyDescent="0.25">
      <c r="A10" s="7">
        <v>23012</v>
      </c>
      <c r="B10" t="str">
        <f>+'2025Q2'!E15</f>
        <v>NA</v>
      </c>
      <c r="C10" t="str">
        <f>+'2025Q2'!I15</f>
        <v>NA</v>
      </c>
      <c r="D10" t="str">
        <f>+'2025Q2'!M15</f>
        <v>NA</v>
      </c>
    </row>
    <row r="11" spans="1:7" x14ac:dyDescent="0.25">
      <c r="A11" s="7">
        <v>23102</v>
      </c>
      <c r="B11" t="str">
        <f>+'2025Q2'!E16</f>
        <v>NA</v>
      </c>
      <c r="C11" t="str">
        <f>+'2025Q2'!I16</f>
        <v>NA</v>
      </c>
      <c r="D11" t="str">
        <f>+'2025Q2'!M16</f>
        <v>NA</v>
      </c>
    </row>
    <row r="12" spans="1:7" x14ac:dyDescent="0.25">
      <c r="A12" s="7">
        <v>23193</v>
      </c>
      <c r="B12" t="str">
        <f>+'2025Q2'!E17</f>
        <v>NA</v>
      </c>
      <c r="C12" t="str">
        <f>+'2025Q2'!I17</f>
        <v>NA</v>
      </c>
      <c r="D12" t="str">
        <f>+'2025Q2'!M17</f>
        <v>NA</v>
      </c>
    </row>
    <row r="13" spans="1:7" x14ac:dyDescent="0.25">
      <c r="A13" s="7">
        <v>23285</v>
      </c>
      <c r="B13" t="str">
        <f>+'2025Q2'!E18</f>
        <v>NA</v>
      </c>
      <c r="C13" t="str">
        <f>+'2025Q2'!I18</f>
        <v>NA</v>
      </c>
      <c r="D13" t="str">
        <f>+'2025Q2'!M18</f>
        <v>NA</v>
      </c>
    </row>
    <row r="14" spans="1:7" x14ac:dyDescent="0.25">
      <c r="A14" s="7">
        <v>23377</v>
      </c>
      <c r="B14" t="str">
        <f>+'2025Q2'!E19</f>
        <v>NA</v>
      </c>
      <c r="C14" t="str">
        <f>+'2025Q2'!I19</f>
        <v>NA</v>
      </c>
      <c r="D14" t="str">
        <f>+'2025Q2'!M19</f>
        <v>NA</v>
      </c>
    </row>
    <row r="15" spans="1:7" x14ac:dyDescent="0.25">
      <c r="A15" s="7">
        <v>23468</v>
      </c>
      <c r="B15" t="str">
        <f>+'2025Q2'!E20</f>
        <v>NA</v>
      </c>
      <c r="C15" t="str">
        <f>+'2025Q2'!I20</f>
        <v>NA</v>
      </c>
      <c r="D15" t="str">
        <f>+'2025Q2'!M20</f>
        <v>NA</v>
      </c>
    </row>
    <row r="16" spans="1:7" x14ac:dyDescent="0.25">
      <c r="A16" s="7">
        <v>23559</v>
      </c>
      <c r="B16" t="str">
        <f>+'2025Q2'!E21</f>
        <v>NA</v>
      </c>
      <c r="C16" t="str">
        <f>+'2025Q2'!I21</f>
        <v>NA</v>
      </c>
      <c r="D16" t="str">
        <f>+'2025Q2'!M21</f>
        <v>NA</v>
      </c>
    </row>
    <row r="17" spans="1:4" x14ac:dyDescent="0.25">
      <c r="A17" s="7">
        <v>23651</v>
      </c>
      <c r="B17" t="str">
        <f>+'2025Q2'!E22</f>
        <v>NA</v>
      </c>
      <c r="C17" t="str">
        <f>+'2025Q2'!I22</f>
        <v>NA</v>
      </c>
      <c r="D17" t="str">
        <f>+'2025Q2'!M22</f>
        <v>NA</v>
      </c>
    </row>
    <row r="18" spans="1:4" x14ac:dyDescent="0.25">
      <c r="A18" s="7">
        <v>23743</v>
      </c>
      <c r="B18" t="str">
        <f>+'2025Q2'!E23</f>
        <v>NA</v>
      </c>
      <c r="C18" t="str">
        <f>+'2025Q2'!I23</f>
        <v>NA</v>
      </c>
      <c r="D18" t="str">
        <f>+'2025Q2'!M23</f>
        <v>NA</v>
      </c>
    </row>
    <row r="19" spans="1:4" x14ac:dyDescent="0.25">
      <c r="A19" s="7">
        <v>23833</v>
      </c>
      <c r="B19" t="str">
        <f>+'2025Q2'!E24</f>
        <v>NA</v>
      </c>
      <c r="C19" t="str">
        <f>+'2025Q2'!I24</f>
        <v>NA</v>
      </c>
      <c r="D19" t="str">
        <f>+'2025Q2'!M24</f>
        <v>NA</v>
      </c>
    </row>
    <row r="20" spans="1:4" x14ac:dyDescent="0.25">
      <c r="A20" s="7">
        <v>23924</v>
      </c>
      <c r="B20" t="str">
        <f>+'2025Q2'!E25</f>
        <v>NA</v>
      </c>
      <c r="C20" t="str">
        <f>+'2025Q2'!I25</f>
        <v>NA</v>
      </c>
      <c r="D20" t="str">
        <f>+'2025Q2'!M25</f>
        <v>NA</v>
      </c>
    </row>
    <row r="21" spans="1:4" x14ac:dyDescent="0.25">
      <c r="A21" s="7">
        <v>24016</v>
      </c>
      <c r="B21" t="str">
        <f>+'2025Q2'!E26</f>
        <v>NA</v>
      </c>
      <c r="C21" t="str">
        <f>+'2025Q2'!I26</f>
        <v>NA</v>
      </c>
      <c r="D21" t="str">
        <f>+'2025Q2'!M26</f>
        <v>NA</v>
      </c>
    </row>
    <row r="22" spans="1:4" x14ac:dyDescent="0.25">
      <c r="A22" s="7">
        <v>24108</v>
      </c>
      <c r="B22" t="str">
        <f>+'2025Q2'!E27</f>
        <v>NA</v>
      </c>
      <c r="C22" t="str">
        <f>+'2025Q2'!I27</f>
        <v>NA</v>
      </c>
      <c r="D22" t="str">
        <f>+'2025Q2'!M27</f>
        <v>NA</v>
      </c>
    </row>
    <row r="23" spans="1:4" x14ac:dyDescent="0.25">
      <c r="A23" s="7">
        <v>24198</v>
      </c>
      <c r="B23" t="str">
        <f>+'2025Q2'!E28</f>
        <v>NA</v>
      </c>
      <c r="C23" t="str">
        <f>+'2025Q2'!I28</f>
        <v>NA</v>
      </c>
      <c r="D23" t="str">
        <f>+'2025Q2'!M28</f>
        <v>NA</v>
      </c>
    </row>
    <row r="24" spans="1:4" x14ac:dyDescent="0.25">
      <c r="A24" s="7">
        <v>24289</v>
      </c>
      <c r="B24" t="str">
        <f>+'2025Q2'!E29</f>
        <v>NA</v>
      </c>
      <c r="C24" t="str">
        <f>+'2025Q2'!I29</f>
        <v>NA</v>
      </c>
      <c r="D24" t="str">
        <f>+'2025Q2'!M29</f>
        <v>NA</v>
      </c>
    </row>
    <row r="25" spans="1:4" x14ac:dyDescent="0.25">
      <c r="A25" s="7">
        <v>24381</v>
      </c>
      <c r="B25" t="str">
        <f>+'2025Q2'!E30</f>
        <v>NA</v>
      </c>
      <c r="C25" t="str">
        <f>+'2025Q2'!I30</f>
        <v>NA</v>
      </c>
      <c r="D25" t="str">
        <f>+'2025Q2'!M30</f>
        <v>NA</v>
      </c>
    </row>
    <row r="26" spans="1:4" x14ac:dyDescent="0.25">
      <c r="A26" s="7">
        <v>24473</v>
      </c>
      <c r="B26" t="str">
        <f>+'2025Q2'!E31</f>
        <v>NA</v>
      </c>
      <c r="C26" t="str">
        <f>+'2025Q2'!I31</f>
        <v>NA</v>
      </c>
      <c r="D26" t="str">
        <f>+'2025Q2'!M31</f>
        <v>NA</v>
      </c>
    </row>
    <row r="27" spans="1:4" x14ac:dyDescent="0.25">
      <c r="A27" s="7">
        <v>24563</v>
      </c>
      <c r="B27" t="str">
        <f>+'2025Q2'!E32</f>
        <v>NA</v>
      </c>
      <c r="C27" t="str">
        <f>+'2025Q2'!I32</f>
        <v>NA</v>
      </c>
      <c r="D27" t="str">
        <f>+'2025Q2'!M32</f>
        <v>NA</v>
      </c>
    </row>
    <row r="28" spans="1:4" x14ac:dyDescent="0.25">
      <c r="A28" s="7">
        <v>24654</v>
      </c>
      <c r="B28" t="str">
        <f>+'2025Q2'!E33</f>
        <v>NA</v>
      </c>
      <c r="C28" t="str">
        <f>+'2025Q2'!I33</f>
        <v>NA</v>
      </c>
      <c r="D28" t="str">
        <f>+'2025Q2'!M33</f>
        <v>NA</v>
      </c>
    </row>
    <row r="29" spans="1:4" x14ac:dyDescent="0.25">
      <c r="A29" s="7">
        <v>24746</v>
      </c>
      <c r="B29" t="str">
        <f>+'2025Q2'!E34</f>
        <v>NA</v>
      </c>
      <c r="C29" t="str">
        <f>+'2025Q2'!I34</f>
        <v>NA</v>
      </c>
      <c r="D29" t="str">
        <f>+'2025Q2'!M34</f>
        <v>NA</v>
      </c>
    </row>
    <row r="30" spans="1:4" x14ac:dyDescent="0.25">
      <c r="A30" s="7">
        <v>24838</v>
      </c>
      <c r="B30" t="str">
        <f>+'2025Q2'!E35</f>
        <v>NA</v>
      </c>
      <c r="C30" t="str">
        <f>+'2025Q2'!I35</f>
        <v>NA</v>
      </c>
      <c r="D30" t="str">
        <f>+'2025Q2'!M35</f>
        <v>NA</v>
      </c>
    </row>
    <row r="31" spans="1:4" x14ac:dyDescent="0.25">
      <c r="A31" s="7">
        <v>24929</v>
      </c>
      <c r="B31" t="str">
        <f>+'2025Q2'!E36</f>
        <v>NA</v>
      </c>
      <c r="C31" t="str">
        <f>+'2025Q2'!I36</f>
        <v>NA</v>
      </c>
      <c r="D31" t="str">
        <f>+'2025Q2'!M36</f>
        <v>NA</v>
      </c>
    </row>
    <row r="32" spans="1:4" x14ac:dyDescent="0.25">
      <c r="A32" s="7">
        <v>25020</v>
      </c>
      <c r="B32" t="str">
        <f>+'2025Q2'!E37</f>
        <v>NA</v>
      </c>
      <c r="C32" t="str">
        <f>+'2025Q2'!I37</f>
        <v>NA</v>
      </c>
      <c r="D32" t="str">
        <f>+'2025Q2'!M37</f>
        <v>NA</v>
      </c>
    </row>
    <row r="33" spans="1:4" x14ac:dyDescent="0.25">
      <c r="A33" s="7">
        <v>25112</v>
      </c>
      <c r="B33" t="str">
        <f>+'2025Q2'!E38</f>
        <v>NA</v>
      </c>
      <c r="C33" t="str">
        <f>+'2025Q2'!I38</f>
        <v>NA</v>
      </c>
      <c r="D33" t="str">
        <f>+'2025Q2'!M38</f>
        <v>NA</v>
      </c>
    </row>
    <row r="34" spans="1:4" x14ac:dyDescent="0.25">
      <c r="A34" s="7">
        <v>25204</v>
      </c>
      <c r="B34" t="str">
        <f>+'2025Q2'!E39</f>
        <v>NA</v>
      </c>
      <c r="C34" t="str">
        <f>+'2025Q2'!I39</f>
        <v>NA</v>
      </c>
      <c r="D34" t="str">
        <f>+'2025Q2'!M39</f>
        <v>NA</v>
      </c>
    </row>
    <row r="35" spans="1:4" x14ac:dyDescent="0.25">
      <c r="A35" s="7">
        <v>25294</v>
      </c>
      <c r="B35" t="str">
        <f>+'2025Q2'!E40</f>
        <v>NA</v>
      </c>
      <c r="C35" t="str">
        <f>+'2025Q2'!I40</f>
        <v>NA</v>
      </c>
      <c r="D35" t="str">
        <f>+'2025Q2'!M40</f>
        <v>NA</v>
      </c>
    </row>
    <row r="36" spans="1:4" x14ac:dyDescent="0.25">
      <c r="A36" s="7">
        <v>25385</v>
      </c>
      <c r="B36" t="str">
        <f>+'2025Q2'!E41</f>
        <v>NA</v>
      </c>
      <c r="C36" t="str">
        <f>+'2025Q2'!I41</f>
        <v>NA</v>
      </c>
      <c r="D36" t="str">
        <f>+'2025Q2'!M41</f>
        <v>NA</v>
      </c>
    </row>
    <row r="37" spans="1:4" x14ac:dyDescent="0.25">
      <c r="A37" s="7">
        <v>25477</v>
      </c>
      <c r="B37" t="str">
        <f>+'2025Q2'!E42</f>
        <v>NA</v>
      </c>
      <c r="C37" t="str">
        <f>+'2025Q2'!I42</f>
        <v>NA</v>
      </c>
      <c r="D37" t="str">
        <f>+'2025Q2'!M42</f>
        <v>NA</v>
      </c>
    </row>
    <row r="38" spans="1:4" x14ac:dyDescent="0.25">
      <c r="A38" s="7">
        <v>25569</v>
      </c>
      <c r="B38" t="str">
        <f>+'2025Q2'!E43</f>
        <v>NA</v>
      </c>
      <c r="C38" t="str">
        <f>+'2025Q2'!I43</f>
        <v>NA</v>
      </c>
      <c r="D38" t="str">
        <f>+'2025Q2'!M43</f>
        <v>NA</v>
      </c>
    </row>
    <row r="39" spans="1:4" x14ac:dyDescent="0.25">
      <c r="A39" s="7">
        <v>25659</v>
      </c>
      <c r="B39" t="str">
        <f>+'2025Q2'!E44</f>
        <v>NA</v>
      </c>
      <c r="C39" t="str">
        <f>+'2025Q2'!I44</f>
        <v>NA</v>
      </c>
      <c r="D39" t="str">
        <f>+'2025Q2'!M44</f>
        <v>NA</v>
      </c>
    </row>
    <row r="40" spans="1:4" x14ac:dyDescent="0.25">
      <c r="A40" s="7">
        <v>25750</v>
      </c>
      <c r="B40" t="str">
        <f>+'2025Q2'!E45</f>
        <v>NA</v>
      </c>
      <c r="C40" t="str">
        <f>+'2025Q2'!I45</f>
        <v>NA</v>
      </c>
      <c r="D40" t="str">
        <f>+'2025Q2'!M45</f>
        <v>NA</v>
      </c>
    </row>
    <row r="41" spans="1:4" x14ac:dyDescent="0.25">
      <c r="A41" s="7">
        <v>25842</v>
      </c>
      <c r="B41" t="str">
        <f>+'2025Q2'!E46</f>
        <v>NA</v>
      </c>
      <c r="C41" t="str">
        <f>+'2025Q2'!I46</f>
        <v>NA</v>
      </c>
      <c r="D41" t="str">
        <f>+'2025Q2'!M46</f>
        <v>NA</v>
      </c>
    </row>
    <row r="42" spans="1:4" x14ac:dyDescent="0.25">
      <c r="A42" s="7">
        <v>25934</v>
      </c>
      <c r="B42" t="str">
        <f>+'2025Q2'!E47</f>
        <v>NA</v>
      </c>
      <c r="C42" t="str">
        <f>+'2025Q2'!I47</f>
        <v>NA</v>
      </c>
      <c r="D42" t="str">
        <f>+'2025Q2'!M47</f>
        <v>NA</v>
      </c>
    </row>
    <row r="43" spans="1:4" x14ac:dyDescent="0.25">
      <c r="A43" s="7">
        <v>26024</v>
      </c>
      <c r="B43" t="str">
        <f>+'2025Q2'!E48</f>
        <v>NA</v>
      </c>
      <c r="C43" t="str">
        <f>+'2025Q2'!I48</f>
        <v>NA</v>
      </c>
      <c r="D43" t="str">
        <f>+'2025Q2'!M48</f>
        <v>NA</v>
      </c>
    </row>
    <row r="44" spans="1:4" x14ac:dyDescent="0.25">
      <c r="A44" s="7">
        <v>26115</v>
      </c>
      <c r="B44" t="str">
        <f>+'2025Q2'!E49</f>
        <v>NA</v>
      </c>
      <c r="C44" t="str">
        <f>+'2025Q2'!I49</f>
        <v>NA</v>
      </c>
      <c r="D44" t="str">
        <f>+'2025Q2'!M49</f>
        <v>NA</v>
      </c>
    </row>
    <row r="45" spans="1:4" x14ac:dyDescent="0.25">
      <c r="A45" s="7">
        <v>26207</v>
      </c>
      <c r="B45" t="str">
        <f>+'2025Q2'!E50</f>
        <v>NA</v>
      </c>
      <c r="C45" t="str">
        <f>+'2025Q2'!I50</f>
        <v>NA</v>
      </c>
      <c r="D45" t="str">
        <f>+'2025Q2'!M50</f>
        <v>NA</v>
      </c>
    </row>
    <row r="46" spans="1:4" x14ac:dyDescent="0.25">
      <c r="A46" s="7">
        <v>26299</v>
      </c>
      <c r="B46">
        <f>+'2025Q2'!E51</f>
        <v>3.41597832941039</v>
      </c>
      <c r="C46">
        <f>+'2025Q2'!I51</f>
        <v>9.9193275426430402E-3</v>
      </c>
      <c r="D46">
        <f>+'2025Q2'!M51</f>
        <v>3.3300189223639101</v>
      </c>
    </row>
    <row r="47" spans="1:4" x14ac:dyDescent="0.25">
      <c r="A47" s="7">
        <v>26390</v>
      </c>
      <c r="B47">
        <f>+'2025Q2'!E52</f>
        <v>2.5299270317118401</v>
      </c>
      <c r="C47">
        <f>+'2025Q2'!I52</f>
        <v>-9.9120755716052E-3</v>
      </c>
      <c r="D47">
        <f>+'2025Q2'!M52</f>
        <v>2.4490056642150102</v>
      </c>
    </row>
    <row r="48" spans="1:4" x14ac:dyDescent="0.25">
      <c r="A48" s="7">
        <v>26481</v>
      </c>
      <c r="B48">
        <f>+'2025Q2'!E53</f>
        <v>2.6289236265917002</v>
      </c>
      <c r="C48">
        <f>+'2025Q2'!I53</f>
        <v>5.6975127809268996E-3</v>
      </c>
      <c r="D48">
        <f>+'2025Q2'!M53</f>
        <v>2.5608332384135002</v>
      </c>
    </row>
    <row r="49" spans="1:4" x14ac:dyDescent="0.25">
      <c r="A49" s="7">
        <v>26573</v>
      </c>
      <c r="B49">
        <f>+'2025Q2'!E54</f>
        <v>2.78655544118948</v>
      </c>
      <c r="C49">
        <f>+'2025Q2'!I54</f>
        <v>1.8266482238676902E-2</v>
      </c>
      <c r="D49">
        <f>+'2025Q2'!M54</f>
        <v>2.7266096563117501</v>
      </c>
    </row>
    <row r="50" spans="1:4" x14ac:dyDescent="0.25">
      <c r="A50" s="7">
        <v>26665</v>
      </c>
      <c r="B50">
        <f>+'2025Q2'!E55</f>
        <v>3.3850911294863302</v>
      </c>
      <c r="C50">
        <f>+'2025Q2'!I55</f>
        <v>3.2397649422479802E-2</v>
      </c>
      <c r="D50">
        <f>+'2025Q2'!M55</f>
        <v>3.3224769777010201</v>
      </c>
    </row>
    <row r="51" spans="1:4" x14ac:dyDescent="0.25">
      <c r="A51" s="7">
        <v>26755</v>
      </c>
      <c r="B51">
        <f>+'2025Q2'!E56</f>
        <v>3.0684907208202801</v>
      </c>
      <c r="C51">
        <f>+'2025Q2'!I56</f>
        <v>3.7915662833658902E-2</v>
      </c>
      <c r="D51">
        <f>+'2025Q2'!M56</f>
        <v>3.0202808351170098</v>
      </c>
    </row>
    <row r="52" spans="1:4" x14ac:dyDescent="0.25">
      <c r="A52" s="7">
        <v>26846</v>
      </c>
      <c r="B52">
        <f>+'2025Q2'!E57</f>
        <v>3.1662540136171198</v>
      </c>
      <c r="C52">
        <f>+'2025Q2'!I57</f>
        <v>4.5561523630426398E-2</v>
      </c>
      <c r="D52">
        <f>+'2025Q2'!M57</f>
        <v>3.1229459956583399</v>
      </c>
    </row>
    <row r="53" spans="1:4" x14ac:dyDescent="0.25">
      <c r="A53" s="7">
        <v>26938</v>
      </c>
      <c r="B53">
        <f>+'2025Q2'!E58</f>
        <v>3.0479793019487</v>
      </c>
      <c r="C53">
        <f>+'2025Q2'!I58</f>
        <v>7.05310697581778E-2</v>
      </c>
      <c r="D53">
        <f>+'2025Q2'!M58</f>
        <v>3.0329605319995698</v>
      </c>
    </row>
    <row r="54" spans="1:4" x14ac:dyDescent="0.25">
      <c r="A54" s="7">
        <v>27030</v>
      </c>
      <c r="B54">
        <f>+'2025Q2'!E59</f>
        <v>2.99173081072981</v>
      </c>
      <c r="C54">
        <f>+'2025Q2'!I59</f>
        <v>0.104725294487638</v>
      </c>
      <c r="D54">
        <f>+'2025Q2'!M59</f>
        <v>3.0124850325983799</v>
      </c>
    </row>
    <row r="55" spans="1:4" x14ac:dyDescent="0.25">
      <c r="A55" s="7">
        <v>27120</v>
      </c>
      <c r="B55">
        <f>+'2025Q2'!E60</f>
        <v>2.73453201546182</v>
      </c>
      <c r="C55">
        <f>+'2025Q2'!I60</f>
        <v>9.8534400769781802E-2</v>
      </c>
      <c r="D55">
        <f>+'2025Q2'!M60</f>
        <v>2.7563143282342599</v>
      </c>
    </row>
    <row r="56" spans="1:4" x14ac:dyDescent="0.25">
      <c r="A56" s="7">
        <v>27211</v>
      </c>
      <c r="B56">
        <f>+'2025Q2'!E61</f>
        <v>2.8246087494593901</v>
      </c>
      <c r="C56">
        <f>+'2025Q2'!I61</f>
        <v>0.11237880445437801</v>
      </c>
      <c r="D56">
        <f>+'2025Q2'!M61</f>
        <v>2.85770721706974</v>
      </c>
    </row>
    <row r="57" spans="1:4" x14ac:dyDescent="0.25">
      <c r="A57" s="7">
        <v>27303</v>
      </c>
      <c r="B57">
        <f>+'2025Q2'!E62</f>
        <v>2.0672571818785501</v>
      </c>
      <c r="C57">
        <f>+'2025Q2'!I62</f>
        <v>6.9221647004657494E-2</v>
      </c>
      <c r="D57">
        <f>+'2025Q2'!M62</f>
        <v>2.07845562628783</v>
      </c>
    </row>
    <row r="58" spans="1:4" x14ac:dyDescent="0.25">
      <c r="A58" s="7">
        <v>27395</v>
      </c>
      <c r="B58">
        <f>+'2025Q2'!E63</f>
        <v>2.1719058037441101</v>
      </c>
      <c r="C58">
        <f>+'2025Q2'!I63</f>
        <v>-0.13454757444177501</v>
      </c>
      <c r="D58">
        <f>+'2025Q2'!M63</f>
        <v>1.9763977781434701</v>
      </c>
    </row>
    <row r="59" spans="1:4" x14ac:dyDescent="0.25">
      <c r="A59" s="7">
        <v>27485</v>
      </c>
      <c r="B59">
        <f>+'2025Q2'!E64</f>
        <v>2.3286509972464602</v>
      </c>
      <c r="C59">
        <f>+'2025Q2'!I64</f>
        <v>-8.5642244702468298E-2</v>
      </c>
      <c r="D59">
        <f>+'2025Q2'!M64</f>
        <v>2.1776488206634399</v>
      </c>
    </row>
    <row r="60" spans="1:4" x14ac:dyDescent="0.25">
      <c r="A60" s="7">
        <v>27576</v>
      </c>
      <c r="B60">
        <f>+'2025Q2'!E65</f>
        <v>2.5076558508968398</v>
      </c>
      <c r="C60">
        <f>+'2025Q2'!I65</f>
        <v>-0.113958141211292</v>
      </c>
      <c r="D60">
        <f>+'2025Q2'!M65</f>
        <v>2.3233135191012599</v>
      </c>
    </row>
    <row r="61" spans="1:4" x14ac:dyDescent="0.25">
      <c r="A61" s="7">
        <v>27668</v>
      </c>
      <c r="B61">
        <f>+'2025Q2'!E66</f>
        <v>2.5646504378184898</v>
      </c>
      <c r="C61">
        <f>+'2025Q2'!I66</f>
        <v>-0.104575879656883</v>
      </c>
      <c r="D61">
        <f>+'2025Q2'!M66</f>
        <v>2.38809065928133</v>
      </c>
    </row>
    <row r="62" spans="1:4" x14ac:dyDescent="0.25">
      <c r="A62" s="7">
        <v>27760</v>
      </c>
      <c r="B62">
        <f>+'2025Q2'!E67</f>
        <v>2.66498789908364</v>
      </c>
      <c r="C62">
        <f>+'2025Q2'!I67</f>
        <v>-2.7683299323624198E-2</v>
      </c>
      <c r="D62">
        <f>+'2025Q2'!M67</f>
        <v>2.56250445677914</v>
      </c>
    </row>
    <row r="63" spans="1:4" x14ac:dyDescent="0.25">
      <c r="A63" s="7">
        <v>27851</v>
      </c>
      <c r="B63">
        <f>+'2025Q2'!E68</f>
        <v>2.6429404123882998</v>
      </c>
      <c r="C63">
        <f>+'2025Q2'!I68</f>
        <v>2.96475650373576E-2</v>
      </c>
      <c r="D63">
        <f>+'2025Q2'!M68</f>
        <v>2.59840665720106</v>
      </c>
    </row>
    <row r="64" spans="1:4" x14ac:dyDescent="0.25">
      <c r="A64" s="7">
        <v>27942</v>
      </c>
      <c r="B64">
        <f>+'2025Q2'!E69</f>
        <v>2.6691141737858901</v>
      </c>
      <c r="C64">
        <f>+'2025Q2'!I69</f>
        <v>-8.5897117128925005E-2</v>
      </c>
      <c r="D64">
        <f>+'2025Q2'!M69</f>
        <v>2.5083010985394401</v>
      </c>
    </row>
    <row r="65" spans="1:4" x14ac:dyDescent="0.25">
      <c r="A65" s="7">
        <v>28034</v>
      </c>
      <c r="B65">
        <f>+'2025Q2'!E70</f>
        <v>2.7198195168820201</v>
      </c>
      <c r="C65">
        <f>+'2025Q2'!I70</f>
        <v>7.3645553045846898E-2</v>
      </c>
      <c r="D65">
        <f>+'2025Q2'!M70</f>
        <v>2.7171259282698799</v>
      </c>
    </row>
    <row r="66" spans="1:4" x14ac:dyDescent="0.25">
      <c r="A66" s="7">
        <v>28126</v>
      </c>
      <c r="B66">
        <f>+'2025Q2'!E71</f>
        <v>2.6422150763786201</v>
      </c>
      <c r="C66">
        <f>+'2025Q2'!I71</f>
        <v>-7.4202365741361902E-3</v>
      </c>
      <c r="D66">
        <f>+'2025Q2'!M71</f>
        <v>2.5606338781103202</v>
      </c>
    </row>
    <row r="67" spans="1:4" x14ac:dyDescent="0.25">
      <c r="A67" s="7">
        <v>28216</v>
      </c>
      <c r="B67">
        <f>+'2025Q2'!E72</f>
        <v>2.5621242356935698</v>
      </c>
      <c r="C67">
        <f>+'2025Q2'!I72</f>
        <v>-5.4415220943875797E-2</v>
      </c>
      <c r="D67">
        <f>+'2025Q2'!M72</f>
        <v>2.43579602061169</v>
      </c>
    </row>
    <row r="68" spans="1:4" x14ac:dyDescent="0.25">
      <c r="A68" s="7">
        <v>28307</v>
      </c>
      <c r="B68">
        <f>+'2025Q2'!E73</f>
        <v>2.51765987259405</v>
      </c>
      <c r="C68">
        <f>+'2025Q2'!I73</f>
        <v>-9.87999858583712E-2</v>
      </c>
      <c r="D68">
        <f>+'2025Q2'!M73</f>
        <v>2.34819490603839</v>
      </c>
    </row>
    <row r="69" spans="1:4" x14ac:dyDescent="0.25">
      <c r="A69" s="7">
        <v>28399</v>
      </c>
      <c r="B69">
        <f>+'2025Q2'!E74</f>
        <v>2.6957886511392899</v>
      </c>
      <c r="C69">
        <f>+'2025Q2'!I74</f>
        <v>-0.153681249895813</v>
      </c>
      <c r="D69">
        <f>+'2025Q2'!M74</f>
        <v>2.46644275127611</v>
      </c>
    </row>
    <row r="70" spans="1:4" x14ac:dyDescent="0.25">
      <c r="A70" s="7">
        <v>28491</v>
      </c>
      <c r="B70">
        <f>+'2025Q2'!E75</f>
        <v>2.72834464880345</v>
      </c>
      <c r="C70">
        <f>+'2025Q2'!I75</f>
        <v>-0.273358088619228</v>
      </c>
      <c r="D70">
        <f>+'2025Q2'!M75</f>
        <v>2.3784081374822699</v>
      </c>
    </row>
    <row r="71" spans="1:4" x14ac:dyDescent="0.25">
      <c r="A71" s="7">
        <v>28581</v>
      </c>
      <c r="B71">
        <f>+'2025Q2'!E76</f>
        <v>2.7737532074735398</v>
      </c>
      <c r="C71">
        <f>+'2025Q2'!I76</f>
        <v>-0.20436061027476901</v>
      </c>
      <c r="D71">
        <f>+'2025Q2'!M76</f>
        <v>2.4915396596360799</v>
      </c>
    </row>
    <row r="72" spans="1:4" x14ac:dyDescent="0.25">
      <c r="A72" s="7">
        <v>28672</v>
      </c>
      <c r="B72">
        <f>+'2025Q2'!E77</f>
        <v>2.7289397494209902</v>
      </c>
      <c r="C72">
        <f>+'2025Q2'!I77</f>
        <v>-0.25152463364445998</v>
      </c>
      <c r="D72">
        <f>+'2025Q2'!M77</f>
        <v>2.4008199899551101</v>
      </c>
    </row>
    <row r="73" spans="1:4" x14ac:dyDescent="0.25">
      <c r="A73" s="7">
        <v>28764</v>
      </c>
      <c r="B73">
        <f>+'2025Q2'!E78</f>
        <v>2.8134588524151298</v>
      </c>
      <c r="C73">
        <f>+'2025Q2'!I78</f>
        <v>-0.244551495480924</v>
      </c>
      <c r="D73">
        <f>+'2025Q2'!M78</f>
        <v>2.4899399723153701</v>
      </c>
    </row>
    <row r="74" spans="1:4" x14ac:dyDescent="0.25">
      <c r="A74" s="7">
        <v>28856</v>
      </c>
      <c r="B74">
        <f>+'2025Q2'!E79</f>
        <v>2.75838858334432</v>
      </c>
      <c r="C74">
        <f>+'2025Q2'!I79</f>
        <v>-0.20341825788201701</v>
      </c>
      <c r="D74">
        <f>+'2025Q2'!M79</f>
        <v>2.4775486379184599</v>
      </c>
    </row>
    <row r="75" spans="1:4" x14ac:dyDescent="0.25">
      <c r="A75" s="7">
        <v>28946</v>
      </c>
      <c r="B75">
        <f>+'2025Q2'!E80</f>
        <v>2.87607707755603</v>
      </c>
      <c r="C75">
        <f>+'2025Q2'!I80</f>
        <v>-0.10878370180926</v>
      </c>
      <c r="D75">
        <f>+'2025Q2'!M80</f>
        <v>2.6865684401104102</v>
      </c>
    </row>
    <row r="76" spans="1:4" x14ac:dyDescent="0.25">
      <c r="A76" s="7">
        <v>29037</v>
      </c>
      <c r="B76">
        <f>+'2025Q2'!E81</f>
        <v>2.7848967756509699</v>
      </c>
      <c r="C76">
        <f>+'2025Q2'!I81</f>
        <v>-6.1048029417692896E-3</v>
      </c>
      <c r="D76">
        <f>+'2025Q2'!M81</f>
        <v>2.7006262605582001</v>
      </c>
    </row>
    <row r="77" spans="1:4" x14ac:dyDescent="0.25">
      <c r="A77" s="7">
        <v>29129</v>
      </c>
      <c r="B77">
        <f>+'2025Q2'!E82</f>
        <v>2.8097772482272299</v>
      </c>
      <c r="C77">
        <f>+'2025Q2'!I82</f>
        <v>7.9517936494032604E-2</v>
      </c>
      <c r="D77">
        <f>+'2025Q2'!M82</f>
        <v>2.8104311343501198</v>
      </c>
    </row>
    <row r="78" spans="1:4" x14ac:dyDescent="0.25">
      <c r="A78" s="7">
        <v>29221</v>
      </c>
      <c r="B78">
        <f>+'2025Q2'!E83</f>
        <v>2.82125703938837</v>
      </c>
      <c r="C78">
        <f>+'2025Q2'!I83</f>
        <v>0.218855016593336</v>
      </c>
      <c r="D78">
        <f>+'2025Q2'!M83</f>
        <v>2.9609257940085798</v>
      </c>
    </row>
    <row r="79" spans="1:4" x14ac:dyDescent="0.25">
      <c r="A79" s="7">
        <v>29312</v>
      </c>
      <c r="B79">
        <f>+'2025Q2'!E84</f>
        <v>2.7151483422575802</v>
      </c>
      <c r="C79">
        <f>+'2025Q2'!I84</f>
        <v>5.5485709921601303E-2</v>
      </c>
      <c r="D79">
        <f>+'2025Q2'!M84</f>
        <v>2.6944260197581</v>
      </c>
    </row>
    <row r="80" spans="1:4" x14ac:dyDescent="0.25">
      <c r="A80" s="7">
        <v>29403</v>
      </c>
      <c r="B80">
        <f>+'2025Q2'!E85</f>
        <v>2.6992762589592201</v>
      </c>
      <c r="C80">
        <f>+'2025Q2'!I85</f>
        <v>-1.9446678046263299E-3</v>
      </c>
      <c r="D80">
        <f>+'2025Q2'!M85</f>
        <v>2.6215690519759098</v>
      </c>
    </row>
    <row r="81" spans="1:4" x14ac:dyDescent="0.25">
      <c r="A81" s="7">
        <v>29495</v>
      </c>
      <c r="B81">
        <f>+'2025Q2'!E86</f>
        <v>2.6831717586403498</v>
      </c>
      <c r="C81">
        <f>+'2025Q2'!I86</f>
        <v>-6.8729357190129899E-3</v>
      </c>
      <c r="D81">
        <f>+'2025Q2'!M86</f>
        <v>2.6009883004016801</v>
      </c>
    </row>
    <row r="82" spans="1:4" x14ac:dyDescent="0.25">
      <c r="A82" s="7">
        <v>29587</v>
      </c>
      <c r="B82">
        <f>+'2025Q2'!E87</f>
        <v>2.6479985939225901</v>
      </c>
      <c r="C82">
        <f>+'2025Q2'!I87</f>
        <v>6.3839185726320399E-2</v>
      </c>
      <c r="D82">
        <f>+'2025Q2'!M87</f>
        <v>2.63751448778455</v>
      </c>
    </row>
    <row r="83" spans="1:4" x14ac:dyDescent="0.25">
      <c r="A83" s="7">
        <v>29677</v>
      </c>
      <c r="B83">
        <f>+'2025Q2'!E88</f>
        <v>2.6596120016820799</v>
      </c>
      <c r="C83">
        <f>+'2025Q2'!I88</f>
        <v>2.0595038528316401E-2</v>
      </c>
      <c r="D83">
        <f>+'2025Q2'!M88</f>
        <v>2.6055577864303299</v>
      </c>
    </row>
    <row r="84" spans="1:4" x14ac:dyDescent="0.25">
      <c r="A84" s="7">
        <v>29768</v>
      </c>
      <c r="B84">
        <f>+'2025Q2'!E89</f>
        <v>2.6479498683479599</v>
      </c>
      <c r="C84">
        <f>+'2025Q2'!I89</f>
        <v>4.1332660589039602E-2</v>
      </c>
      <c r="D84">
        <f>+'2025Q2'!M89</f>
        <v>2.6149606046885898</v>
      </c>
    </row>
    <row r="85" spans="1:4" x14ac:dyDescent="0.25">
      <c r="A85" s="7">
        <v>29860</v>
      </c>
      <c r="B85">
        <f>+'2025Q2'!E90</f>
        <v>2.6369608897202301</v>
      </c>
      <c r="C85">
        <f>+'2025Q2'!I90</f>
        <v>4.3880397273523698E-2</v>
      </c>
      <c r="D85">
        <f>+'2025Q2'!M90</f>
        <v>2.6068277983569401</v>
      </c>
    </row>
    <row r="86" spans="1:4" x14ac:dyDescent="0.25">
      <c r="A86" s="7">
        <v>29952</v>
      </c>
      <c r="B86">
        <f>+'2025Q2'!E91</f>
        <v>2.68330513897001</v>
      </c>
      <c r="C86">
        <f>+'2025Q2'!I91</f>
        <v>-0.14791713699240899</v>
      </c>
      <c r="D86">
        <f>+'2025Q2'!M91</f>
        <v>2.4600737357757501</v>
      </c>
    </row>
    <row r="87" spans="1:4" x14ac:dyDescent="0.25">
      <c r="A87" s="7">
        <v>30042</v>
      </c>
      <c r="B87">
        <f>+'2025Q2'!E92</f>
        <v>2.64298192159902</v>
      </c>
      <c r="C87">
        <f>+'2025Q2'!I92</f>
        <v>-0.14229778719473801</v>
      </c>
      <c r="D87">
        <f>+'2025Q2'!M92</f>
        <v>2.4265016491106501</v>
      </c>
    </row>
    <row r="88" spans="1:4" x14ac:dyDescent="0.25">
      <c r="A88" s="7">
        <v>30133</v>
      </c>
      <c r="B88">
        <f>+'2025Q2'!E93</f>
        <v>2.5510365412343399</v>
      </c>
      <c r="C88">
        <f>+'2025Q2'!I93</f>
        <v>-0.27691928092516499</v>
      </c>
      <c r="D88">
        <f>+'2025Q2'!M93</f>
        <v>2.2025154725114202</v>
      </c>
    </row>
    <row r="89" spans="1:4" x14ac:dyDescent="0.25">
      <c r="A89" s="7">
        <v>30225</v>
      </c>
      <c r="B89">
        <f>+'2025Q2'!E94</f>
        <v>2.5432051660164201</v>
      </c>
      <c r="C89">
        <f>+'2025Q2'!I94</f>
        <v>-0.350235463593496</v>
      </c>
      <c r="D89">
        <f>+'2025Q2'!M94</f>
        <v>2.1215877234979401</v>
      </c>
    </row>
    <row r="90" spans="1:4" x14ac:dyDescent="0.25">
      <c r="A90" s="7">
        <v>30317</v>
      </c>
      <c r="B90">
        <f>+'2025Q2'!E95</f>
        <v>2.5909260844842001</v>
      </c>
      <c r="C90">
        <f>+'2025Q2'!I95</f>
        <v>-0.42243560063372398</v>
      </c>
      <c r="D90">
        <f>+'2025Q2'!M95</f>
        <v>2.0957690873897499</v>
      </c>
    </row>
    <row r="91" spans="1:4" x14ac:dyDescent="0.25">
      <c r="A91" s="7">
        <v>30407</v>
      </c>
      <c r="B91">
        <f>+'2025Q2'!E96</f>
        <v>2.59292133173519</v>
      </c>
      <c r="C91">
        <f>+'2025Q2'!I96</f>
        <v>-0.43608978832294998</v>
      </c>
      <c r="D91">
        <f>+'2025Q2'!M96</f>
        <v>2.0840541449037402</v>
      </c>
    </row>
    <row r="92" spans="1:4" x14ac:dyDescent="0.25">
      <c r="A92" s="7">
        <v>30498</v>
      </c>
      <c r="B92">
        <f>+'2025Q2'!E97</f>
        <v>2.5311224985158001</v>
      </c>
      <c r="C92">
        <f>+'2025Q2'!I97</f>
        <v>-0.412612150453467</v>
      </c>
      <c r="D92">
        <f>+'2025Q2'!M97</f>
        <v>2.0474675021056199</v>
      </c>
    </row>
    <row r="93" spans="1:4" x14ac:dyDescent="0.25">
      <c r="A93" s="7">
        <v>30590</v>
      </c>
      <c r="B93">
        <f>+'2025Q2'!E98</f>
        <v>2.5801928478485401</v>
      </c>
      <c r="C93">
        <f>+'2025Q2'!I98</f>
        <v>-0.39156083826031102</v>
      </c>
      <c r="D93">
        <f>+'2025Q2'!M98</f>
        <v>2.1162118706436299</v>
      </c>
    </row>
    <row r="94" spans="1:4" x14ac:dyDescent="0.25">
      <c r="A94" s="7">
        <v>30682</v>
      </c>
      <c r="B94">
        <f>+'2025Q2'!E99</f>
        <v>2.59129226934337</v>
      </c>
      <c r="C94">
        <f>+'2025Q2'!I99</f>
        <v>-0.46218627935873802</v>
      </c>
      <c r="D94">
        <f>+'2025Q2'!M99</f>
        <v>2.0563743155485898</v>
      </c>
    </row>
    <row r="95" spans="1:4" x14ac:dyDescent="0.25">
      <c r="A95" s="7">
        <v>30773</v>
      </c>
      <c r="B95">
        <f>+'2025Q2'!E100</f>
        <v>2.4613799557956599</v>
      </c>
      <c r="C95">
        <f>+'2025Q2'!I100</f>
        <v>-0.61696920242991604</v>
      </c>
      <c r="D95">
        <f>+'2025Q2'!M100</f>
        <v>1.77532542180116</v>
      </c>
    </row>
    <row r="96" spans="1:4" x14ac:dyDescent="0.25">
      <c r="A96" s="7">
        <v>30864</v>
      </c>
      <c r="B96">
        <f>+'2025Q2'!E101</f>
        <v>2.5345378842346098</v>
      </c>
      <c r="C96">
        <f>+'2025Q2'!I101</f>
        <v>-0.66028802291474098</v>
      </c>
      <c r="D96">
        <f>+'2025Q2'!M101</f>
        <v>1.8031111532618</v>
      </c>
    </row>
    <row r="97" spans="1:4" x14ac:dyDescent="0.25">
      <c r="A97" s="7">
        <v>30956</v>
      </c>
      <c r="B97">
        <f>+'2025Q2'!E102</f>
        <v>2.5012108029656202</v>
      </c>
      <c r="C97">
        <f>+'2025Q2'!I102</f>
        <v>-0.63868077158242798</v>
      </c>
      <c r="D97">
        <f>+'2025Q2'!M102</f>
        <v>1.79232673862097</v>
      </c>
    </row>
    <row r="98" spans="1:4" x14ac:dyDescent="0.25">
      <c r="A98" s="7">
        <v>31048</v>
      </c>
      <c r="B98">
        <f>+'2025Q2'!E103</f>
        <v>2.4398912983009202</v>
      </c>
      <c r="C98">
        <f>+'2025Q2'!I103</f>
        <v>-0.59964577104772299</v>
      </c>
      <c r="D98">
        <f>+'2025Q2'!M103</f>
        <v>1.7717633333815199</v>
      </c>
    </row>
    <row r="99" spans="1:4" x14ac:dyDescent="0.25">
      <c r="A99" s="7">
        <v>31138</v>
      </c>
      <c r="B99">
        <f>+'2025Q2'!E104</f>
        <v>2.4729548263402799</v>
      </c>
      <c r="C99">
        <f>+'2025Q2'!I104</f>
        <v>-0.55216526170935099</v>
      </c>
      <c r="D99">
        <f>+'2025Q2'!M104</f>
        <v>1.85137935280253</v>
      </c>
    </row>
    <row r="100" spans="1:4" x14ac:dyDescent="0.25">
      <c r="A100" s="7">
        <v>31229</v>
      </c>
      <c r="B100">
        <f>+'2025Q2'!E105</f>
        <v>2.5139089229136999</v>
      </c>
      <c r="C100">
        <f>+'2025Q2'!I105</f>
        <v>-0.82067986067838905</v>
      </c>
      <c r="D100">
        <f>+'2025Q2'!M105</f>
        <v>1.6226693621558099</v>
      </c>
    </row>
    <row r="101" spans="1:4" x14ac:dyDescent="0.25">
      <c r="A101" s="7">
        <v>31321</v>
      </c>
      <c r="B101">
        <f>+'2025Q2'!E106</f>
        <v>2.4833944352575501</v>
      </c>
      <c r="C101">
        <f>+'2025Q2'!I106</f>
        <v>-0.79752200929124695</v>
      </c>
      <c r="D101">
        <f>+'2025Q2'!M106</f>
        <v>1.6161691980833299</v>
      </c>
    </row>
    <row r="102" spans="1:4" x14ac:dyDescent="0.25">
      <c r="A102" s="7">
        <v>31413</v>
      </c>
      <c r="B102">
        <f>+'2025Q2'!E107</f>
        <v>2.3907272324486701</v>
      </c>
      <c r="C102">
        <f>+'2025Q2'!I107</f>
        <v>-1.0373220693715299</v>
      </c>
      <c r="D102">
        <f>+'2025Q2'!M107</f>
        <v>1.28630289260269</v>
      </c>
    </row>
    <row r="103" spans="1:4" x14ac:dyDescent="0.25">
      <c r="A103" s="7">
        <v>31503</v>
      </c>
      <c r="B103">
        <f>+'2025Q2'!E108</f>
        <v>2.5424747867159798</v>
      </c>
      <c r="C103">
        <f>+'2025Q2'!I108</f>
        <v>-1.03609672364228</v>
      </c>
      <c r="D103">
        <f>+'2025Q2'!M108</f>
        <v>1.43501658423283</v>
      </c>
    </row>
    <row r="104" spans="1:4" x14ac:dyDescent="0.25">
      <c r="A104" s="7">
        <v>31594</v>
      </c>
      <c r="B104">
        <f>+'2025Q2'!E109</f>
        <v>2.4908906129182</v>
      </c>
      <c r="C104">
        <f>+'2025Q2'!I109</f>
        <v>-1.0599220052843501</v>
      </c>
      <c r="D104">
        <f>+'2025Q2'!M109</f>
        <v>1.3610549791104001</v>
      </c>
    </row>
    <row r="105" spans="1:4" x14ac:dyDescent="0.25">
      <c r="A105" s="7">
        <v>31686</v>
      </c>
      <c r="B105">
        <f>+'2025Q2'!E110</f>
        <v>2.4376675112146402</v>
      </c>
      <c r="C105">
        <f>+'2025Q2'!I110</f>
        <v>-1.0928607180221399</v>
      </c>
      <c r="D105">
        <f>+'2025Q2'!M110</f>
        <v>1.2763870159614701</v>
      </c>
    </row>
    <row r="106" spans="1:4" x14ac:dyDescent="0.25">
      <c r="A106" s="7">
        <v>31778</v>
      </c>
      <c r="B106">
        <f>+'2025Q2'!E111</f>
        <v>2.31296705160333</v>
      </c>
      <c r="C106">
        <f>+'2025Q2'!I111</f>
        <v>-1.0127744957763101</v>
      </c>
      <c r="D106">
        <f>+'2025Q2'!M111</f>
        <v>1.23527283659322</v>
      </c>
    </row>
    <row r="107" spans="1:4" x14ac:dyDescent="0.25">
      <c r="A107" s="7">
        <v>31868</v>
      </c>
      <c r="B107">
        <f>+'2025Q2'!E112</f>
        <v>2.4481535910804402</v>
      </c>
      <c r="C107">
        <f>+'2025Q2'!I112</f>
        <v>-0.84330293776533005</v>
      </c>
      <c r="D107">
        <f>+'2025Q2'!M112</f>
        <v>1.53613655569578</v>
      </c>
    </row>
    <row r="108" spans="1:4" x14ac:dyDescent="0.25">
      <c r="A108" s="7">
        <v>31959</v>
      </c>
      <c r="B108">
        <f>+'2025Q2'!E113</f>
        <v>2.46571764821064</v>
      </c>
      <c r="C108">
        <f>+'2025Q2'!I113</f>
        <v>-0.77060778525031703</v>
      </c>
      <c r="D108">
        <f>+'2025Q2'!M113</f>
        <v>1.6259027822452301</v>
      </c>
    </row>
    <row r="109" spans="1:4" x14ac:dyDescent="0.25">
      <c r="A109" s="7">
        <v>32051</v>
      </c>
      <c r="B109">
        <f>+'2025Q2'!E114</f>
        <v>2.50676844619487</v>
      </c>
      <c r="C109">
        <f>+'2025Q2'!I114</f>
        <v>-0.72971932806517503</v>
      </c>
      <c r="D109">
        <f>+'2025Q2'!M114</f>
        <v>1.7066898349750499</v>
      </c>
    </row>
    <row r="110" spans="1:4" x14ac:dyDescent="0.25">
      <c r="A110" s="7">
        <v>32143</v>
      </c>
      <c r="B110">
        <f>+'2025Q2'!E115</f>
        <v>2.47105742333419</v>
      </c>
      <c r="C110">
        <f>+'2025Q2'!I115</f>
        <v>-0.75490607287675404</v>
      </c>
      <c r="D110">
        <f>+'2025Q2'!M115</f>
        <v>1.6467943944116199</v>
      </c>
    </row>
    <row r="111" spans="1:4" x14ac:dyDescent="0.25">
      <c r="A111" s="7">
        <v>32234</v>
      </c>
      <c r="B111">
        <f>+'2025Q2'!E116</f>
        <v>2.4890751926518302</v>
      </c>
      <c r="C111">
        <f>+'2025Q2'!I116</f>
        <v>-0.71080799807343997</v>
      </c>
      <c r="D111">
        <f>+'2025Q2'!M116</f>
        <v>1.70840452076868</v>
      </c>
    </row>
    <row r="112" spans="1:4" x14ac:dyDescent="0.25">
      <c r="A112" s="7">
        <v>32325</v>
      </c>
      <c r="B112">
        <f>+'2025Q2'!E117</f>
        <v>2.5247285688933299</v>
      </c>
      <c r="C112">
        <f>+'2025Q2'!I117</f>
        <v>-0.56438199445145198</v>
      </c>
      <c r="D112">
        <f>+'2025Q2'!M117</f>
        <v>1.88948319153269</v>
      </c>
    </row>
    <row r="113" spans="1:4" x14ac:dyDescent="0.25">
      <c r="A113" s="7">
        <v>32417</v>
      </c>
      <c r="B113">
        <f>+'2025Q2'!E118</f>
        <v>2.5231928731006699</v>
      </c>
      <c r="C113">
        <f>+'2025Q2'!I118</f>
        <v>-0.478437329708576</v>
      </c>
      <c r="D113">
        <f>+'2025Q2'!M118</f>
        <v>1.9739352639675001</v>
      </c>
    </row>
    <row r="114" spans="1:4" x14ac:dyDescent="0.25">
      <c r="A114" s="7">
        <v>32509</v>
      </c>
      <c r="B114">
        <f>+'2025Q2'!E119</f>
        <v>2.5573973359576998</v>
      </c>
      <c r="C114">
        <f>+'2025Q2'!I119</f>
        <v>-0.38324578479308402</v>
      </c>
      <c r="D114">
        <f>+'2025Q2'!M119</f>
        <v>2.1023712303405202</v>
      </c>
    </row>
    <row r="115" spans="1:4" x14ac:dyDescent="0.25">
      <c r="A115" s="7">
        <v>32599</v>
      </c>
      <c r="B115">
        <f>+'2025Q2'!E120</f>
        <v>2.56541760802418</v>
      </c>
      <c r="C115">
        <f>+'2025Q2'!I120</f>
        <v>-0.27851746063151001</v>
      </c>
      <c r="D115">
        <f>+'2025Q2'!M120</f>
        <v>2.2148947157913201</v>
      </c>
    </row>
    <row r="116" spans="1:4" x14ac:dyDescent="0.25">
      <c r="A116" s="7">
        <v>32690</v>
      </c>
      <c r="B116">
        <f>+'2025Q2'!E121</f>
        <v>2.5611706365229701</v>
      </c>
      <c r="C116">
        <f>+'2025Q2'!I121</f>
        <v>-0.32493730516319502</v>
      </c>
      <c r="D116">
        <f>+'2025Q2'!M121</f>
        <v>2.1643471025794501</v>
      </c>
    </row>
    <row r="117" spans="1:4" x14ac:dyDescent="0.25">
      <c r="A117" s="7">
        <v>32782</v>
      </c>
      <c r="B117">
        <f>+'2025Q2'!E122</f>
        <v>2.6049163091021699</v>
      </c>
      <c r="C117">
        <f>+'2025Q2'!I122</f>
        <v>-0.22628308019271501</v>
      </c>
      <c r="D117">
        <f>+'2025Q2'!M122</f>
        <v>2.3055191586950801</v>
      </c>
    </row>
    <row r="118" spans="1:4" x14ac:dyDescent="0.25">
      <c r="A118" s="7">
        <v>32874</v>
      </c>
      <c r="B118">
        <f>+'2025Q2'!E123</f>
        <v>2.6728347068671199</v>
      </c>
      <c r="C118">
        <f>+'2025Q2'!I123</f>
        <v>-0.11012690267916</v>
      </c>
      <c r="D118">
        <f>+'2025Q2'!M123</f>
        <v>2.4876874191773402</v>
      </c>
    </row>
    <row r="119" spans="1:4" x14ac:dyDescent="0.25">
      <c r="A119" s="7">
        <v>32964</v>
      </c>
      <c r="B119">
        <f>+'2025Q2'!E124</f>
        <v>2.6512559997910601</v>
      </c>
      <c r="C119">
        <f>+'2025Q2'!I124</f>
        <v>-0.16479446059658101</v>
      </c>
      <c r="D119">
        <f>+'2025Q2'!M124</f>
        <v>2.4120468193634901</v>
      </c>
    </row>
    <row r="120" spans="1:4" x14ac:dyDescent="0.25">
      <c r="A120" s="7">
        <v>33055</v>
      </c>
      <c r="B120">
        <f>+'2025Q2'!E125</f>
        <v>2.6993189282941601</v>
      </c>
      <c r="C120">
        <f>+'2025Q2'!I125</f>
        <v>-0.17037059538542099</v>
      </c>
      <c r="D120">
        <f>+'2025Q2'!M125</f>
        <v>2.45318459609897</v>
      </c>
    </row>
    <row r="121" spans="1:4" x14ac:dyDescent="0.25">
      <c r="A121" s="7">
        <v>33147</v>
      </c>
      <c r="B121">
        <f>+'2025Q2'!E126</f>
        <v>2.6894788306922202</v>
      </c>
      <c r="C121">
        <f>+'2025Q2'!I126</f>
        <v>-6.4877410410197303E-2</v>
      </c>
      <c r="D121">
        <f>+'2025Q2'!M126</f>
        <v>2.54911387260911</v>
      </c>
    </row>
    <row r="122" spans="1:4" x14ac:dyDescent="0.25">
      <c r="A122" s="7">
        <v>33239</v>
      </c>
      <c r="B122">
        <f>+'2025Q2'!E127</f>
        <v>2.7095736112700202</v>
      </c>
      <c r="C122">
        <f>+'2025Q2'!I127</f>
        <v>-3.3624488258375197E-2</v>
      </c>
      <c r="D122">
        <f>+'2025Q2'!M127</f>
        <v>2.5998975605974599</v>
      </c>
    </row>
    <row r="123" spans="1:4" x14ac:dyDescent="0.25">
      <c r="A123" s="7">
        <v>33329</v>
      </c>
      <c r="B123">
        <f>+'2025Q2'!E128</f>
        <v>2.6831716665420799</v>
      </c>
      <c r="C123">
        <f>+'2025Q2'!I128</f>
        <v>4.0476181532230898E-2</v>
      </c>
      <c r="D123">
        <f>+'2025Q2'!M128</f>
        <v>2.6483373281396401</v>
      </c>
    </row>
    <row r="124" spans="1:4" x14ac:dyDescent="0.25">
      <c r="A124" s="7">
        <v>33420</v>
      </c>
      <c r="B124">
        <f>+'2025Q2'!E129</f>
        <v>2.631458569076</v>
      </c>
      <c r="C124">
        <f>+'2025Q2'!I129</f>
        <v>0.13859792388126899</v>
      </c>
      <c r="D124">
        <f>+'2025Q2'!M129</f>
        <v>2.6961974419338701</v>
      </c>
    </row>
    <row r="125" spans="1:4" x14ac:dyDescent="0.25">
      <c r="A125" s="7">
        <v>33512</v>
      </c>
      <c r="B125">
        <f>+'2025Q2'!E130</f>
        <v>2.7068614099066299</v>
      </c>
      <c r="C125">
        <f>+'2025Q2'!I130</f>
        <v>0.107051661149797</v>
      </c>
      <c r="D125">
        <f>+'2025Q2'!M130</f>
        <v>2.7379376339596702</v>
      </c>
    </row>
    <row r="126" spans="1:4" x14ac:dyDescent="0.25">
      <c r="A126" s="7">
        <v>33604</v>
      </c>
      <c r="B126">
        <f>+'2025Q2'!E131</f>
        <v>2.7994951203995102</v>
      </c>
      <c r="C126">
        <f>+'2025Q2'!I131</f>
        <v>0.17051564814138701</v>
      </c>
      <c r="D126">
        <f>+'2025Q2'!M131</f>
        <v>2.8914353140886799</v>
      </c>
    </row>
    <row r="127" spans="1:4" x14ac:dyDescent="0.25">
      <c r="A127" s="7">
        <v>33695</v>
      </c>
      <c r="B127">
        <f>+'2025Q2'!E132</f>
        <v>2.64167792189295</v>
      </c>
      <c r="C127">
        <f>+'2025Q2'!I132</f>
        <v>2.2890716789321398E-2</v>
      </c>
      <c r="D127">
        <f>+'2025Q2'!M132</f>
        <v>2.5904227536915898</v>
      </c>
    </row>
    <row r="128" spans="1:4" x14ac:dyDescent="0.25">
      <c r="A128" s="7">
        <v>33786</v>
      </c>
      <c r="B128">
        <f>+'2025Q2'!E133</f>
        <v>2.60244226332552</v>
      </c>
      <c r="C128">
        <f>+'2025Q2'!I133</f>
        <v>-0.13016287177065899</v>
      </c>
      <c r="D128">
        <f>+'2025Q2'!M133</f>
        <v>2.3992347621727999</v>
      </c>
    </row>
    <row r="129" spans="1:4" x14ac:dyDescent="0.25">
      <c r="A129" s="7">
        <v>33878</v>
      </c>
      <c r="B129">
        <f>+'2025Q2'!E134</f>
        <v>2.56780845522775</v>
      </c>
      <c r="C129">
        <f>+'2025Q2'!I134</f>
        <v>-0.14388612424005301</v>
      </c>
      <c r="D129">
        <f>+'2025Q2'!M134</f>
        <v>2.3518497937485598</v>
      </c>
    </row>
    <row r="130" spans="1:4" x14ac:dyDescent="0.25">
      <c r="A130" s="7">
        <v>33970</v>
      </c>
      <c r="B130">
        <f>+'2025Q2'!E135</f>
        <v>2.4750747104409498</v>
      </c>
      <c r="C130">
        <f>+'2025Q2'!I135</f>
        <v>-7.7288784418140896E-2</v>
      </c>
      <c r="D130">
        <f>+'2025Q2'!M135</f>
        <v>2.3283162138740199</v>
      </c>
    </row>
    <row r="131" spans="1:4" x14ac:dyDescent="0.25">
      <c r="A131" s="7">
        <v>34060</v>
      </c>
      <c r="B131">
        <f>+'2025Q2'!E136</f>
        <v>2.48299864643975</v>
      </c>
      <c r="C131">
        <f>+'2025Q2'!I136</f>
        <v>-0.10716376956080501</v>
      </c>
      <c r="D131">
        <f>+'2025Q2'!M136</f>
        <v>2.3061427578870002</v>
      </c>
    </row>
    <row r="132" spans="1:4" x14ac:dyDescent="0.25">
      <c r="A132" s="7">
        <v>34151</v>
      </c>
      <c r="B132">
        <f>+'2025Q2'!E137</f>
        <v>2.4910978949028899</v>
      </c>
      <c r="C132">
        <f>+'2025Q2'!I137</f>
        <v>-6.4318235997126896E-2</v>
      </c>
      <c r="D132">
        <f>+'2025Q2'!M137</f>
        <v>2.3568602124489302</v>
      </c>
    </row>
    <row r="133" spans="1:4" x14ac:dyDescent="0.25">
      <c r="A133" s="7">
        <v>34243</v>
      </c>
      <c r="B133">
        <f>+'2025Q2'!E138</f>
        <v>2.4603469327804901</v>
      </c>
      <c r="C133">
        <f>+'2025Q2'!I138</f>
        <v>-8.8923929118855993E-2</v>
      </c>
      <c r="D133">
        <f>+'2025Q2'!M138</f>
        <v>2.3023666667012201</v>
      </c>
    </row>
    <row r="134" spans="1:4" x14ac:dyDescent="0.25">
      <c r="A134" s="7">
        <v>34335</v>
      </c>
      <c r="B134">
        <f>+'2025Q2'!E139</f>
        <v>2.4920553852383298</v>
      </c>
      <c r="C134">
        <f>+'2025Q2'!I139</f>
        <v>-0.13782511766383199</v>
      </c>
      <c r="D134">
        <f>+'2025Q2'!M139</f>
        <v>2.2842839465438498</v>
      </c>
    </row>
    <row r="135" spans="1:4" x14ac:dyDescent="0.25">
      <c r="A135" s="7">
        <v>34425</v>
      </c>
      <c r="B135">
        <f>+'2025Q2'!E140</f>
        <v>2.4555989880389801</v>
      </c>
      <c r="C135">
        <f>+'2025Q2'!I140</f>
        <v>-8.0909657867001605E-2</v>
      </c>
      <c r="D135">
        <f>+'2025Q2'!M140</f>
        <v>2.3057662572108701</v>
      </c>
    </row>
    <row r="136" spans="1:4" x14ac:dyDescent="0.25">
      <c r="A136" s="7">
        <v>34516</v>
      </c>
      <c r="B136">
        <f>+'2025Q2'!E141</f>
        <v>2.42327322982602</v>
      </c>
      <c r="C136">
        <f>+'2025Q2'!I141</f>
        <v>6.6324635895626304E-3</v>
      </c>
      <c r="D136">
        <f>+'2025Q2'!M141</f>
        <v>2.3618899308918402</v>
      </c>
    </row>
    <row r="137" spans="1:4" x14ac:dyDescent="0.25">
      <c r="A137" s="7">
        <v>34608</v>
      </c>
      <c r="B137">
        <f>+'2025Q2'!E142</f>
        <v>2.4105443781782299</v>
      </c>
      <c r="C137">
        <f>+'2025Q2'!I142</f>
        <v>2.02486102487534E-2</v>
      </c>
      <c r="D137">
        <f>+'2025Q2'!M142</f>
        <v>2.3631344957893599</v>
      </c>
    </row>
    <row r="138" spans="1:4" x14ac:dyDescent="0.25">
      <c r="A138" s="7">
        <v>34700</v>
      </c>
      <c r="B138">
        <f>+'2025Q2'!E143</f>
        <v>2.3715787130769899</v>
      </c>
      <c r="C138">
        <f>+'2025Q2'!I143</f>
        <v>1.8619121528080498E-2</v>
      </c>
      <c r="D138">
        <f>+'2025Q2'!M143</f>
        <v>2.3236330194741801</v>
      </c>
    </row>
    <row r="139" spans="1:4" x14ac:dyDescent="0.25">
      <c r="A139" s="7">
        <v>34790</v>
      </c>
      <c r="B139">
        <f>+'2025Q2'!E144</f>
        <v>2.36888093988017</v>
      </c>
      <c r="C139">
        <f>+'2025Q2'!I144</f>
        <v>3.3241737092556803E-2</v>
      </c>
      <c r="D139">
        <f>+'2025Q2'!M144</f>
        <v>2.3356335821934899</v>
      </c>
    </row>
    <row r="140" spans="1:4" x14ac:dyDescent="0.25">
      <c r="A140" s="7">
        <v>34881</v>
      </c>
      <c r="B140">
        <f>+'2025Q2'!E145</f>
        <v>2.3097612015184801</v>
      </c>
      <c r="C140">
        <f>+'2025Q2'!I145</f>
        <v>1.6650168307521199E-2</v>
      </c>
      <c r="D140">
        <f>+'2025Q2'!M145</f>
        <v>2.2615816315053601</v>
      </c>
    </row>
    <row r="141" spans="1:4" x14ac:dyDescent="0.25">
      <c r="A141" s="7">
        <v>34973</v>
      </c>
      <c r="B141">
        <f>+'2025Q2'!E146</f>
        <v>2.2676493928774399</v>
      </c>
      <c r="C141">
        <f>+'2025Q2'!I146</f>
        <v>-3.8098704533925901E-2</v>
      </c>
      <c r="D141">
        <f>+'2025Q2'!M146</f>
        <v>2.1659029326159698</v>
      </c>
    </row>
    <row r="142" spans="1:4" x14ac:dyDescent="0.25">
      <c r="A142" s="7">
        <v>35065</v>
      </c>
      <c r="B142">
        <f>+'2025Q2'!E147</f>
        <v>2.2239540706414198</v>
      </c>
      <c r="C142">
        <f>+'2025Q2'!I147</f>
        <v>-2.1697030865339501E-2</v>
      </c>
      <c r="D142">
        <f>+'2025Q2'!M147</f>
        <v>2.1398357122630798</v>
      </c>
    </row>
    <row r="143" spans="1:4" x14ac:dyDescent="0.25">
      <c r="A143" s="7">
        <v>35156</v>
      </c>
      <c r="B143">
        <f>+'2025Q2'!E148</f>
        <v>2.2480058510436201</v>
      </c>
      <c r="C143">
        <f>+'2025Q2'!I148</f>
        <v>3.8961421491170302E-2</v>
      </c>
      <c r="D143">
        <f>+'2025Q2'!M148</f>
        <v>2.2238708663043001</v>
      </c>
    </row>
    <row r="144" spans="1:4" x14ac:dyDescent="0.25">
      <c r="A144" s="7">
        <v>35247</v>
      </c>
      <c r="B144">
        <f>+'2025Q2'!E149</f>
        <v>2.2364752598223299</v>
      </c>
      <c r="C144">
        <f>+'2025Q2'!I149</f>
        <v>-0.170366638705159</v>
      </c>
      <c r="D144">
        <f>+'2025Q2'!M149</f>
        <v>2.0033358523307099</v>
      </c>
    </row>
    <row r="145" spans="1:4" x14ac:dyDescent="0.25">
      <c r="A145" s="7">
        <v>35339</v>
      </c>
      <c r="B145">
        <f>+'2025Q2'!E150</f>
        <v>2.2152288894001799</v>
      </c>
      <c r="C145">
        <f>+'2025Q2'!I150</f>
        <v>-0.15406685075837601</v>
      </c>
      <c r="D145">
        <f>+'2025Q2'!M150</f>
        <v>1.99898560710172</v>
      </c>
    </row>
    <row r="146" spans="1:4" x14ac:dyDescent="0.25">
      <c r="A146" s="7">
        <v>35431</v>
      </c>
      <c r="B146">
        <f>+'2025Q2'!E151</f>
        <v>2.1689519977777101</v>
      </c>
      <c r="C146">
        <f>+'2025Q2'!I151</f>
        <v>-0.12624149484166</v>
      </c>
      <c r="D146">
        <f>+'2025Q2'!M151</f>
        <v>1.9818329583857599</v>
      </c>
    </row>
    <row r="147" spans="1:4" x14ac:dyDescent="0.25">
      <c r="A147" s="7">
        <v>35521</v>
      </c>
      <c r="B147">
        <f>+'2025Q2'!E152</f>
        <v>2.2250260409178901</v>
      </c>
      <c r="C147">
        <f>+'2025Q2'!I152</f>
        <v>-0.110168908715343</v>
      </c>
      <c r="D147">
        <f>+'2025Q2'!M152</f>
        <v>2.0524057169244299</v>
      </c>
    </row>
    <row r="148" spans="1:4" x14ac:dyDescent="0.25">
      <c r="A148" s="7">
        <v>35612</v>
      </c>
      <c r="B148">
        <f>+'2025Q2'!E153</f>
        <v>2.2045240676184998</v>
      </c>
      <c r="C148">
        <f>+'2025Q2'!I153</f>
        <v>-2.8949464924652702E-3</v>
      </c>
      <c r="D148">
        <f>+'2025Q2'!M153</f>
        <v>2.1397531495618298</v>
      </c>
    </row>
    <row r="149" spans="1:4" x14ac:dyDescent="0.25">
      <c r="A149" s="7">
        <v>35704</v>
      </c>
      <c r="B149">
        <f>+'2025Q2'!E154</f>
        <v>2.2239218095953399</v>
      </c>
      <c r="C149">
        <f>+'2025Q2'!I154</f>
        <v>5.63593028397502E-2</v>
      </c>
      <c r="D149">
        <f>+'2025Q2'!M154</f>
        <v>2.2178606904162099</v>
      </c>
    </row>
    <row r="150" spans="1:4" x14ac:dyDescent="0.25">
      <c r="A150" s="7">
        <v>35796</v>
      </c>
      <c r="B150">
        <f>+'2025Q2'!E155</f>
        <v>2.2139661346344202</v>
      </c>
      <c r="C150">
        <f>+'2025Q2'!I155</f>
        <v>-2.8703055167680999E-2</v>
      </c>
      <c r="D150">
        <f>+'2025Q2'!M155</f>
        <v>2.1231220905780299</v>
      </c>
    </row>
    <row r="151" spans="1:4" x14ac:dyDescent="0.25">
      <c r="A151" s="7">
        <v>35886</v>
      </c>
      <c r="B151">
        <f>+'2025Q2'!E156</f>
        <v>2.1650753679963102</v>
      </c>
      <c r="C151">
        <f>+'2025Q2'!I156</f>
        <v>9.9687293707877503E-2</v>
      </c>
      <c r="D151">
        <f>+'2025Q2'!M156</f>
        <v>2.2039939253259901</v>
      </c>
    </row>
    <row r="152" spans="1:4" x14ac:dyDescent="0.25">
      <c r="A152" s="7">
        <v>35977</v>
      </c>
      <c r="B152">
        <f>+'2025Q2'!E157</f>
        <v>2.1601320391124901</v>
      </c>
      <c r="C152">
        <f>+'2025Q2'!I157</f>
        <v>3.0018226559516401E-2</v>
      </c>
      <c r="D152">
        <f>+'2025Q2'!M157</f>
        <v>2.1295202772811601</v>
      </c>
    </row>
    <row r="153" spans="1:4" x14ac:dyDescent="0.25">
      <c r="A153" s="7">
        <v>36069</v>
      </c>
      <c r="B153">
        <f>+'2025Q2'!E158</f>
        <v>2.1411565655449398</v>
      </c>
      <c r="C153">
        <f>+'2025Q2'!I158</f>
        <v>-0.12566302998232901</v>
      </c>
      <c r="D153">
        <f>+'2025Q2'!M158</f>
        <v>1.95539614551356</v>
      </c>
    </row>
    <row r="154" spans="1:4" x14ac:dyDescent="0.25">
      <c r="A154" s="7">
        <v>36161</v>
      </c>
      <c r="B154">
        <f>+'2025Q2'!E159</f>
        <v>2.1893411530614002</v>
      </c>
      <c r="C154">
        <f>+'2025Q2'!I159</f>
        <v>-8.8146524962227593E-2</v>
      </c>
      <c r="D154">
        <f>+'2025Q2'!M159</f>
        <v>2.03974480637982</v>
      </c>
    </row>
    <row r="155" spans="1:4" x14ac:dyDescent="0.25">
      <c r="A155" s="7">
        <v>36251</v>
      </c>
      <c r="B155">
        <f>+'2025Q2'!E160</f>
        <v>2.1663637622710499</v>
      </c>
      <c r="C155">
        <f>+'2025Q2'!I160</f>
        <v>-0.155202579041779</v>
      </c>
      <c r="D155">
        <f>+'2025Q2'!M160</f>
        <v>1.9503562845570499</v>
      </c>
    </row>
    <row r="156" spans="1:4" x14ac:dyDescent="0.25">
      <c r="A156" s="7">
        <v>36342</v>
      </c>
      <c r="B156">
        <f>+'2025Q2'!E161</f>
        <v>2.2297663139482</v>
      </c>
      <c r="C156">
        <f>+'2025Q2'!I161</f>
        <v>-9.6136639153750994E-2</v>
      </c>
      <c r="D156">
        <f>+'2025Q2'!M161</f>
        <v>2.0710452108444901</v>
      </c>
    </row>
    <row r="157" spans="1:4" x14ac:dyDescent="0.25">
      <c r="A157" s="7">
        <v>36434</v>
      </c>
      <c r="B157">
        <f>+'2025Q2'!E162</f>
        <v>2.24256039048529</v>
      </c>
      <c r="C157">
        <f>+'2025Q2'!I162</f>
        <v>-2.48250608042495E-2</v>
      </c>
      <c r="D157">
        <f>+'2025Q2'!M162</f>
        <v>2.1547917651308102</v>
      </c>
    </row>
    <row r="158" spans="1:4" x14ac:dyDescent="0.25">
      <c r="A158" s="7">
        <v>36526</v>
      </c>
      <c r="B158">
        <f>+'2025Q2'!E163</f>
        <v>2.2844650539523901</v>
      </c>
      <c r="C158">
        <f>+'2025Q2'!I163</f>
        <v>1.7277338332741098E-2</v>
      </c>
      <c r="D158">
        <f>+'2025Q2'!M163</f>
        <v>2.23762265923523</v>
      </c>
    </row>
    <row r="159" spans="1:4" x14ac:dyDescent="0.25">
      <c r="A159" s="7">
        <v>36617</v>
      </c>
      <c r="B159">
        <f>+'2025Q2'!E164</f>
        <v>2.2880805030884299</v>
      </c>
      <c r="C159">
        <f>+'2025Q2'!I164</f>
        <v>9.5716002999516308E-3</v>
      </c>
      <c r="D159">
        <f>+'2025Q2'!M164</f>
        <v>2.2334308929124802</v>
      </c>
    </row>
    <row r="160" spans="1:4" x14ac:dyDescent="0.25">
      <c r="A160" s="7">
        <v>36708</v>
      </c>
      <c r="B160">
        <f>+'2025Q2'!E165</f>
        <v>2.26612218726634</v>
      </c>
      <c r="C160">
        <f>+'2025Q2'!I165</f>
        <v>0.19828822717273201</v>
      </c>
      <c r="D160">
        <f>+'2025Q2'!M165</f>
        <v>2.4008055238960599</v>
      </c>
    </row>
    <row r="161" spans="1:4" x14ac:dyDescent="0.25">
      <c r="A161" s="7">
        <v>36800</v>
      </c>
      <c r="B161">
        <f>+'2025Q2'!E166</f>
        <v>2.2537393401099801</v>
      </c>
      <c r="C161">
        <f>+'2025Q2'!I166</f>
        <v>0.23255511383232799</v>
      </c>
      <c r="D161">
        <f>+'2025Q2'!M166</f>
        <v>2.4230371217270998</v>
      </c>
    </row>
    <row r="162" spans="1:4" x14ac:dyDescent="0.25">
      <c r="A162" s="7">
        <v>36892</v>
      </c>
      <c r="B162">
        <f>+'2025Q2'!E167</f>
        <v>2.31348101339597</v>
      </c>
      <c r="C162">
        <f>+'2025Q2'!I167</f>
        <v>0.34483493583962799</v>
      </c>
      <c r="D162">
        <f>+'2025Q2'!M167</f>
        <v>2.5933818042644101</v>
      </c>
    </row>
    <row r="163" spans="1:4" x14ac:dyDescent="0.25">
      <c r="A163" s="7">
        <v>36982</v>
      </c>
      <c r="B163">
        <f>+'2025Q2'!E168</f>
        <v>2.2293535199533698</v>
      </c>
      <c r="C163">
        <f>+'2025Q2'!I168</f>
        <v>0.66762295640348801</v>
      </c>
      <c r="D163">
        <f>+'2025Q2'!M168</f>
        <v>2.8344035985945299</v>
      </c>
    </row>
    <row r="164" spans="1:4" x14ac:dyDescent="0.25">
      <c r="A164" s="7">
        <v>37073</v>
      </c>
      <c r="B164">
        <f>+'2025Q2'!E169</f>
        <v>2.2345793476262901</v>
      </c>
      <c r="C164">
        <f>+'2025Q2'!I169</f>
        <v>0.42232329480638398</v>
      </c>
      <c r="D164">
        <f>+'2025Q2'!M169</f>
        <v>2.5941830875851499</v>
      </c>
    </row>
    <row r="165" spans="1:4" x14ac:dyDescent="0.25">
      <c r="A165" s="7">
        <v>37165</v>
      </c>
      <c r="B165">
        <f>+'2025Q2'!E170</f>
        <v>2.1978537782370502</v>
      </c>
      <c r="C165">
        <f>+'2025Q2'!I170</f>
        <v>0.38146263996963697</v>
      </c>
      <c r="D165">
        <f>+'2025Q2'!M170</f>
        <v>2.5176276664792501</v>
      </c>
    </row>
    <row r="166" spans="1:4" x14ac:dyDescent="0.25">
      <c r="A166" s="7">
        <v>37257</v>
      </c>
      <c r="B166">
        <f>+'2025Q2'!E171</f>
        <v>2.1842831678694998</v>
      </c>
      <c r="C166">
        <f>+'2025Q2'!I171</f>
        <v>0.48757947773081101</v>
      </c>
      <c r="D166">
        <f>+'2025Q2'!M171</f>
        <v>2.6105547900098398</v>
      </c>
    </row>
    <row r="167" spans="1:4" x14ac:dyDescent="0.25">
      <c r="A167" s="7">
        <v>37347</v>
      </c>
      <c r="B167">
        <f>+'2025Q2'!E172</f>
        <v>2.2068690257455801</v>
      </c>
      <c r="C167">
        <f>+'2025Q2'!I172</f>
        <v>0.25433061149439601</v>
      </c>
      <c r="D167">
        <f>+'2025Q2'!M172</f>
        <v>2.3992578480398801</v>
      </c>
    </row>
    <row r="168" spans="1:4" x14ac:dyDescent="0.25">
      <c r="A168" s="7">
        <v>37438</v>
      </c>
      <c r="B168">
        <f>+'2025Q2'!E173</f>
        <v>2.20722697358989</v>
      </c>
      <c r="C168">
        <f>+'2025Q2'!I173</f>
        <v>0.18926834899030401</v>
      </c>
      <c r="D168">
        <f>+'2025Q2'!M173</f>
        <v>2.33454348659905</v>
      </c>
    </row>
    <row r="169" spans="1:4" x14ac:dyDescent="0.25">
      <c r="A169" s="7">
        <v>37530</v>
      </c>
      <c r="B169">
        <f>+'2025Q2'!E174</f>
        <v>2.17375203249608</v>
      </c>
      <c r="C169">
        <f>+'2025Q2'!I174</f>
        <v>0.11569329696186199</v>
      </c>
      <c r="D169">
        <f>+'2025Q2'!M174</f>
        <v>2.22843305886129</v>
      </c>
    </row>
    <row r="170" spans="1:4" x14ac:dyDescent="0.25">
      <c r="A170" s="7">
        <v>37622</v>
      </c>
      <c r="B170">
        <f>+'2025Q2'!E175</f>
        <v>2.09915836550931</v>
      </c>
      <c r="C170">
        <f>+'2025Q2'!I175</f>
        <v>4.08917837519506E-2</v>
      </c>
      <c r="D170">
        <f>+'2025Q2'!M175</f>
        <v>2.08113155307041</v>
      </c>
    </row>
    <row r="171" spans="1:4" x14ac:dyDescent="0.25">
      <c r="A171" s="7">
        <v>37712</v>
      </c>
      <c r="B171">
        <f>+'2025Q2'!E176</f>
        <v>2.0696692243782202</v>
      </c>
      <c r="C171">
        <f>+'2025Q2'!I176</f>
        <v>6.4489116690893494E-2</v>
      </c>
      <c r="D171">
        <f>+'2025Q2'!M176</f>
        <v>2.0760674379322399</v>
      </c>
    </row>
    <row r="172" spans="1:4" x14ac:dyDescent="0.25">
      <c r="A172" s="7">
        <v>37803</v>
      </c>
      <c r="B172">
        <f>+'2025Q2'!E177</f>
        <v>2.0954162819750102</v>
      </c>
      <c r="C172">
        <f>+'2025Q2'!I177</f>
        <v>0.106812156654953</v>
      </c>
      <c r="D172">
        <f>+'2025Q2'!M177</f>
        <v>2.1434148742043702</v>
      </c>
    </row>
    <row r="173" spans="1:4" x14ac:dyDescent="0.25">
      <c r="A173" s="7">
        <v>37895</v>
      </c>
      <c r="B173">
        <f>+'2025Q2'!E178</f>
        <v>2.0966658690837798</v>
      </c>
      <c r="C173">
        <f>+'2025Q2'!I178</f>
        <v>0.11398826711886</v>
      </c>
      <c r="D173">
        <f>+'2025Q2'!M178</f>
        <v>2.1518054987118198</v>
      </c>
    </row>
    <row r="174" spans="1:4" x14ac:dyDescent="0.25">
      <c r="A174" s="7">
        <v>37987</v>
      </c>
      <c r="B174">
        <f>+'2025Q2'!E179</f>
        <v>2.0817191171560401</v>
      </c>
      <c r="C174">
        <f>+'2025Q2'!I179</f>
        <v>9.76986592506945E-2</v>
      </c>
      <c r="D174">
        <f>+'2025Q2'!M179</f>
        <v>2.12098866021344</v>
      </c>
    </row>
    <row r="175" spans="1:4" x14ac:dyDescent="0.25">
      <c r="A175" s="7">
        <v>38078</v>
      </c>
      <c r="B175">
        <f>+'2025Q2'!E180</f>
        <v>2.0722401020111301</v>
      </c>
      <c r="C175">
        <f>+'2025Q2'!I180</f>
        <v>0.121499314386007</v>
      </c>
      <c r="D175">
        <f>+'2025Q2'!M180</f>
        <v>2.1355763545782001</v>
      </c>
    </row>
    <row r="176" spans="1:4" x14ac:dyDescent="0.25">
      <c r="A176" s="7">
        <v>38169</v>
      </c>
      <c r="B176">
        <f>+'2025Q2'!E181</f>
        <v>2.0330281495563298</v>
      </c>
      <c r="C176">
        <f>+'2025Q2'!I181</f>
        <v>-2.8510496642559498E-2</v>
      </c>
      <c r="D176">
        <f>+'2025Q2'!M181</f>
        <v>1.9474551813268399</v>
      </c>
    </row>
    <row r="177" spans="1:7" x14ac:dyDescent="0.25">
      <c r="A177" s="7">
        <v>38261</v>
      </c>
      <c r="B177">
        <f>+'2025Q2'!E182</f>
        <v>2.0264992194675999</v>
      </c>
      <c r="C177">
        <f>+'2025Q2'!I182</f>
        <v>-0.120711072569147</v>
      </c>
      <c r="D177">
        <f>+'2025Q2'!M182</f>
        <v>1.8489089275147701</v>
      </c>
    </row>
    <row r="178" spans="1:7" x14ac:dyDescent="0.25">
      <c r="A178" s="7">
        <v>38353</v>
      </c>
      <c r="B178">
        <f>+'2025Q2'!E183</f>
        <v>1.99851522617129</v>
      </c>
      <c r="C178">
        <f>+'2025Q2'!I183</f>
        <v>-0.16435958055913799</v>
      </c>
      <c r="D178">
        <f>+'2025Q2'!M183</f>
        <v>1.7780618732094799</v>
      </c>
    </row>
    <row r="179" spans="1:7" x14ac:dyDescent="0.25">
      <c r="A179" s="7">
        <v>38443</v>
      </c>
      <c r="B179">
        <f>+'2025Q2'!E184</f>
        <v>2.0065093561128999</v>
      </c>
      <c r="C179">
        <f>+'2025Q2'!I184</f>
        <v>-0.17595780558122501</v>
      </c>
      <c r="D179">
        <f>+'2025Q2'!M184</f>
        <v>1.77423340110168</v>
      </c>
    </row>
    <row r="180" spans="1:7" x14ac:dyDescent="0.25">
      <c r="A180" s="7">
        <v>38534</v>
      </c>
      <c r="B180">
        <f>+'2025Q2'!E185</f>
        <v>2.0217806364436202</v>
      </c>
      <c r="C180">
        <f>+'2025Q2'!I185</f>
        <v>-0.160800048798731</v>
      </c>
      <c r="D180">
        <f>+'2025Q2'!M185</f>
        <v>1.8042338081439599</v>
      </c>
    </row>
    <row r="181" spans="1:7" x14ac:dyDescent="0.25">
      <c r="A181" s="7">
        <v>38626</v>
      </c>
      <c r="B181">
        <f>+'2025Q2'!E186</f>
        <v>2.0171526258551502</v>
      </c>
      <c r="C181">
        <f>+'2025Q2'!I186</f>
        <v>-6.9040970580511701E-2</v>
      </c>
      <c r="D181">
        <f>+'2025Q2'!M186</f>
        <v>1.8914947734943901</v>
      </c>
    </row>
    <row r="182" spans="1:7" x14ac:dyDescent="0.25">
      <c r="A182" s="7">
        <v>38718</v>
      </c>
      <c r="B182">
        <f>+'2025Q2'!E187</f>
        <v>2.04921726858815</v>
      </c>
      <c r="C182">
        <f>+'2025Q2'!I187</f>
        <v>-0.11694483303785</v>
      </c>
      <c r="D182">
        <f>+'2025Q2'!M187</f>
        <v>1.87475557224973</v>
      </c>
    </row>
    <row r="183" spans="1:7" x14ac:dyDescent="0.25">
      <c r="A183" s="7">
        <v>38808</v>
      </c>
      <c r="B183">
        <f>+'2025Q2'!E188</f>
        <v>2.07682055043071</v>
      </c>
      <c r="C183">
        <f>+'2025Q2'!I188</f>
        <v>4.6567124247568502E-2</v>
      </c>
      <c r="D183">
        <f>+'2025Q2'!M188</f>
        <v>2.0650960501004501</v>
      </c>
    </row>
    <row r="184" spans="1:7" x14ac:dyDescent="0.25">
      <c r="A184" s="7">
        <v>38899</v>
      </c>
      <c r="B184">
        <f>+'2025Q2'!E189</f>
        <v>2.0509883914117202</v>
      </c>
      <c r="C184">
        <f>+'2025Q2'!I189</f>
        <v>7.9511346461572305E-2</v>
      </c>
      <c r="D184">
        <f>+'2025Q2'!M189</f>
        <v>2.07293316318736</v>
      </c>
    </row>
    <row r="185" spans="1:7" x14ac:dyDescent="0.25">
      <c r="A185" s="7">
        <v>38991</v>
      </c>
      <c r="B185">
        <f>+'2025Q2'!E190</f>
        <v>2.1067491611842102</v>
      </c>
      <c r="C185">
        <f>+'2025Q2'!I190</f>
        <v>0.126031458413982</v>
      </c>
      <c r="D185">
        <f>+'2025Q2'!M190</f>
        <v>2.17364896705462</v>
      </c>
      <c r="E185">
        <f>+B185-$B$185</f>
        <v>0</v>
      </c>
      <c r="F185">
        <f>+C185-$C$185</f>
        <v>0</v>
      </c>
      <c r="G185">
        <f>+D185-$D$185</f>
        <v>0</v>
      </c>
    </row>
    <row r="186" spans="1:7" x14ac:dyDescent="0.25">
      <c r="A186" s="7">
        <v>39083</v>
      </c>
      <c r="B186">
        <f>+'2025Q2'!E191</f>
        <v>2.1031823378039398</v>
      </c>
      <c r="C186">
        <f>+'2025Q2'!I191</f>
        <v>0.127649238847548</v>
      </c>
      <c r="D186">
        <f>+'2025Q2'!M191</f>
        <v>2.1718000367196599</v>
      </c>
      <c r="E186">
        <f t="shared" ref="E186:E249" si="0">+B186-$B$185</f>
        <v>-3.5668233802703675E-3</v>
      </c>
      <c r="F186">
        <f t="shared" ref="F186:F249" si="1">+C186-$C$185</f>
        <v>1.6177804335660018E-3</v>
      </c>
      <c r="G186">
        <f t="shared" ref="G186:G249" si="2">+D186-$D$185</f>
        <v>-1.8489303349600306E-3</v>
      </c>
    </row>
    <row r="187" spans="1:7" x14ac:dyDescent="0.25">
      <c r="A187" s="7">
        <v>39173</v>
      </c>
      <c r="B187">
        <f>+'2025Q2'!E192</f>
        <v>2.1114348944499</v>
      </c>
      <c r="C187">
        <f>+'2025Q2'!I192</f>
        <v>0.13923410304640299</v>
      </c>
      <c r="D187">
        <f>+'2025Q2'!M192</f>
        <v>2.19140582708792</v>
      </c>
      <c r="E187">
        <f t="shared" si="0"/>
        <v>4.6857332656897732E-3</v>
      </c>
      <c r="F187">
        <f t="shared" si="1"/>
        <v>1.320264463242099E-2</v>
      </c>
      <c r="G187">
        <f t="shared" si="2"/>
        <v>1.7756860033300015E-2</v>
      </c>
    </row>
    <row r="188" spans="1:7" x14ac:dyDescent="0.25">
      <c r="A188" s="7">
        <v>39264</v>
      </c>
      <c r="B188">
        <f>+'2025Q2'!E193</f>
        <v>2.0990000012893901</v>
      </c>
      <c r="C188">
        <f>+'2025Q2'!I193</f>
        <v>0.10448259371525701</v>
      </c>
      <c r="D188">
        <f>+'2025Q2'!M193</f>
        <v>2.1445684437369099</v>
      </c>
      <c r="E188">
        <f t="shared" si="0"/>
        <v>-7.7491598948200568E-3</v>
      </c>
      <c r="F188">
        <f t="shared" si="1"/>
        <v>-2.1548864698724995E-2</v>
      </c>
      <c r="G188">
        <f t="shared" si="2"/>
        <v>-2.908052331771005E-2</v>
      </c>
    </row>
    <row r="189" spans="1:7" x14ac:dyDescent="0.25">
      <c r="A189" s="7">
        <v>39356</v>
      </c>
      <c r="B189">
        <f>+'2025Q2'!E194</f>
        <v>2.0960122526670499</v>
      </c>
      <c r="C189">
        <f>+'2025Q2'!I194</f>
        <v>0.30222669824295101</v>
      </c>
      <c r="D189">
        <f>+'2025Q2'!M194</f>
        <v>2.3394086589439098</v>
      </c>
      <c r="E189">
        <f t="shared" si="0"/>
        <v>-1.0736908517160249E-2</v>
      </c>
      <c r="F189">
        <f t="shared" si="1"/>
        <v>0.17619523982896901</v>
      </c>
      <c r="G189">
        <f t="shared" si="2"/>
        <v>0.16575969188928985</v>
      </c>
    </row>
    <row r="190" spans="1:7" x14ac:dyDescent="0.25">
      <c r="A190" s="7">
        <v>39448</v>
      </c>
      <c r="B190">
        <f>+'2025Q2'!E195</f>
        <v>2.1143418771771598</v>
      </c>
      <c r="C190">
        <f>+'2025Q2'!I195</f>
        <v>0.390709262821124</v>
      </c>
      <c r="D190">
        <f>+'2025Q2'!M195</f>
        <v>2.4457063772030501</v>
      </c>
      <c r="E190">
        <f t="shared" si="0"/>
        <v>7.5927159929496391E-3</v>
      </c>
      <c r="F190">
        <f t="shared" si="1"/>
        <v>0.264677804407142</v>
      </c>
      <c r="G190">
        <f t="shared" si="2"/>
        <v>0.2720574101484301</v>
      </c>
    </row>
    <row r="191" spans="1:7" x14ac:dyDescent="0.25">
      <c r="A191" s="7">
        <v>39539</v>
      </c>
      <c r="B191">
        <f>+'2025Q2'!E196</f>
        <v>2.0386509753884199</v>
      </c>
      <c r="C191">
        <f>+'2025Q2'!I196</f>
        <v>7.3882874639290802E-2</v>
      </c>
      <c r="D191">
        <f>+'2025Q2'!M196</f>
        <v>2.0553135585211</v>
      </c>
      <c r="E191">
        <f t="shared" si="0"/>
        <v>-6.80981857957903E-2</v>
      </c>
      <c r="F191">
        <f t="shared" si="1"/>
        <v>-5.2148583774691198E-2</v>
      </c>
      <c r="G191">
        <f t="shared" si="2"/>
        <v>-0.11833540853351998</v>
      </c>
    </row>
    <row r="192" spans="1:7" x14ac:dyDescent="0.25">
      <c r="A192" s="7">
        <v>39630</v>
      </c>
      <c r="B192">
        <f>+'2025Q2'!E197</f>
        <v>1.9751942644874301</v>
      </c>
      <c r="C192">
        <f>+'2025Q2'!I197</f>
        <v>1.2477760232220299E-2</v>
      </c>
      <c r="D192">
        <f>+'2025Q2'!M197</f>
        <v>1.93223281861689</v>
      </c>
      <c r="E192">
        <f t="shared" si="0"/>
        <v>-0.13155489669678011</v>
      </c>
      <c r="F192">
        <f t="shared" si="1"/>
        <v>-0.1135536981817617</v>
      </c>
      <c r="G192">
        <f t="shared" si="2"/>
        <v>-0.24141614843772996</v>
      </c>
    </row>
    <row r="193" spans="1:7" x14ac:dyDescent="0.25">
      <c r="A193" s="7">
        <v>39722</v>
      </c>
      <c r="B193">
        <f>+'2025Q2'!E198</f>
        <v>1.8233126783743201</v>
      </c>
      <c r="C193">
        <f>+'2025Q2'!I198</f>
        <v>-0.36081337989079998</v>
      </c>
      <c r="D193">
        <f>+'2025Q2'!M198</f>
        <v>1.4113230627159401</v>
      </c>
      <c r="E193">
        <f t="shared" si="0"/>
        <v>-0.28343648280989009</v>
      </c>
      <c r="F193">
        <f t="shared" si="1"/>
        <v>-0.48684483830478198</v>
      </c>
      <c r="G193">
        <f t="shared" si="2"/>
        <v>-0.76232590433867986</v>
      </c>
    </row>
    <row r="194" spans="1:7" x14ac:dyDescent="0.25">
      <c r="A194" s="7">
        <v>39814</v>
      </c>
      <c r="B194">
        <f>+'2025Q2'!E199</f>
        <v>1.56991995443499</v>
      </c>
      <c r="C194">
        <f>+'2025Q2'!I199</f>
        <v>-0.80048458880333895</v>
      </c>
      <c r="D194">
        <f>+'2025Q2'!M199</f>
        <v>0.725371286728836</v>
      </c>
      <c r="E194">
        <f t="shared" si="0"/>
        <v>-0.53682920674922019</v>
      </c>
      <c r="F194">
        <f t="shared" si="1"/>
        <v>-0.92651604721732095</v>
      </c>
      <c r="G194">
        <f t="shared" si="2"/>
        <v>-1.448277680325784</v>
      </c>
    </row>
    <row r="195" spans="1:7" x14ac:dyDescent="0.25">
      <c r="A195" s="7">
        <v>39904</v>
      </c>
      <c r="B195">
        <f>+'2025Q2'!E200</f>
        <v>1.6687866494346899</v>
      </c>
      <c r="C195">
        <f>+'2025Q2'!I200</f>
        <v>-0.83151963493877801</v>
      </c>
      <c r="D195">
        <f>+'2025Q2'!M200</f>
        <v>0.79042797255309205</v>
      </c>
      <c r="E195">
        <f t="shared" si="0"/>
        <v>-0.43796251174952028</v>
      </c>
      <c r="F195">
        <f t="shared" si="1"/>
        <v>-0.95755109335276001</v>
      </c>
      <c r="G195">
        <f t="shared" si="2"/>
        <v>-1.3832209945015279</v>
      </c>
    </row>
    <row r="196" spans="1:7" x14ac:dyDescent="0.25">
      <c r="A196" s="7">
        <v>39995</v>
      </c>
      <c r="B196">
        <f>+'2025Q2'!E201</f>
        <v>1.70344862839931</v>
      </c>
      <c r="C196">
        <f>+'2025Q2'!I201</f>
        <v>-0.79110413341406405</v>
      </c>
      <c r="D196">
        <f>+'2025Q2'!M201</f>
        <v>0.86453257020739804</v>
      </c>
      <c r="E196">
        <f t="shared" si="0"/>
        <v>-0.40330053278490019</v>
      </c>
      <c r="F196">
        <f t="shared" si="1"/>
        <v>-0.91713559182804605</v>
      </c>
      <c r="G196">
        <f t="shared" si="2"/>
        <v>-1.3091163968472219</v>
      </c>
    </row>
    <row r="197" spans="1:7" x14ac:dyDescent="0.25">
      <c r="A197" s="7">
        <v>40087</v>
      </c>
      <c r="B197">
        <f>+'2025Q2'!E202</f>
        <v>1.69074312398182</v>
      </c>
      <c r="C197">
        <f>+'2025Q2'!I202</f>
        <v>-0.71397727950089096</v>
      </c>
      <c r="D197">
        <f>+'2025Q2'!M202</f>
        <v>0.92931053428561095</v>
      </c>
      <c r="E197">
        <f t="shared" si="0"/>
        <v>-0.41600603720239016</v>
      </c>
      <c r="F197">
        <f t="shared" si="1"/>
        <v>-0.84000873791487296</v>
      </c>
      <c r="G197">
        <f t="shared" si="2"/>
        <v>-1.244338432769009</v>
      </c>
    </row>
    <row r="198" spans="1:7" x14ac:dyDescent="0.25">
      <c r="A198" s="7">
        <v>40179</v>
      </c>
      <c r="B198">
        <f>+'2025Q2'!E203</f>
        <v>1.6534838624905399</v>
      </c>
      <c r="C198">
        <f>+'2025Q2'!I203</f>
        <v>-0.621206591887693</v>
      </c>
      <c r="D198">
        <f>+'2025Q2'!M203</f>
        <v>0.98586774304987101</v>
      </c>
      <c r="E198">
        <f t="shared" si="0"/>
        <v>-0.45326529869367027</v>
      </c>
      <c r="F198">
        <f t="shared" si="1"/>
        <v>-0.74723805030167501</v>
      </c>
      <c r="G198">
        <f t="shared" si="2"/>
        <v>-1.1877812240047489</v>
      </c>
    </row>
    <row r="199" spans="1:7" x14ac:dyDescent="0.25">
      <c r="A199" s="7">
        <v>40269</v>
      </c>
      <c r="B199">
        <f>+'2025Q2'!E204</f>
        <v>1.66608202742881</v>
      </c>
      <c r="C199">
        <f>+'2025Q2'!I204</f>
        <v>-0.51375350266445696</v>
      </c>
      <c r="D199">
        <f>+'2025Q2'!M204</f>
        <v>1.10556539540365</v>
      </c>
      <c r="E199">
        <f t="shared" si="0"/>
        <v>-0.44066713375540023</v>
      </c>
      <c r="F199">
        <f t="shared" si="1"/>
        <v>-0.63978496107843896</v>
      </c>
      <c r="G199">
        <f t="shared" si="2"/>
        <v>-1.06808357165097</v>
      </c>
    </row>
    <row r="200" spans="1:7" x14ac:dyDescent="0.25">
      <c r="A200" s="7">
        <v>40360</v>
      </c>
      <c r="B200">
        <f>+'2025Q2'!E205</f>
        <v>1.60708579652175</v>
      </c>
      <c r="C200">
        <f>+'2025Q2'!I205</f>
        <v>-0.38448124187390897</v>
      </c>
      <c r="D200">
        <f>+'2025Q2'!M205</f>
        <v>1.17749731517268</v>
      </c>
      <c r="E200">
        <f t="shared" si="0"/>
        <v>-0.4996633646624602</v>
      </c>
      <c r="F200">
        <f t="shared" si="1"/>
        <v>-0.51051270028789097</v>
      </c>
      <c r="G200">
        <f t="shared" si="2"/>
        <v>-0.99615165188193999</v>
      </c>
    </row>
    <row r="201" spans="1:7" x14ac:dyDescent="0.25">
      <c r="A201" s="7">
        <v>40452</v>
      </c>
      <c r="B201">
        <f>+'2025Q2'!E206</f>
        <v>1.5871267401351501</v>
      </c>
      <c r="C201">
        <f>+'2025Q2'!I206</f>
        <v>-0.38393807914227202</v>
      </c>
      <c r="D201">
        <f>+'2025Q2'!M206</f>
        <v>1.15864162678995</v>
      </c>
      <c r="E201">
        <f t="shared" si="0"/>
        <v>-0.51962242104906009</v>
      </c>
      <c r="F201">
        <f t="shared" si="1"/>
        <v>-0.50996953755625407</v>
      </c>
      <c r="G201">
        <f t="shared" si="2"/>
        <v>-1.01500734026467</v>
      </c>
    </row>
    <row r="202" spans="1:7" x14ac:dyDescent="0.25">
      <c r="A202" s="7">
        <v>40544</v>
      </c>
      <c r="B202">
        <f>+'2025Q2'!E207</f>
        <v>1.5951199001733201</v>
      </c>
      <c r="C202">
        <f>+'2025Q2'!I207</f>
        <v>-0.22669049374832101</v>
      </c>
      <c r="D202">
        <f>+'2025Q2'!M207</f>
        <v>1.3236580224177299</v>
      </c>
      <c r="E202">
        <f t="shared" si="0"/>
        <v>-0.51162926101089012</v>
      </c>
      <c r="F202">
        <f t="shared" si="1"/>
        <v>-0.35272195216230301</v>
      </c>
      <c r="G202">
        <f t="shared" si="2"/>
        <v>-0.84999094463689007</v>
      </c>
    </row>
    <row r="203" spans="1:7" x14ac:dyDescent="0.25">
      <c r="A203" s="7">
        <v>40634</v>
      </c>
      <c r="B203">
        <f>+'2025Q2'!E208</f>
        <v>1.50094028365017</v>
      </c>
      <c r="C203">
        <f>+'2025Q2'!I208</f>
        <v>-0.142111636220182</v>
      </c>
      <c r="D203">
        <f>+'2025Q2'!M208</f>
        <v>1.3167006708409099</v>
      </c>
      <c r="E203">
        <f t="shared" si="0"/>
        <v>-0.60580887753404022</v>
      </c>
      <c r="F203">
        <f t="shared" si="1"/>
        <v>-0.26814309463416397</v>
      </c>
      <c r="G203">
        <f t="shared" si="2"/>
        <v>-0.85694829621371005</v>
      </c>
    </row>
    <row r="204" spans="1:7" x14ac:dyDescent="0.25">
      <c r="A204" s="7">
        <v>40725</v>
      </c>
      <c r="B204">
        <f>+'2025Q2'!E209</f>
        <v>1.4621233178391699</v>
      </c>
      <c r="C204">
        <f>+'2025Q2'!I209</f>
        <v>-0.35198861623412298</v>
      </c>
      <c r="D204">
        <f>+'2025Q2'!M209</f>
        <v>1.0690962288721499</v>
      </c>
      <c r="E204">
        <f t="shared" si="0"/>
        <v>-0.64462584334504025</v>
      </c>
      <c r="F204">
        <f t="shared" si="1"/>
        <v>-0.47802007464810498</v>
      </c>
      <c r="G204">
        <f t="shared" si="2"/>
        <v>-1.10455273818247</v>
      </c>
    </row>
    <row r="205" spans="1:7" x14ac:dyDescent="0.25">
      <c r="A205" s="7">
        <v>40817</v>
      </c>
      <c r="B205">
        <f>+'2025Q2'!E210</f>
        <v>1.37658521886086</v>
      </c>
      <c r="C205">
        <f>+'2025Q2'!I210</f>
        <v>-0.20239739297036599</v>
      </c>
      <c r="D205">
        <f>+'2025Q2'!M210</f>
        <v>1.13555021285234</v>
      </c>
      <c r="E205">
        <f t="shared" si="0"/>
        <v>-0.73016394232335013</v>
      </c>
      <c r="F205">
        <f t="shared" si="1"/>
        <v>-0.32842885138434796</v>
      </c>
      <c r="G205">
        <f t="shared" si="2"/>
        <v>-1.0380987542022799</v>
      </c>
    </row>
    <row r="206" spans="1:7" x14ac:dyDescent="0.25">
      <c r="A206" s="7">
        <v>40909</v>
      </c>
      <c r="B206">
        <f>+'2025Q2'!E211</f>
        <v>1.33318535458201</v>
      </c>
      <c r="C206">
        <f>+'2025Q2'!I211</f>
        <v>-0.354720120923256</v>
      </c>
      <c r="D206">
        <f>+'2025Q2'!M211</f>
        <v>0.94104575600295004</v>
      </c>
      <c r="E206">
        <f t="shared" si="0"/>
        <v>-0.77356380660220014</v>
      </c>
      <c r="F206">
        <f t="shared" si="1"/>
        <v>-0.480751579337238</v>
      </c>
      <c r="G206">
        <f t="shared" si="2"/>
        <v>-1.23260321105167</v>
      </c>
    </row>
    <row r="207" spans="1:7" x14ac:dyDescent="0.25">
      <c r="A207" s="7">
        <v>41000</v>
      </c>
      <c r="B207">
        <f>+'2025Q2'!E212</f>
        <v>1.27352732986817</v>
      </c>
      <c r="C207">
        <f>+'2025Q2'!I212</f>
        <v>-0.35201440792822097</v>
      </c>
      <c r="D207">
        <f>+'2025Q2'!M212</f>
        <v>0.88576790921514903</v>
      </c>
      <c r="E207">
        <f t="shared" si="0"/>
        <v>-0.83322183131604022</v>
      </c>
      <c r="F207">
        <f t="shared" si="1"/>
        <v>-0.47804586634220297</v>
      </c>
      <c r="G207">
        <f t="shared" si="2"/>
        <v>-1.287881057839471</v>
      </c>
    </row>
    <row r="208" spans="1:7" x14ac:dyDescent="0.25">
      <c r="A208" s="7">
        <v>41091</v>
      </c>
      <c r="B208">
        <f>+'2025Q2'!E213</f>
        <v>1.24769737550807</v>
      </c>
      <c r="C208">
        <f>+'2025Q2'!I213</f>
        <v>-0.50747470838053499</v>
      </c>
      <c r="D208">
        <f>+'2025Q2'!M213</f>
        <v>0.70520264241486996</v>
      </c>
      <c r="E208">
        <f t="shared" si="0"/>
        <v>-0.85905178567614016</v>
      </c>
      <c r="F208">
        <f t="shared" si="1"/>
        <v>-0.63350616679451699</v>
      </c>
      <c r="G208">
        <f t="shared" si="2"/>
        <v>-1.4684463246397499</v>
      </c>
    </row>
    <row r="209" spans="1:7" x14ac:dyDescent="0.25">
      <c r="A209" s="7">
        <v>41183</v>
      </c>
      <c r="B209">
        <f>+'2025Q2'!E214</f>
        <v>1.16701487651955</v>
      </c>
      <c r="C209">
        <f>+'2025Q2'!I214</f>
        <v>-0.40330439349819702</v>
      </c>
      <c r="D209">
        <f>+'2025Q2'!M214</f>
        <v>0.73095503236640202</v>
      </c>
      <c r="E209">
        <f t="shared" si="0"/>
        <v>-0.93973428466466014</v>
      </c>
      <c r="F209">
        <f t="shared" si="1"/>
        <v>-0.52933585191217902</v>
      </c>
      <c r="G209">
        <f t="shared" si="2"/>
        <v>-1.4426939346882179</v>
      </c>
    </row>
    <row r="210" spans="1:7" x14ac:dyDescent="0.25">
      <c r="A210" s="7">
        <v>41275</v>
      </c>
      <c r="B210">
        <f>+'2025Q2'!E215</f>
        <v>1.12079823863356</v>
      </c>
      <c r="C210">
        <f>+'2025Q2'!I215</f>
        <v>-0.59104816772991497</v>
      </c>
      <c r="D210">
        <f>+'2025Q2'!M215</f>
        <v>0.49829181605327899</v>
      </c>
      <c r="E210">
        <f t="shared" si="0"/>
        <v>-0.9859509225506502</v>
      </c>
      <c r="F210">
        <f t="shared" si="1"/>
        <v>-0.71707962614389698</v>
      </c>
      <c r="G210">
        <f t="shared" si="2"/>
        <v>-1.675357151001341</v>
      </c>
    </row>
    <row r="211" spans="1:7" x14ac:dyDescent="0.25">
      <c r="A211" s="7">
        <v>41365</v>
      </c>
      <c r="B211">
        <f>+'2025Q2'!E216</f>
        <v>1.1623791661424401</v>
      </c>
      <c r="C211">
        <f>+'2025Q2'!I216</f>
        <v>-0.53870020173242505</v>
      </c>
      <c r="D211">
        <f>+'2025Q2'!M216</f>
        <v>0.59105362759128399</v>
      </c>
      <c r="E211">
        <f t="shared" si="0"/>
        <v>-0.94436999504177011</v>
      </c>
      <c r="F211">
        <f t="shared" si="1"/>
        <v>-0.66473166014640706</v>
      </c>
      <c r="G211">
        <f t="shared" si="2"/>
        <v>-1.5825953394633361</v>
      </c>
    </row>
    <row r="212" spans="1:7" x14ac:dyDescent="0.25">
      <c r="A212" s="7">
        <v>41456</v>
      </c>
      <c r="B212">
        <f>+'2025Q2'!E217</f>
        <v>1.1401338905542899</v>
      </c>
      <c r="C212">
        <f>+'2025Q2'!I217</f>
        <v>-0.61823152498941403</v>
      </c>
      <c r="D212">
        <f>+'2025Q2'!M217</f>
        <v>0.48990140298634299</v>
      </c>
      <c r="E212">
        <f t="shared" si="0"/>
        <v>-0.96661527062992025</v>
      </c>
      <c r="F212">
        <f t="shared" si="1"/>
        <v>-0.74426298340339603</v>
      </c>
      <c r="G212">
        <f t="shared" si="2"/>
        <v>-1.6837475640682769</v>
      </c>
    </row>
    <row r="213" spans="1:7" x14ac:dyDescent="0.25">
      <c r="A213" s="7">
        <v>41548</v>
      </c>
      <c r="B213">
        <f>+'2025Q2'!E218</f>
        <v>1.1155219202314299</v>
      </c>
      <c r="C213">
        <f>+'2025Q2'!I218</f>
        <v>-0.77164713665628604</v>
      </c>
      <c r="D213">
        <f>+'2025Q2'!M218</f>
        <v>0.31256462296979898</v>
      </c>
      <c r="E213">
        <f t="shared" si="0"/>
        <v>-0.99122724095278025</v>
      </c>
      <c r="F213">
        <f t="shared" si="1"/>
        <v>-0.89767859507026804</v>
      </c>
      <c r="G213">
        <f t="shared" si="2"/>
        <v>-1.861084344084821</v>
      </c>
    </row>
    <row r="214" spans="1:7" x14ac:dyDescent="0.25">
      <c r="A214" s="7">
        <v>41640</v>
      </c>
      <c r="B214">
        <f>+'2025Q2'!E219</f>
        <v>1.10560161321608</v>
      </c>
      <c r="C214">
        <f>+'2025Q2'!I219</f>
        <v>-0.67936563463423305</v>
      </c>
      <c r="D214">
        <f>+'2025Q2'!M219</f>
        <v>0.395204258408973</v>
      </c>
      <c r="E214">
        <f t="shared" si="0"/>
        <v>-1.0011475479681302</v>
      </c>
      <c r="F214">
        <f t="shared" si="1"/>
        <v>-0.80539709304821505</v>
      </c>
      <c r="G214">
        <f t="shared" si="2"/>
        <v>-1.778444708645647</v>
      </c>
    </row>
    <row r="215" spans="1:7" x14ac:dyDescent="0.25">
      <c r="A215" s="7">
        <v>41730</v>
      </c>
      <c r="B215">
        <f>+'2025Q2'!E220</f>
        <v>1.0877571807344499</v>
      </c>
      <c r="C215">
        <f>+'2025Q2'!I220</f>
        <v>-0.84672089904101899</v>
      </c>
      <c r="D215">
        <f>+'2025Q2'!M220</f>
        <v>0.210505414114106</v>
      </c>
      <c r="E215">
        <f t="shared" si="0"/>
        <v>-1.0189919804497602</v>
      </c>
      <c r="F215">
        <f t="shared" si="1"/>
        <v>-0.97275235745500099</v>
      </c>
      <c r="G215">
        <f t="shared" si="2"/>
        <v>-1.9631435529405139</v>
      </c>
    </row>
    <row r="216" spans="1:7" x14ac:dyDescent="0.25">
      <c r="A216" s="7">
        <v>41821</v>
      </c>
      <c r="B216">
        <f>+'2025Q2'!E221</f>
        <v>1.0854989727672899</v>
      </c>
      <c r="C216">
        <f>+'2025Q2'!I221</f>
        <v>-0.78658511081788995</v>
      </c>
      <c r="D216">
        <f>+'2025Q2'!M221</f>
        <v>0.26844637712647901</v>
      </c>
      <c r="E216">
        <f t="shared" si="0"/>
        <v>-1.0212501884169203</v>
      </c>
      <c r="F216">
        <f t="shared" si="1"/>
        <v>-0.91261656923187195</v>
      </c>
      <c r="G216">
        <f t="shared" si="2"/>
        <v>-1.9052025899281411</v>
      </c>
    </row>
    <row r="217" spans="1:7" x14ac:dyDescent="0.25">
      <c r="A217" s="7">
        <v>41913</v>
      </c>
      <c r="B217">
        <f>+'2025Q2'!E222</f>
        <v>1.07234675426367</v>
      </c>
      <c r="C217">
        <f>+'2025Q2'!I222</f>
        <v>-0.759109129291342</v>
      </c>
      <c r="D217">
        <f>+'2025Q2'!M222</f>
        <v>0.28313929297930901</v>
      </c>
      <c r="E217">
        <f t="shared" si="0"/>
        <v>-1.0344024069205402</v>
      </c>
      <c r="F217">
        <f t="shared" si="1"/>
        <v>-0.885140587705324</v>
      </c>
      <c r="G217">
        <f t="shared" si="2"/>
        <v>-1.8905096740753109</v>
      </c>
    </row>
    <row r="218" spans="1:7" x14ac:dyDescent="0.25">
      <c r="A218" s="7">
        <v>42005</v>
      </c>
      <c r="B218">
        <f>+'2025Q2'!E223</f>
        <v>1.0950274520544101</v>
      </c>
      <c r="C218">
        <f>+'2025Q2'!I223</f>
        <v>-0.66214373124319104</v>
      </c>
      <c r="D218">
        <f>+'2025Q2'!M223</f>
        <v>0.402148793268088</v>
      </c>
      <c r="E218">
        <f t="shared" si="0"/>
        <v>-1.0117217091298001</v>
      </c>
      <c r="F218">
        <f t="shared" si="1"/>
        <v>-0.78817518965717304</v>
      </c>
      <c r="G218">
        <f t="shared" si="2"/>
        <v>-1.7715001737865319</v>
      </c>
    </row>
    <row r="219" spans="1:7" x14ac:dyDescent="0.25">
      <c r="A219" s="7">
        <v>42095</v>
      </c>
      <c r="B219">
        <f>+'2025Q2'!E224</f>
        <v>1.07774816518318</v>
      </c>
      <c r="C219">
        <f>+'2025Q2'!I224</f>
        <v>-0.56103405283229202</v>
      </c>
      <c r="D219">
        <f>+'2025Q2'!M224</f>
        <v>0.48646417505068601</v>
      </c>
      <c r="E219">
        <f t="shared" si="0"/>
        <v>-1.0290009960010302</v>
      </c>
      <c r="F219">
        <f t="shared" si="1"/>
        <v>-0.68706551124627402</v>
      </c>
      <c r="G219">
        <f t="shared" si="2"/>
        <v>-1.687184792003934</v>
      </c>
    </row>
    <row r="220" spans="1:7" x14ac:dyDescent="0.25">
      <c r="A220" s="7">
        <v>42186</v>
      </c>
      <c r="B220">
        <f>+'2025Q2'!E225</f>
        <v>1.07283057912513</v>
      </c>
      <c r="C220">
        <f>+'2025Q2'!I225</f>
        <v>-0.60158517188813398</v>
      </c>
      <c r="D220">
        <f>+'2025Q2'!M225</f>
        <v>0.44113349538163499</v>
      </c>
      <c r="E220">
        <f t="shared" si="0"/>
        <v>-1.0339185820590802</v>
      </c>
      <c r="F220">
        <f t="shared" si="1"/>
        <v>-0.72761663030211599</v>
      </c>
      <c r="G220">
        <f t="shared" si="2"/>
        <v>-1.7325154716729849</v>
      </c>
    </row>
    <row r="221" spans="1:7" x14ac:dyDescent="0.25">
      <c r="A221" s="7">
        <v>42278</v>
      </c>
      <c r="B221">
        <f>+'2025Q2'!E226</f>
        <v>1.07673112469444</v>
      </c>
      <c r="C221">
        <f>+'2025Q2'!I226</f>
        <v>-0.54461549960546796</v>
      </c>
      <c r="D221">
        <f>+'2025Q2'!M226</f>
        <v>0.50189423379980602</v>
      </c>
      <c r="E221">
        <f t="shared" si="0"/>
        <v>-1.0300180364897702</v>
      </c>
      <c r="F221">
        <f t="shared" si="1"/>
        <v>-0.67064695801944996</v>
      </c>
      <c r="G221">
        <f t="shared" si="2"/>
        <v>-1.6717547332548139</v>
      </c>
    </row>
    <row r="222" spans="1:7" x14ac:dyDescent="0.25">
      <c r="A222" s="7">
        <v>42370</v>
      </c>
      <c r="B222">
        <f>+'2025Q2'!E227</f>
        <v>1.09272263125666</v>
      </c>
      <c r="C222">
        <f>+'2025Q2'!I227</f>
        <v>-0.71819709721235503</v>
      </c>
      <c r="D222">
        <f>+'2025Q2'!M227</f>
        <v>0.343855297573608</v>
      </c>
      <c r="E222">
        <f t="shared" si="0"/>
        <v>-1.0140265299275502</v>
      </c>
      <c r="F222">
        <f t="shared" si="1"/>
        <v>-0.84422855562633703</v>
      </c>
      <c r="G222">
        <f t="shared" si="2"/>
        <v>-1.829793669481012</v>
      </c>
    </row>
    <row r="223" spans="1:7" x14ac:dyDescent="0.25">
      <c r="A223" s="7">
        <v>42461</v>
      </c>
      <c r="B223">
        <f>+'2025Q2'!E228</f>
        <v>1.06818842037595</v>
      </c>
      <c r="C223">
        <f>+'2025Q2'!I228</f>
        <v>-0.67931867491296505</v>
      </c>
      <c r="D223">
        <f>+'2025Q2'!M228</f>
        <v>0.35888812843495899</v>
      </c>
      <c r="E223">
        <f t="shared" si="0"/>
        <v>-1.0385607408082602</v>
      </c>
      <c r="F223">
        <f t="shared" si="1"/>
        <v>-0.80535013332694705</v>
      </c>
      <c r="G223">
        <f t="shared" si="2"/>
        <v>-1.814760838619661</v>
      </c>
    </row>
    <row r="224" spans="1:7" x14ac:dyDescent="0.25">
      <c r="A224" s="7">
        <v>42552</v>
      </c>
      <c r="B224">
        <f>+'2025Q2'!E229</f>
        <v>1.0792011826518699</v>
      </c>
      <c r="C224">
        <f>+'2025Q2'!I229</f>
        <v>-0.62554876113500102</v>
      </c>
      <c r="D224">
        <f>+'2025Q2'!M229</f>
        <v>0.42336170132438999</v>
      </c>
      <c r="E224">
        <f t="shared" si="0"/>
        <v>-1.0275479785323403</v>
      </c>
      <c r="F224">
        <f t="shared" si="1"/>
        <v>-0.75158021954898302</v>
      </c>
      <c r="G224">
        <f t="shared" si="2"/>
        <v>-1.75028726573023</v>
      </c>
    </row>
    <row r="225" spans="1:7" x14ac:dyDescent="0.25">
      <c r="A225" s="7">
        <v>42644</v>
      </c>
      <c r="B225">
        <f>+'2025Q2'!E230</f>
        <v>1.11511600500913</v>
      </c>
      <c r="C225">
        <f>+'2025Q2'!I230</f>
        <v>-0.59634840802607203</v>
      </c>
      <c r="D225">
        <f>+'2025Q2'!M230</f>
        <v>0.487468829493863</v>
      </c>
      <c r="E225">
        <f t="shared" si="0"/>
        <v>-0.99163315617508019</v>
      </c>
      <c r="F225">
        <f t="shared" si="1"/>
        <v>-0.72237986644005403</v>
      </c>
      <c r="G225">
        <f t="shared" si="2"/>
        <v>-1.686180137560757</v>
      </c>
    </row>
    <row r="226" spans="1:7" x14ac:dyDescent="0.25">
      <c r="A226" s="7">
        <v>42736</v>
      </c>
      <c r="B226">
        <f>+'2025Q2'!E231</f>
        <v>1.1384628632998799</v>
      </c>
      <c r="C226">
        <f>+'2025Q2'!I231</f>
        <v>-0.46658003592775199</v>
      </c>
      <c r="D226">
        <f>+'2025Q2'!M231</f>
        <v>0.63992876672422205</v>
      </c>
      <c r="E226">
        <f t="shared" si="0"/>
        <v>-0.96828629788433029</v>
      </c>
      <c r="F226">
        <f t="shared" si="1"/>
        <v>-0.59261149434173399</v>
      </c>
      <c r="G226">
        <f t="shared" si="2"/>
        <v>-1.5337202003303978</v>
      </c>
    </row>
    <row r="227" spans="1:7" x14ac:dyDescent="0.25">
      <c r="A227" s="7">
        <v>42826</v>
      </c>
      <c r="B227">
        <f>+'2025Q2'!E232</f>
        <v>1.1596857106921199</v>
      </c>
      <c r="C227">
        <f>+'2025Q2'!I232</f>
        <v>-0.474292871972467</v>
      </c>
      <c r="D227">
        <f>+'2025Q2'!M232</f>
        <v>0.65284310106325105</v>
      </c>
      <c r="E227">
        <f t="shared" si="0"/>
        <v>-0.94706345049209029</v>
      </c>
      <c r="F227">
        <f t="shared" si="1"/>
        <v>-0.60032433038644895</v>
      </c>
      <c r="G227">
        <f t="shared" si="2"/>
        <v>-1.520805865991369</v>
      </c>
    </row>
    <row r="228" spans="1:7" x14ac:dyDescent="0.25">
      <c r="A228" s="7">
        <v>42917</v>
      </c>
      <c r="B228">
        <f>+'2025Q2'!E233</f>
        <v>1.1819118230443799</v>
      </c>
      <c r="C228">
        <f>+'2025Q2'!I233</f>
        <v>-0.47359162435857699</v>
      </c>
      <c r="D228">
        <f>+'2025Q2'!M233</f>
        <v>0.675146624657599</v>
      </c>
      <c r="E228">
        <f t="shared" si="0"/>
        <v>-0.92483733813983027</v>
      </c>
      <c r="F228">
        <f t="shared" si="1"/>
        <v>-0.59962308277255905</v>
      </c>
      <c r="G228">
        <f t="shared" si="2"/>
        <v>-1.498502342397021</v>
      </c>
    </row>
    <row r="229" spans="1:7" x14ac:dyDescent="0.25">
      <c r="A229" s="7">
        <v>43009</v>
      </c>
      <c r="B229">
        <f>+'2025Q2'!E234</f>
        <v>1.21811567603556</v>
      </c>
      <c r="C229">
        <f>+'2025Q2'!I234</f>
        <v>-0.53064835072724204</v>
      </c>
      <c r="D229">
        <f>+'2025Q2'!M234</f>
        <v>0.65327759155154297</v>
      </c>
      <c r="E229">
        <f t="shared" si="0"/>
        <v>-0.88863348514865015</v>
      </c>
      <c r="F229">
        <f t="shared" si="1"/>
        <v>-0.65667980914122404</v>
      </c>
      <c r="G229">
        <f t="shared" si="2"/>
        <v>-1.520371375503077</v>
      </c>
    </row>
    <row r="230" spans="1:7" x14ac:dyDescent="0.25">
      <c r="A230" s="7">
        <v>43101</v>
      </c>
      <c r="B230">
        <f>+'2025Q2'!E235</f>
        <v>1.1716100382972501</v>
      </c>
      <c r="C230">
        <f>+'2025Q2'!I235</f>
        <v>-0.53030530839850998</v>
      </c>
      <c r="D230">
        <f>+'2025Q2'!M235</f>
        <v>0.60842030351444198</v>
      </c>
      <c r="E230">
        <f t="shared" si="0"/>
        <v>-0.93513912288696011</v>
      </c>
      <c r="F230">
        <f t="shared" si="1"/>
        <v>-0.65633676681249198</v>
      </c>
      <c r="G230">
        <f t="shared" si="2"/>
        <v>-1.565228663540178</v>
      </c>
    </row>
    <row r="231" spans="1:7" x14ac:dyDescent="0.25">
      <c r="A231" s="7">
        <v>43191</v>
      </c>
      <c r="B231">
        <f>+'2025Q2'!E236</f>
        <v>1.1937300563047</v>
      </c>
      <c r="C231">
        <f>+'2025Q2'!I236</f>
        <v>-0.509676891858584</v>
      </c>
      <c r="D231">
        <f>+'2025Q2'!M236</f>
        <v>0.65054787951672899</v>
      </c>
      <c r="E231">
        <f t="shared" si="0"/>
        <v>-0.91301910487951021</v>
      </c>
      <c r="F231">
        <f t="shared" si="1"/>
        <v>-0.635708350272566</v>
      </c>
      <c r="G231">
        <f t="shared" si="2"/>
        <v>-1.523101087537891</v>
      </c>
    </row>
    <row r="232" spans="1:7" x14ac:dyDescent="0.25">
      <c r="A232" s="7">
        <v>43282</v>
      </c>
      <c r="B232">
        <f>+'2025Q2'!E237</f>
        <v>1.1762932374912201</v>
      </c>
      <c r="C232">
        <f>+'2025Q2'!I237</f>
        <v>-0.61510632671410403</v>
      </c>
      <c r="D232">
        <f>+'2025Q2'!M237</f>
        <v>0.52817103765362305</v>
      </c>
      <c r="E232">
        <f t="shared" si="0"/>
        <v>-0.93045592369299013</v>
      </c>
      <c r="F232">
        <f t="shared" si="1"/>
        <v>-0.74113778512808604</v>
      </c>
      <c r="G232">
        <f t="shared" si="2"/>
        <v>-1.6454779294009969</v>
      </c>
    </row>
    <row r="233" spans="1:7" x14ac:dyDescent="0.25">
      <c r="A233" s="7">
        <v>43374</v>
      </c>
      <c r="B233">
        <f>+'2025Q2'!E238</f>
        <v>1.2234223078922399</v>
      </c>
      <c r="C233">
        <f>+'2025Q2'!I238</f>
        <v>-0.69530119126022905</v>
      </c>
      <c r="D233">
        <f>+'2025Q2'!M238</f>
        <v>0.49378243780055903</v>
      </c>
      <c r="E233">
        <f t="shared" si="0"/>
        <v>-0.88332685329197025</v>
      </c>
      <c r="F233">
        <f t="shared" si="1"/>
        <v>-0.82133264967421105</v>
      </c>
      <c r="G233">
        <f t="shared" si="2"/>
        <v>-1.6798665292540609</v>
      </c>
    </row>
    <row r="234" spans="1:7" x14ac:dyDescent="0.25">
      <c r="A234" s="7">
        <v>43466</v>
      </c>
      <c r="B234">
        <f>+'2025Q2'!E239</f>
        <v>1.26136947581303</v>
      </c>
      <c r="C234">
        <f>+'2025Q2'!I239</f>
        <v>-0.72285538460882603</v>
      </c>
      <c r="D234">
        <f>+'2025Q2'!M239</f>
        <v>0.50311032176308201</v>
      </c>
      <c r="E234">
        <f t="shared" si="0"/>
        <v>-0.84537968537118013</v>
      </c>
      <c r="F234">
        <f t="shared" si="1"/>
        <v>-0.84888684302280804</v>
      </c>
      <c r="G234">
        <f t="shared" si="2"/>
        <v>-1.6705386452915381</v>
      </c>
    </row>
    <row r="235" spans="1:7" x14ac:dyDescent="0.25">
      <c r="A235" s="7">
        <v>43556</v>
      </c>
      <c r="B235">
        <f>+'2025Q2'!E240</f>
        <v>1.24910403906325</v>
      </c>
      <c r="C235">
        <f>+'2025Q2'!I240</f>
        <v>-0.61186152692284002</v>
      </c>
      <c r="D235">
        <f>+'2025Q2'!M240</f>
        <v>0.60218300558428395</v>
      </c>
      <c r="E235">
        <f t="shared" si="0"/>
        <v>-0.85764512212096022</v>
      </c>
      <c r="F235">
        <f t="shared" si="1"/>
        <v>-0.73789298533682202</v>
      </c>
      <c r="G235">
        <f t="shared" si="2"/>
        <v>-1.5714659614703361</v>
      </c>
    </row>
    <row r="236" spans="1:7" x14ac:dyDescent="0.25">
      <c r="A236" s="7">
        <v>43647</v>
      </c>
      <c r="B236">
        <f>+'2025Q2'!E241</f>
        <v>1.23496483801896</v>
      </c>
      <c r="C236">
        <f>+'2025Q2'!I241</f>
        <v>-0.61527481004745299</v>
      </c>
      <c r="D236">
        <f>+'2025Q2'!M241</f>
        <v>0.58502737659814297</v>
      </c>
      <c r="E236">
        <f t="shared" si="0"/>
        <v>-0.87178432316525023</v>
      </c>
      <c r="F236">
        <f t="shared" si="1"/>
        <v>-0.74130626846143499</v>
      </c>
      <c r="G236">
        <f t="shared" si="2"/>
        <v>-1.5886215904564769</v>
      </c>
    </row>
    <row r="237" spans="1:7" x14ac:dyDescent="0.25">
      <c r="A237" s="7">
        <v>43739</v>
      </c>
      <c r="B237">
        <f>+'2025Q2'!E242</f>
        <v>1.2139407702124301</v>
      </c>
      <c r="C237">
        <f>+'2025Q2'!I242</f>
        <v>-0.70840974098245701</v>
      </c>
      <c r="D237">
        <f>+'2025Q2'!M242</f>
        <v>0.47145847557468901</v>
      </c>
      <c r="E237">
        <f t="shared" si="0"/>
        <v>-0.89280839097178011</v>
      </c>
      <c r="F237">
        <f t="shared" si="1"/>
        <v>-0.83444119939643902</v>
      </c>
      <c r="G237">
        <f t="shared" si="2"/>
        <v>-1.7021904914799308</v>
      </c>
    </row>
    <row r="238" spans="1:7" x14ac:dyDescent="0.25">
      <c r="A238" s="7">
        <v>43831</v>
      </c>
      <c r="B238">
        <f>+'2025Q2'!E243</f>
        <v>1.1679315839472</v>
      </c>
      <c r="C238">
        <f>+'2025Q2'!I243</f>
        <v>-0.93084205379347096</v>
      </c>
      <c r="D238">
        <f>+'2025Q2'!M243</f>
        <v>0.20430834960833899</v>
      </c>
      <c r="E238">
        <f t="shared" si="0"/>
        <v>-0.9388175772370102</v>
      </c>
      <c r="F238">
        <f t="shared" si="1"/>
        <v>-1.0568735122074528</v>
      </c>
      <c r="G238">
        <f t="shared" si="2"/>
        <v>-1.9693406174462811</v>
      </c>
    </row>
    <row r="239" spans="1:7" x14ac:dyDescent="0.25">
      <c r="A239" s="7">
        <v>43922</v>
      </c>
      <c r="B239">
        <f>+'2025Q2'!E244</f>
        <v>1.16317338163706</v>
      </c>
      <c r="C239">
        <f>+'2025Q2'!I244</f>
        <v>-0.93587927650523095</v>
      </c>
      <c r="D239">
        <f>+'2025Q2'!M244</f>
        <v>0.19464647649234601</v>
      </c>
      <c r="E239">
        <f t="shared" si="0"/>
        <v>-0.94357577954715022</v>
      </c>
      <c r="F239">
        <f t="shared" si="1"/>
        <v>-1.061910734919213</v>
      </c>
      <c r="G239">
        <f t="shared" si="2"/>
        <v>-1.9790024905622738</v>
      </c>
    </row>
    <row r="240" spans="1:7" x14ac:dyDescent="0.25">
      <c r="A240" s="7">
        <v>44013</v>
      </c>
      <c r="B240">
        <f>+'2025Q2'!E245</f>
        <v>1.1704418124062801</v>
      </c>
      <c r="C240">
        <f>+'2025Q2'!I245</f>
        <v>-0.92968481696357097</v>
      </c>
      <c r="D240">
        <f>+'2025Q2'!M245</f>
        <v>0.20790535849948599</v>
      </c>
      <c r="E240">
        <f t="shared" si="0"/>
        <v>-0.93630734877793009</v>
      </c>
      <c r="F240">
        <f t="shared" si="1"/>
        <v>-1.0557162753775531</v>
      </c>
      <c r="G240">
        <f t="shared" si="2"/>
        <v>-1.9657436085551341</v>
      </c>
    </row>
    <row r="241" spans="1:7" x14ac:dyDescent="0.25">
      <c r="A241" s="7">
        <v>44105</v>
      </c>
      <c r="B241">
        <f>+'2025Q2'!E246</f>
        <v>1.16780561917989</v>
      </c>
      <c r="C241">
        <f>+'2025Q2'!I246</f>
        <v>-0.93209934135460404</v>
      </c>
      <c r="D241">
        <f>+'2025Q2'!M246</f>
        <v>0.20292863282413201</v>
      </c>
      <c r="E241">
        <f t="shared" si="0"/>
        <v>-0.93894354200432018</v>
      </c>
      <c r="F241">
        <f t="shared" si="1"/>
        <v>-1.058130799768586</v>
      </c>
      <c r="G241">
        <f t="shared" si="2"/>
        <v>-1.970720334230488</v>
      </c>
    </row>
    <row r="242" spans="1:7" x14ac:dyDescent="0.25">
      <c r="A242" s="7">
        <v>44197</v>
      </c>
      <c r="B242">
        <f>+'2025Q2'!E247</f>
        <v>1.16919852512957</v>
      </c>
      <c r="C242">
        <f>+'2025Q2'!I247</f>
        <v>-0.72070544925046998</v>
      </c>
      <c r="D242">
        <f>+'2025Q2'!M247</f>
        <v>0.41567633517915498</v>
      </c>
      <c r="E242">
        <f t="shared" si="0"/>
        <v>-0.93755063605464017</v>
      </c>
      <c r="F242">
        <f t="shared" si="1"/>
        <v>-0.84673690766445198</v>
      </c>
      <c r="G242">
        <f t="shared" si="2"/>
        <v>-1.7579726318754649</v>
      </c>
    </row>
    <row r="243" spans="1:7" x14ac:dyDescent="0.25">
      <c r="A243" s="7">
        <v>44287</v>
      </c>
      <c r="B243">
        <f>+'2025Q2'!E248</f>
        <v>1.23101679160035</v>
      </c>
      <c r="C243">
        <f>+'2025Q2'!I248</f>
        <v>-0.88864318014629995</v>
      </c>
      <c r="D243">
        <f>+'2025Q2'!M248</f>
        <v>0.30782177275518502</v>
      </c>
      <c r="E243">
        <f t="shared" si="0"/>
        <v>-0.87573236958386014</v>
      </c>
      <c r="F243">
        <f t="shared" si="1"/>
        <v>-1.0146746385602818</v>
      </c>
      <c r="G243">
        <f t="shared" si="2"/>
        <v>-1.8658271942994349</v>
      </c>
    </row>
    <row r="244" spans="1:7" x14ac:dyDescent="0.25">
      <c r="A244" s="7">
        <v>44378</v>
      </c>
      <c r="B244">
        <f>+'2025Q2'!E249</f>
        <v>1.13049957502494</v>
      </c>
      <c r="C244">
        <f>+'2025Q2'!I249</f>
        <v>-0.82363579142150301</v>
      </c>
      <c r="D244">
        <f>+'2025Q2'!M249</f>
        <v>0.27513323432748299</v>
      </c>
      <c r="E244">
        <f t="shared" si="0"/>
        <v>-0.97624958615927016</v>
      </c>
      <c r="F244">
        <f t="shared" si="1"/>
        <v>-0.94966724983548501</v>
      </c>
      <c r="G244">
        <f t="shared" si="2"/>
        <v>-1.8985157327271369</v>
      </c>
    </row>
    <row r="245" spans="1:7" x14ac:dyDescent="0.25">
      <c r="A245" s="7">
        <v>44470</v>
      </c>
      <c r="B245">
        <f>+'2025Q2'!E250</f>
        <v>1.1620444787867501</v>
      </c>
      <c r="C245">
        <f>+'2025Q2'!I250</f>
        <v>-0.74655234051032904</v>
      </c>
      <c r="D245">
        <f>+'2025Q2'!M250</f>
        <v>0.38287619536978401</v>
      </c>
      <c r="E245">
        <f t="shared" si="0"/>
        <v>-0.94470468239746008</v>
      </c>
      <c r="F245">
        <f t="shared" si="1"/>
        <v>-0.87258379892431104</v>
      </c>
      <c r="G245">
        <f t="shared" si="2"/>
        <v>-1.7907727716848361</v>
      </c>
    </row>
    <row r="246" spans="1:7" x14ac:dyDescent="0.25">
      <c r="A246" s="7">
        <v>44562</v>
      </c>
      <c r="B246">
        <f>+'2025Q2'!E251</f>
        <v>1.1919078504148799</v>
      </c>
      <c r="C246">
        <f>+'2025Q2'!I251</f>
        <v>-0.578209615598402</v>
      </c>
      <c r="D246">
        <f>+'2025Q2'!M251</f>
        <v>0.58024409505782304</v>
      </c>
      <c r="E246">
        <f t="shared" si="0"/>
        <v>-0.91484131076933028</v>
      </c>
      <c r="F246">
        <f t="shared" si="1"/>
        <v>-0.70424107401238401</v>
      </c>
      <c r="G246">
        <f t="shared" si="2"/>
        <v>-1.593404871996797</v>
      </c>
    </row>
    <row r="247" spans="1:7" x14ac:dyDescent="0.25">
      <c r="A247" s="7">
        <v>44652</v>
      </c>
      <c r="B247">
        <f>+'2025Q2'!E252</f>
        <v>1.06949588926021</v>
      </c>
      <c r="C247">
        <f>+'2025Q2'!I252</f>
        <v>-0.46613196366848803</v>
      </c>
      <c r="D247">
        <f>+'2025Q2'!M252</f>
        <v>0.57334561088881397</v>
      </c>
      <c r="E247">
        <f t="shared" si="0"/>
        <v>-1.0372532719240002</v>
      </c>
      <c r="F247">
        <f t="shared" si="1"/>
        <v>-0.59216342208247008</v>
      </c>
      <c r="G247">
        <f t="shared" si="2"/>
        <v>-1.600303356165806</v>
      </c>
    </row>
    <row r="248" spans="1:7" x14ac:dyDescent="0.25">
      <c r="A248" s="7">
        <v>44743</v>
      </c>
      <c r="B248">
        <f>+'2025Q2'!E253</f>
        <v>1.10246471312734</v>
      </c>
      <c r="C248">
        <f>+'2025Q2'!I253</f>
        <v>-0.32604176015013298</v>
      </c>
      <c r="D248">
        <f>+'2025Q2'!M253</f>
        <v>0.74547927844808004</v>
      </c>
      <c r="E248">
        <f t="shared" si="0"/>
        <v>-1.0042844480568702</v>
      </c>
      <c r="F248">
        <f t="shared" si="1"/>
        <v>-0.45207321856411498</v>
      </c>
      <c r="G248">
        <f t="shared" si="2"/>
        <v>-1.4281696886065398</v>
      </c>
    </row>
    <row r="249" spans="1:7" x14ac:dyDescent="0.25">
      <c r="A249" s="7">
        <v>44835</v>
      </c>
      <c r="B249">
        <f>+'2025Q2'!E254</f>
        <v>1.10493893883407</v>
      </c>
      <c r="C249">
        <f>+'2025Q2'!I254</f>
        <v>-0.218598050821075</v>
      </c>
      <c r="D249">
        <f>+'2025Q2'!M254</f>
        <v>0.85532776760132201</v>
      </c>
      <c r="E249">
        <f t="shared" si="0"/>
        <v>-1.0018102223501402</v>
      </c>
      <c r="F249">
        <f t="shared" si="1"/>
        <v>-0.34462950923505697</v>
      </c>
      <c r="G249">
        <f t="shared" si="2"/>
        <v>-1.318321199453298</v>
      </c>
    </row>
    <row r="250" spans="1:7" x14ac:dyDescent="0.25">
      <c r="A250" s="7">
        <v>44927</v>
      </c>
      <c r="B250">
        <f>+'2025Q2'!E255</f>
        <v>1.11376753552088</v>
      </c>
      <c r="C250">
        <f>+'2025Q2'!I255</f>
        <v>-0.25979509380105997</v>
      </c>
      <c r="D250">
        <f>+'2025Q2'!M255</f>
        <v>0.82271152269910897</v>
      </c>
      <c r="E250">
        <f t="shared" ref="E250:E259" si="3">+B250-$B$185</f>
        <v>-0.99298162566333015</v>
      </c>
      <c r="F250">
        <f t="shared" ref="F250:F259" si="4">+C250-$C$185</f>
        <v>-0.38582655221504197</v>
      </c>
      <c r="G250">
        <f t="shared" ref="G250:G259" si="5">+D250-$D$185</f>
        <v>-1.3509374443555111</v>
      </c>
    </row>
    <row r="251" spans="1:7" x14ac:dyDescent="0.25">
      <c r="A251" s="7">
        <v>45017</v>
      </c>
      <c r="B251">
        <f>+'2025Q2'!E256</f>
        <v>1.1366568719955801</v>
      </c>
      <c r="C251">
        <f>+'2025Q2'!I256</f>
        <v>-0.46926594660408</v>
      </c>
      <c r="D251">
        <f>+'2025Q2'!M256</f>
        <v>0.63548755480782604</v>
      </c>
      <c r="E251">
        <f t="shared" si="3"/>
        <v>-0.97009228918863011</v>
      </c>
      <c r="F251">
        <f t="shared" si="4"/>
        <v>-0.59529740501806194</v>
      </c>
      <c r="G251">
        <f t="shared" si="5"/>
        <v>-1.5381614122467939</v>
      </c>
    </row>
    <row r="252" spans="1:7" x14ac:dyDescent="0.25">
      <c r="A252" s="7">
        <v>45108</v>
      </c>
      <c r="B252">
        <f>+'2025Q2'!E257</f>
        <v>1.1425205527812801</v>
      </c>
      <c r="C252">
        <f>+'2025Q2'!I257</f>
        <v>-0.66453034889106799</v>
      </c>
      <c r="D252">
        <f>+'2025Q2'!M257</f>
        <v>0.44592225313665601</v>
      </c>
      <c r="E252">
        <f t="shared" si="3"/>
        <v>-0.96422860840293012</v>
      </c>
      <c r="F252">
        <f t="shared" si="4"/>
        <v>-0.79056180730504999</v>
      </c>
      <c r="G252">
        <f t="shared" si="5"/>
        <v>-1.727726713917964</v>
      </c>
    </row>
    <row r="253" spans="1:7" x14ac:dyDescent="0.25">
      <c r="A253" s="7">
        <v>45200</v>
      </c>
      <c r="B253">
        <f>+'2025Q2'!E258</f>
        <v>1.15531160572883</v>
      </c>
      <c r="C253">
        <f>+'2025Q2'!I258</f>
        <v>-0.84550123609455097</v>
      </c>
      <c r="D253">
        <f>+'2025Q2'!M258</f>
        <v>0.27738340314572901</v>
      </c>
      <c r="E253">
        <f t="shared" si="3"/>
        <v>-0.95143755545538022</v>
      </c>
      <c r="F253">
        <f t="shared" si="4"/>
        <v>-0.97153269450853297</v>
      </c>
      <c r="G253">
        <f t="shared" si="5"/>
        <v>-1.896265563908891</v>
      </c>
    </row>
    <row r="254" spans="1:7" x14ac:dyDescent="0.25">
      <c r="A254" s="7">
        <v>45292</v>
      </c>
      <c r="B254">
        <f>+'2025Q2'!E259</f>
        <v>1.1876321219520201</v>
      </c>
      <c r="C254">
        <f>+'2025Q2'!I259</f>
        <v>-0.85955302052002303</v>
      </c>
      <c r="D254">
        <f>+'2025Q2'!M259</f>
        <v>0.29474497163679297</v>
      </c>
      <c r="E254">
        <f t="shared" si="3"/>
        <v>-0.91911703923219013</v>
      </c>
      <c r="F254">
        <f t="shared" si="4"/>
        <v>-0.98558447893400503</v>
      </c>
      <c r="G254">
        <f t="shared" si="5"/>
        <v>-1.878903995417827</v>
      </c>
    </row>
    <row r="255" spans="1:7" x14ac:dyDescent="0.25">
      <c r="A255" s="7">
        <v>45383</v>
      </c>
      <c r="B255">
        <f>+'2025Q2'!E260</f>
        <v>1.1991401485347299</v>
      </c>
      <c r="C255">
        <f>+'2025Q2'!I260</f>
        <v>-1.0196897864700301</v>
      </c>
      <c r="D255">
        <f>+'2025Q2'!M260</f>
        <v>0.14579322816350701</v>
      </c>
      <c r="E255">
        <f t="shared" si="3"/>
        <v>-0.90760901264948024</v>
      </c>
      <c r="F255">
        <f t="shared" si="4"/>
        <v>-1.1457212448840122</v>
      </c>
      <c r="G255">
        <f t="shared" si="5"/>
        <v>-2.0278557388911129</v>
      </c>
    </row>
    <row r="256" spans="1:7" x14ac:dyDescent="0.25">
      <c r="A256" s="7">
        <v>45474</v>
      </c>
      <c r="B256">
        <f>+'2025Q2'!E261</f>
        <v>1.22345379467079</v>
      </c>
      <c r="C256">
        <f>+'2025Q2'!I261</f>
        <v>-0.98556213523215597</v>
      </c>
      <c r="D256">
        <f>+'2025Q2'!M261</f>
        <v>0.20355209684499201</v>
      </c>
      <c r="E256">
        <f t="shared" si="3"/>
        <v>-0.88329536651342022</v>
      </c>
      <c r="F256">
        <f t="shared" si="4"/>
        <v>-1.1115935936461381</v>
      </c>
      <c r="G256">
        <f t="shared" si="5"/>
        <v>-1.970096870209628</v>
      </c>
    </row>
    <row r="257" spans="1:7" x14ac:dyDescent="0.25">
      <c r="A257" s="7">
        <v>45566</v>
      </c>
      <c r="B257">
        <f>+'2025Q2'!E262</f>
        <v>1.22944630717568</v>
      </c>
      <c r="C257">
        <f>+'2025Q2'!I262</f>
        <v>-1.0778563660759899</v>
      </c>
      <c r="D257">
        <f>+'2025Q2'!M262</f>
        <v>0.117082182323117</v>
      </c>
      <c r="E257">
        <f t="shared" si="3"/>
        <v>-0.87730285400853014</v>
      </c>
      <c r="F257">
        <f t="shared" si="4"/>
        <v>-1.2038878244899718</v>
      </c>
      <c r="G257">
        <f t="shared" si="5"/>
        <v>-2.056566784731503</v>
      </c>
    </row>
    <row r="258" spans="1:7" x14ac:dyDescent="0.25">
      <c r="A258" s="7">
        <v>45658</v>
      </c>
      <c r="B258">
        <f>+'2025Q2'!E263</f>
        <v>1.29037188507592</v>
      </c>
      <c r="C258">
        <f>+'2025Q2'!I263</f>
        <v>-1.0625020272296699</v>
      </c>
      <c r="D258">
        <f>+'2025Q2'!M263</f>
        <v>0.191652056806562</v>
      </c>
      <c r="E258">
        <f t="shared" si="3"/>
        <v>-0.81637727610829014</v>
      </c>
      <c r="F258">
        <f t="shared" si="4"/>
        <v>-1.188533485643652</v>
      </c>
      <c r="G258">
        <f t="shared" si="5"/>
        <v>-1.9819969102480579</v>
      </c>
    </row>
    <row r="259" spans="1:7" x14ac:dyDescent="0.25">
      <c r="A259" s="7">
        <v>45748</v>
      </c>
      <c r="B259">
        <f>+'2025Q2'!E264</f>
        <v>1.2634939112952399</v>
      </c>
      <c r="C259">
        <f>+'2025Q2'!I264</f>
        <v>-1.01884887170331</v>
      </c>
      <c r="D259">
        <f>+'2025Q2'!M264</f>
        <v>0.20918164208349599</v>
      </c>
      <c r="E259">
        <f t="shared" si="3"/>
        <v>-0.84325524988897027</v>
      </c>
      <c r="F259">
        <f t="shared" si="4"/>
        <v>-1.1448803301172918</v>
      </c>
      <c r="G259">
        <f t="shared" si="5"/>
        <v>-1.964467324971124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20BB-F451-427C-9D69-8D96C08CE72F}">
  <dimension ref="A1:BV132"/>
  <sheetViews>
    <sheetView topLeftCell="Z1" zoomScale="115" zoomScaleNormal="115" workbookViewId="0">
      <selection activeCell="Z2" sqref="Z2"/>
    </sheetView>
  </sheetViews>
  <sheetFormatPr defaultRowHeight="15" x14ac:dyDescent="0.25"/>
  <cols>
    <col min="1" max="1" width="12.5703125" bestFit="1" customWidth="1"/>
    <col min="21" max="21" width="9.140625" style="11"/>
    <col min="25" max="25" width="10" bestFit="1" customWidth="1"/>
  </cols>
  <sheetData>
    <row r="1" spans="1:49" x14ac:dyDescent="0.25">
      <c r="A1" t="s">
        <v>0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s="11" t="s">
        <v>157</v>
      </c>
      <c r="X1" t="s">
        <v>158</v>
      </c>
      <c r="Y1" t="s">
        <v>13</v>
      </c>
      <c r="Z1" t="s">
        <v>159</v>
      </c>
      <c r="AA1" t="s">
        <v>160</v>
      </c>
      <c r="AB1" t="s">
        <v>161</v>
      </c>
      <c r="AC1" t="s">
        <v>162</v>
      </c>
      <c r="AD1" t="s">
        <v>163</v>
      </c>
      <c r="AE1" t="s">
        <v>164</v>
      </c>
      <c r="AF1" t="s">
        <v>165</v>
      </c>
      <c r="AG1" t="s">
        <v>166</v>
      </c>
      <c r="AH1" t="s">
        <v>167</v>
      </c>
      <c r="AI1" t="s">
        <v>154</v>
      </c>
    </row>
    <row r="2" spans="1:49" x14ac:dyDescent="0.25">
      <c r="A2" s="1">
        <v>39172</v>
      </c>
      <c r="B2">
        <v>-7.8284073900903001E-2</v>
      </c>
      <c r="C2">
        <v>-3.3536928302706301</v>
      </c>
      <c r="D2">
        <v>4.0625681022601698</v>
      </c>
      <c r="E2">
        <v>-7.8929587169350002E-2</v>
      </c>
      <c r="F2">
        <v>-2.1463586978441801E-4</v>
      </c>
      <c r="G2" s="16">
        <v>-1.7325995877994099E-14</v>
      </c>
      <c r="H2" s="16">
        <v>4.982871432875E-14</v>
      </c>
      <c r="I2" s="16">
        <v>9.7037389211994698E-14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6">
        <v>1.0116916101746701E-14</v>
      </c>
      <c r="Q2">
        <v>-7.9101283198465294E-2</v>
      </c>
      <c r="R2">
        <v>0</v>
      </c>
      <c r="S2">
        <v>1.8951412120813899E-4</v>
      </c>
      <c r="T2">
        <v>0.75299374895978999</v>
      </c>
      <c r="U2" s="11">
        <f>+SUM(B2:T2)</f>
        <v>1.2255289549321744</v>
      </c>
      <c r="Y2" s="1">
        <f>+A2</f>
        <v>39172</v>
      </c>
      <c r="Z2" s="14">
        <f>+B2</f>
        <v>-7.8284073900903001E-2</v>
      </c>
      <c r="AA2" s="14">
        <f>+C2</f>
        <v>-3.3536928302706301</v>
      </c>
      <c r="AB2" s="14">
        <f>+D2</f>
        <v>4.0625681022601698</v>
      </c>
      <c r="AC2" s="14">
        <f>+F2+S2</f>
        <v>-2.5121748576279027E-5</v>
      </c>
      <c r="AD2" s="14">
        <f>+E2</f>
        <v>-7.8929587169350002E-2</v>
      </c>
      <c r="AE2" s="14">
        <f>+Q2</f>
        <v>-7.9101283198465294E-2</v>
      </c>
      <c r="AF2" s="14">
        <f>+G2</f>
        <v>-1.7325995877994099E-14</v>
      </c>
      <c r="AG2" s="14">
        <f>+H2</f>
        <v>4.982871432875E-14</v>
      </c>
      <c r="AH2" s="14">
        <f>+SUM(T2,I2:P2)</f>
        <v>0.75299374895989712</v>
      </c>
      <c r="AI2" s="14">
        <f t="shared" ref="AI2:AI33" si="0">+SUM(Z2:AH2)</f>
        <v>1.2255289549321744</v>
      </c>
    </row>
    <row r="3" spans="1:49" x14ac:dyDescent="0.25">
      <c r="A3" s="1">
        <v>39263</v>
      </c>
      <c r="B3">
        <v>-6.8935731625465999E-2</v>
      </c>
      <c r="C3">
        <v>-3.68207868446963</v>
      </c>
      <c r="D3">
        <v>4.8583333667768898</v>
      </c>
      <c r="E3">
        <v>-6.5752493656886402E-2</v>
      </c>
      <c r="F3">
        <v>-3.3729862415136301E-4</v>
      </c>
      <c r="G3" s="16">
        <v>-1.7397731717788701E-14</v>
      </c>
      <c r="H3" s="16">
        <v>5.05689706291115E-14</v>
      </c>
      <c r="I3" s="16">
        <v>9.9168847779057694E-14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6">
        <v>1.02406817547786E-14</v>
      </c>
      <c r="Q3">
        <v>-7.3240177697760006E-2</v>
      </c>
      <c r="R3">
        <v>0</v>
      </c>
      <c r="S3">
        <v>-1.9716767029997101E-4</v>
      </c>
      <c r="T3">
        <v>0.74523244761372898</v>
      </c>
      <c r="U3" s="11">
        <f t="shared" ref="U3:U66" si="1">+SUM(B3:T3)</f>
        <v>1.7130242606465675</v>
      </c>
      <c r="Y3" s="1">
        <f t="shared" ref="Y3:Y34" si="2">+A3</f>
        <v>39263</v>
      </c>
      <c r="Z3" s="14">
        <f t="shared" ref="Z3:AB66" si="3">+B3</f>
        <v>-6.8935731625465999E-2</v>
      </c>
      <c r="AA3" s="14">
        <f t="shared" si="3"/>
        <v>-3.68207868446963</v>
      </c>
      <c r="AB3" s="14">
        <f t="shared" si="3"/>
        <v>4.8583333667768898</v>
      </c>
      <c r="AC3" s="14">
        <f t="shared" ref="AC3:AC66" si="4">+F3+S3</f>
        <v>-5.3446629445133402E-4</v>
      </c>
      <c r="AD3" s="14">
        <f t="shared" ref="AD3:AD66" si="5">+E3</f>
        <v>-6.5752493656886402E-2</v>
      </c>
      <c r="AE3" s="14">
        <f t="shared" ref="AE3:AE66" si="6">+Q3</f>
        <v>-7.3240177697760006E-2</v>
      </c>
      <c r="AF3" s="14">
        <f t="shared" ref="AF3:AG66" si="7">+G3</f>
        <v>-1.7397731717788701E-14</v>
      </c>
      <c r="AG3" s="14">
        <f t="shared" si="7"/>
        <v>5.05689706291115E-14</v>
      </c>
      <c r="AH3" s="14">
        <f t="shared" ref="AH3:AH66" si="8">+SUM(T3,I3:P3)</f>
        <v>0.74523244761383833</v>
      </c>
      <c r="AI3" s="14">
        <f t="shared" si="0"/>
        <v>1.7130242606465671</v>
      </c>
    </row>
    <row r="4" spans="1:49" x14ac:dyDescent="0.25">
      <c r="A4" s="1">
        <v>39355</v>
      </c>
      <c r="B4">
        <v>-7.1663740558801495E-2</v>
      </c>
      <c r="C4">
        <v>-3.93972605934152</v>
      </c>
      <c r="D4">
        <v>5.2294426455382297</v>
      </c>
      <c r="E4">
        <v>-5.0365319293527798E-2</v>
      </c>
      <c r="F4">
        <v>-2.31777843539956E-4</v>
      </c>
      <c r="G4" s="16">
        <v>-1.60299705524177E-14</v>
      </c>
      <c r="H4" s="16">
        <v>4.8456026800898997E-14</v>
      </c>
      <c r="I4" s="16">
        <v>9.7349024161445795E-14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6">
        <v>1.0401760820849801E-14</v>
      </c>
      <c r="Q4">
        <v>-2.9467411769400102E-2</v>
      </c>
      <c r="R4">
        <v>0</v>
      </c>
      <c r="S4">
        <v>-7.6596643015668195E-4</v>
      </c>
      <c r="T4">
        <v>0.73754993644147704</v>
      </c>
      <c r="U4" s="11">
        <f t="shared" si="1"/>
        <v>1.874772306742901</v>
      </c>
      <c r="Y4" s="1">
        <f t="shared" si="2"/>
        <v>39355</v>
      </c>
      <c r="Z4" s="14">
        <f t="shared" si="3"/>
        <v>-7.1663740558801495E-2</v>
      </c>
      <c r="AA4" s="14">
        <f t="shared" si="3"/>
        <v>-3.93972605934152</v>
      </c>
      <c r="AB4" s="14">
        <f t="shared" si="3"/>
        <v>5.2294426455382297</v>
      </c>
      <c r="AC4" s="14">
        <f t="shared" si="4"/>
        <v>-9.977442736966379E-4</v>
      </c>
      <c r="AD4" s="14">
        <f t="shared" si="5"/>
        <v>-5.0365319293527798E-2</v>
      </c>
      <c r="AE4" s="14">
        <f t="shared" si="6"/>
        <v>-2.9467411769400102E-2</v>
      </c>
      <c r="AF4" s="14">
        <f t="shared" si="7"/>
        <v>-1.60299705524177E-14</v>
      </c>
      <c r="AG4" s="14">
        <f t="shared" si="7"/>
        <v>4.8456026800898997E-14</v>
      </c>
      <c r="AH4" s="14">
        <f t="shared" si="8"/>
        <v>0.73754993644158484</v>
      </c>
      <c r="AI4" s="14">
        <f t="shared" si="0"/>
        <v>1.874772306742901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spans="1:49" x14ac:dyDescent="0.25">
      <c r="A5" s="1">
        <v>39447</v>
      </c>
      <c r="B5">
        <v>-6.3542093821704199E-2</v>
      </c>
      <c r="C5">
        <v>-4.1234372358258202</v>
      </c>
      <c r="D5">
        <v>5.4945508683535298</v>
      </c>
      <c r="E5">
        <v>-5.8856391753360202E-2</v>
      </c>
      <c r="F5">
        <v>-1.3881449512628599E-4</v>
      </c>
      <c r="G5" s="16">
        <v>-1.71168643325858E-14</v>
      </c>
      <c r="H5" s="16">
        <v>4.84236077888982E-14</v>
      </c>
      <c r="I5" s="16">
        <v>9.9035455459559103E-14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6">
        <v>1.04891785132495E-14</v>
      </c>
      <c r="Q5">
        <v>-2.3544619592071701E-4</v>
      </c>
      <c r="R5">
        <v>0</v>
      </c>
      <c r="S5">
        <v>-7.5334577499050297E-4</v>
      </c>
      <c r="T5">
        <v>0.72994540730555602</v>
      </c>
      <c r="U5" s="11">
        <f t="shared" si="1"/>
        <v>1.9775329477923047</v>
      </c>
      <c r="Y5" s="1">
        <f t="shared" si="2"/>
        <v>39447</v>
      </c>
      <c r="Z5" s="14">
        <f t="shared" si="3"/>
        <v>-6.3542093821704199E-2</v>
      </c>
      <c r="AA5" s="14">
        <f t="shared" si="3"/>
        <v>-4.1234372358258202</v>
      </c>
      <c r="AB5" s="14">
        <f t="shared" si="3"/>
        <v>5.4945508683535298</v>
      </c>
      <c r="AC5" s="14">
        <f t="shared" si="4"/>
        <v>-8.9216027011678899E-4</v>
      </c>
      <c r="AD5" s="14">
        <f t="shared" si="5"/>
        <v>-5.8856391753360202E-2</v>
      </c>
      <c r="AE5" s="14">
        <f t="shared" si="6"/>
        <v>-2.3544619592071701E-4</v>
      </c>
      <c r="AF5" s="14">
        <f t="shared" si="7"/>
        <v>-1.71168643325858E-14</v>
      </c>
      <c r="AG5" s="14">
        <f t="shared" si="7"/>
        <v>4.84236077888982E-14</v>
      </c>
      <c r="AH5" s="14">
        <f t="shared" si="8"/>
        <v>0.72994540730566548</v>
      </c>
      <c r="AI5" s="14">
        <f t="shared" si="0"/>
        <v>1.9775329477923045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spans="1:49" x14ac:dyDescent="0.25">
      <c r="A6" s="1">
        <v>39538</v>
      </c>
      <c r="B6">
        <v>-6.4728899470428397E-2</v>
      </c>
      <c r="C6">
        <v>-4.1837788751068699</v>
      </c>
      <c r="D6">
        <v>5.4841231893871196</v>
      </c>
      <c r="E6">
        <v>9.8443971340964592E-3</v>
      </c>
      <c r="F6">
        <v>-7.45001904431705E-4</v>
      </c>
      <c r="G6" s="16">
        <v>-1.58122439955553E-14</v>
      </c>
      <c r="H6" s="16">
        <v>4.40778330025343E-14</v>
      </c>
      <c r="I6" s="16">
        <v>1.01864879127082E-13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6">
        <v>1.06595921497741E-14</v>
      </c>
      <c r="Q6">
        <v>5.4260300799283699E-2</v>
      </c>
      <c r="R6">
        <v>0</v>
      </c>
      <c r="S6">
        <v>-8.0888740078491101E-4</v>
      </c>
      <c r="T6">
        <v>0.72241806079811999</v>
      </c>
      <c r="U6" s="11">
        <f t="shared" si="1"/>
        <v>2.0205842842362456</v>
      </c>
      <c r="Y6" s="1">
        <f t="shared" si="2"/>
        <v>39538</v>
      </c>
      <c r="Z6" s="14">
        <f t="shared" si="3"/>
        <v>-6.4728899470428397E-2</v>
      </c>
      <c r="AA6" s="14">
        <f t="shared" si="3"/>
        <v>-4.1837788751068699</v>
      </c>
      <c r="AB6" s="14">
        <f t="shared" si="3"/>
        <v>5.4841231893871196</v>
      </c>
      <c r="AC6" s="14">
        <f t="shared" si="4"/>
        <v>-1.553889305216616E-3</v>
      </c>
      <c r="AD6" s="14">
        <f t="shared" si="5"/>
        <v>9.8443971340964592E-3</v>
      </c>
      <c r="AE6" s="14">
        <f t="shared" si="6"/>
        <v>5.4260300799283699E-2</v>
      </c>
      <c r="AF6" s="14">
        <f t="shared" si="7"/>
        <v>-1.58122439955553E-14</v>
      </c>
      <c r="AG6" s="14">
        <f t="shared" si="7"/>
        <v>4.40778330025343E-14</v>
      </c>
      <c r="AH6" s="14">
        <f t="shared" si="8"/>
        <v>0.72241806079823256</v>
      </c>
      <c r="AI6" s="14">
        <f t="shared" si="0"/>
        <v>2.0205842842362456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</row>
    <row r="7" spans="1:49" x14ac:dyDescent="0.25">
      <c r="A7" s="1">
        <v>39629</v>
      </c>
      <c r="B7">
        <v>-6.1585402646968997E-2</v>
      </c>
      <c r="C7">
        <v>-4.3355729371570604</v>
      </c>
      <c r="D7">
        <v>5.8403263060719999</v>
      </c>
      <c r="E7">
        <v>1.17447219153093E-2</v>
      </c>
      <c r="F7">
        <v>-7.1597614473409396E-4</v>
      </c>
      <c r="G7" s="16">
        <v>-1.6856279288175399E-14</v>
      </c>
      <c r="H7" s="16">
        <v>4.7147638421334998E-14</v>
      </c>
      <c r="I7" s="16">
        <v>9.8624591125588196E-14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6">
        <v>1.0771832150367799E-14</v>
      </c>
      <c r="Q7">
        <v>3.6064207637652397E-2</v>
      </c>
      <c r="R7">
        <v>0</v>
      </c>
      <c r="S7">
        <v>-1.5668548306690499E-3</v>
      </c>
      <c r="T7">
        <v>0.71496710612969405</v>
      </c>
      <c r="U7" s="11">
        <f t="shared" si="1"/>
        <v>2.2036611709753626</v>
      </c>
      <c r="Y7" s="1">
        <f t="shared" si="2"/>
        <v>39629</v>
      </c>
      <c r="Z7" s="14">
        <f t="shared" si="3"/>
        <v>-6.1585402646968997E-2</v>
      </c>
      <c r="AA7" s="14">
        <f t="shared" si="3"/>
        <v>-4.3355729371570604</v>
      </c>
      <c r="AB7" s="14">
        <f t="shared" si="3"/>
        <v>5.8403263060719999</v>
      </c>
      <c r="AC7" s="14">
        <f t="shared" si="4"/>
        <v>-2.2828309754031441E-3</v>
      </c>
      <c r="AD7" s="14">
        <f t="shared" si="5"/>
        <v>1.17447219153093E-2</v>
      </c>
      <c r="AE7" s="14">
        <f t="shared" si="6"/>
        <v>3.6064207637652397E-2</v>
      </c>
      <c r="AF7" s="14">
        <f t="shared" si="7"/>
        <v>-1.6856279288175399E-14</v>
      </c>
      <c r="AG7" s="14">
        <f t="shared" si="7"/>
        <v>4.7147638421334998E-14</v>
      </c>
      <c r="AH7" s="14">
        <f t="shared" si="8"/>
        <v>0.71496710612980341</v>
      </c>
      <c r="AI7" s="14">
        <f t="shared" si="0"/>
        <v>2.2036611709753626</v>
      </c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49" x14ac:dyDescent="0.25">
      <c r="A8" s="1">
        <v>39721</v>
      </c>
      <c r="B8">
        <v>-5.1207574061310497E-2</v>
      </c>
      <c r="C8">
        <v>-4.4226039308312801</v>
      </c>
      <c r="D8">
        <v>6.0498804531069998</v>
      </c>
      <c r="E8">
        <v>4.5598631628121798E-2</v>
      </c>
      <c r="F8">
        <v>-5.3713845412575105E-4</v>
      </c>
      <c r="G8" s="16">
        <v>-1.57309928157008E-14</v>
      </c>
      <c r="H8" s="16">
        <v>3.8444488628753397E-14</v>
      </c>
      <c r="I8" s="16">
        <v>9.7722346959945896E-14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6">
        <v>1.0974834754083501E-14</v>
      </c>
      <c r="Q8">
        <v>9.8057091508697597E-2</v>
      </c>
      <c r="R8">
        <v>0</v>
      </c>
      <c r="S8">
        <v>-1.39545412087248E-3</v>
      </c>
      <c r="T8">
        <v>0.70759176101997801</v>
      </c>
      <c r="U8" s="11">
        <f t="shared" si="1"/>
        <v>2.4253838397963401</v>
      </c>
      <c r="Y8" s="1">
        <f t="shared" si="2"/>
        <v>39721</v>
      </c>
      <c r="Z8" s="14">
        <f t="shared" si="3"/>
        <v>-5.1207574061310497E-2</v>
      </c>
      <c r="AA8" s="14">
        <f t="shared" si="3"/>
        <v>-4.4226039308312801</v>
      </c>
      <c r="AB8" s="14">
        <f t="shared" si="3"/>
        <v>6.0498804531069998</v>
      </c>
      <c r="AC8" s="14">
        <f t="shared" si="4"/>
        <v>-1.932592574998231E-3</v>
      </c>
      <c r="AD8" s="14">
        <f t="shared" si="5"/>
        <v>4.5598631628121798E-2</v>
      </c>
      <c r="AE8" s="14">
        <f t="shared" si="6"/>
        <v>9.8057091508697597E-2</v>
      </c>
      <c r="AF8" s="14">
        <f t="shared" si="7"/>
        <v>-1.57309928157008E-14</v>
      </c>
      <c r="AG8" s="14">
        <f t="shared" si="7"/>
        <v>3.8444488628753397E-14</v>
      </c>
      <c r="AH8" s="14">
        <f t="shared" si="8"/>
        <v>0.7075917610200867</v>
      </c>
      <c r="AI8" s="14">
        <f t="shared" si="0"/>
        <v>2.4253838397963401</v>
      </c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</row>
    <row r="9" spans="1:49" x14ac:dyDescent="0.25">
      <c r="A9" s="1">
        <v>39813</v>
      </c>
      <c r="B9">
        <v>-6.8689601239522405E-2</v>
      </c>
      <c r="C9">
        <v>-4.7838092781992003</v>
      </c>
      <c r="D9">
        <v>5.3758770675350798</v>
      </c>
      <c r="E9">
        <v>0.15728435086914699</v>
      </c>
      <c r="F9">
        <v>5.0732850625129298E-4</v>
      </c>
      <c r="G9" s="16">
        <v>-1.5008818185652301E-14</v>
      </c>
      <c r="H9" s="16">
        <v>3.70238178398656E-14</v>
      </c>
      <c r="I9" s="16">
        <v>9.5618367851490703E-14</v>
      </c>
      <c r="J9" s="16">
        <v>7.7636183317881503E-16</v>
      </c>
      <c r="K9" s="16">
        <v>-1.9932397578323298E-15</v>
      </c>
      <c r="L9" s="16">
        <v>1.6186512125063501E-15</v>
      </c>
      <c r="M9" s="16">
        <v>-1.66031786034041E-16</v>
      </c>
      <c r="N9" s="16">
        <v>-3.94305292761751E-16</v>
      </c>
      <c r="O9" s="16">
        <v>-8.8999268026966106E-16</v>
      </c>
      <c r="P9" s="16">
        <v>1.11610546184907E-14</v>
      </c>
      <c r="Q9">
        <v>0.360173572333296</v>
      </c>
      <c r="R9">
        <v>0</v>
      </c>
      <c r="S9">
        <v>-5.6760182652000103E-4</v>
      </c>
      <c r="T9">
        <v>0.70029125159066496</v>
      </c>
      <c r="U9" s="11">
        <f t="shared" si="1"/>
        <v>1.7410670895693245</v>
      </c>
      <c r="Y9" s="1">
        <f t="shared" si="2"/>
        <v>39813</v>
      </c>
      <c r="Z9" s="14">
        <f t="shared" si="3"/>
        <v>-6.8689601239522405E-2</v>
      </c>
      <c r="AA9" s="14">
        <f t="shared" si="3"/>
        <v>-4.7838092781992003</v>
      </c>
      <c r="AB9" s="14">
        <f t="shared" si="3"/>
        <v>5.3758770675350798</v>
      </c>
      <c r="AC9" s="14">
        <f t="shared" si="4"/>
        <v>-6.0273320268708049E-5</v>
      </c>
      <c r="AD9" s="14">
        <f t="shared" si="5"/>
        <v>0.15728435086914699</v>
      </c>
      <c r="AE9" s="14">
        <f t="shared" si="6"/>
        <v>0.360173572333296</v>
      </c>
      <c r="AF9" s="14">
        <f t="shared" si="7"/>
        <v>-1.5008818185652301E-14</v>
      </c>
      <c r="AG9" s="14">
        <f t="shared" si="7"/>
        <v>3.70238178398656E-14</v>
      </c>
      <c r="AH9" s="14">
        <f t="shared" si="8"/>
        <v>0.70029125159077077</v>
      </c>
      <c r="AI9" s="14">
        <f t="shared" si="0"/>
        <v>1.7410670895693241</v>
      </c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 spans="1:49" x14ac:dyDescent="0.25">
      <c r="A10" s="1">
        <v>39903</v>
      </c>
      <c r="B10">
        <v>-7.3441058030094694E-2</v>
      </c>
      <c r="C10">
        <v>-4.5362461390598199</v>
      </c>
      <c r="D10">
        <v>5.1776753377236302</v>
      </c>
      <c r="E10">
        <v>0.206776128779355</v>
      </c>
      <c r="F10">
        <v>9.1370680107222095E-4</v>
      </c>
      <c r="G10" s="16">
        <v>-1.5907450684962699E-14</v>
      </c>
      <c r="H10" s="16">
        <v>3.6269444073328602E-14</v>
      </c>
      <c r="I10" s="16">
        <v>1.0114035698909899E-13</v>
      </c>
      <c r="J10" s="16">
        <v>-2.1294429607376999E-14</v>
      </c>
      <c r="K10" s="16">
        <v>9.5471162728620093E-16</v>
      </c>
      <c r="L10" s="16">
        <v>1.52239125124741E-15</v>
      </c>
      <c r="M10" s="16">
        <v>-6.1157007873803198E-16</v>
      </c>
      <c r="N10" s="16">
        <v>-1.16801212328632E-15</v>
      </c>
      <c r="O10" s="16">
        <v>-3.8019970076173999E-15</v>
      </c>
      <c r="P10" s="16">
        <v>1.13063745348071E-14</v>
      </c>
      <c r="Q10">
        <v>0.32451926832765599</v>
      </c>
      <c r="R10">
        <v>0</v>
      </c>
      <c r="S10">
        <v>1.9847908902216999E-3</v>
      </c>
      <c r="T10">
        <v>0.69306481226021399</v>
      </c>
      <c r="U10" s="11">
        <f t="shared" si="1"/>
        <v>1.7952468476923436</v>
      </c>
      <c r="Y10" s="1">
        <f t="shared" si="2"/>
        <v>39903</v>
      </c>
      <c r="Z10" s="14">
        <f t="shared" si="3"/>
        <v>-7.3441058030094694E-2</v>
      </c>
      <c r="AA10" s="14">
        <f t="shared" si="3"/>
        <v>-4.5362461390598199</v>
      </c>
      <c r="AB10" s="14">
        <f t="shared" si="3"/>
        <v>5.1776753377236302</v>
      </c>
      <c r="AC10" s="14">
        <f t="shared" si="4"/>
        <v>2.8984976912939209E-3</v>
      </c>
      <c r="AD10" s="14">
        <f t="shared" si="5"/>
        <v>0.206776128779355</v>
      </c>
      <c r="AE10" s="14">
        <f t="shared" si="6"/>
        <v>0.32451926832765599</v>
      </c>
      <c r="AF10" s="14">
        <f t="shared" si="7"/>
        <v>-1.5907450684962699E-14</v>
      </c>
      <c r="AG10" s="14">
        <f t="shared" si="7"/>
        <v>3.6269444073328602E-14</v>
      </c>
      <c r="AH10" s="14">
        <f t="shared" si="8"/>
        <v>0.69306481226030203</v>
      </c>
      <c r="AI10" s="14">
        <f t="shared" si="0"/>
        <v>1.7952468476923431</v>
      </c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spans="1:49" x14ac:dyDescent="0.25">
      <c r="A11" s="1">
        <v>39994</v>
      </c>
      <c r="B11">
        <v>-7.3986420362977701E-2</v>
      </c>
      <c r="C11">
        <v>-4.1428581608929198</v>
      </c>
      <c r="D11">
        <v>4.6096002006732197</v>
      </c>
      <c r="E11">
        <v>0.175430630252325</v>
      </c>
      <c r="F11" s="16">
        <v>-6.3751944804385003E-5</v>
      </c>
      <c r="G11" s="16">
        <v>-1.58957979274459E-14</v>
      </c>
      <c r="H11" s="16">
        <v>3.0183393843279401E-14</v>
      </c>
      <c r="I11" s="16">
        <v>1.2512190106967E-13</v>
      </c>
      <c r="J11" s="16">
        <v>-4.4403667757146502E-14</v>
      </c>
      <c r="K11" s="16">
        <v>3.8133759644425502E-15</v>
      </c>
      <c r="L11" s="16">
        <v>1.3146738821961499E-15</v>
      </c>
      <c r="M11" s="16">
        <v>-1.41791500865835E-15</v>
      </c>
      <c r="N11" s="16">
        <v>-1.1748694167843499E-15</v>
      </c>
      <c r="O11" s="16">
        <v>-7.5474058126468398E-15</v>
      </c>
      <c r="P11" s="16">
        <v>1.14689676573221E-14</v>
      </c>
      <c r="Q11">
        <v>0.20851280557992299</v>
      </c>
      <c r="R11">
        <v>0</v>
      </c>
      <c r="S11">
        <v>3.8869689809664801E-3</v>
      </c>
      <c r="T11">
        <v>0.68591168564053395</v>
      </c>
      <c r="U11" s="11">
        <f t="shared" si="1"/>
        <v>1.4664339579263674</v>
      </c>
      <c r="Y11" s="1">
        <f t="shared" si="2"/>
        <v>39994</v>
      </c>
      <c r="Z11" s="14">
        <f t="shared" si="3"/>
        <v>-7.3986420362977701E-2</v>
      </c>
      <c r="AA11" s="14">
        <f t="shared" si="3"/>
        <v>-4.1428581608929198</v>
      </c>
      <c r="AB11" s="14">
        <f t="shared" si="3"/>
        <v>4.6096002006732197</v>
      </c>
      <c r="AC11" s="14">
        <f t="shared" si="4"/>
        <v>3.8232170361620953E-3</v>
      </c>
      <c r="AD11" s="14">
        <f t="shared" si="5"/>
        <v>0.175430630252325</v>
      </c>
      <c r="AE11" s="14">
        <f t="shared" si="6"/>
        <v>0.20851280557992299</v>
      </c>
      <c r="AF11" s="14">
        <f t="shared" si="7"/>
        <v>-1.58957979274459E-14</v>
      </c>
      <c r="AG11" s="14">
        <f t="shared" si="7"/>
        <v>3.0183393843279401E-14</v>
      </c>
      <c r="AH11" s="14">
        <f t="shared" si="8"/>
        <v>0.68591168564062099</v>
      </c>
      <c r="AI11" s="14">
        <f t="shared" si="0"/>
        <v>1.4664339579263674</v>
      </c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spans="1:49" x14ac:dyDescent="0.25">
      <c r="A12" s="1">
        <v>40086</v>
      </c>
      <c r="B12">
        <v>-7.3653071827380207E-2</v>
      </c>
      <c r="C12">
        <v>-3.459942660092</v>
      </c>
      <c r="D12">
        <v>3.9612346154656901</v>
      </c>
      <c r="E12">
        <v>0.13057814810419699</v>
      </c>
      <c r="F12">
        <v>-2.2882545972098401E-4</v>
      </c>
      <c r="G12" s="16">
        <v>-1.4643909913928501E-14</v>
      </c>
      <c r="H12" s="16">
        <v>2.3612202272624101E-14</v>
      </c>
      <c r="I12" s="16">
        <v>1.4448187133826601E-13</v>
      </c>
      <c r="J12" s="16">
        <v>-5.9618656107273299E-14</v>
      </c>
      <c r="K12" s="16">
        <v>4.5553952237247597E-15</v>
      </c>
      <c r="L12" s="16">
        <v>6.4309241249370698E-16</v>
      </c>
      <c r="M12" s="16">
        <v>-2.8006834486022901E-15</v>
      </c>
      <c r="N12" s="16">
        <v>-2.1829047912592701E-15</v>
      </c>
      <c r="O12" s="16">
        <v>-1.2848328313841901E-14</v>
      </c>
      <c r="P12" s="16">
        <v>1.16610220883552E-14</v>
      </c>
      <c r="Q12">
        <v>4.0595185103570797E-2</v>
      </c>
      <c r="R12">
        <v>0</v>
      </c>
      <c r="S12">
        <v>3.2288967809538101E-3</v>
      </c>
      <c r="T12">
        <v>0.67883112243550603</v>
      </c>
      <c r="U12" s="11">
        <f t="shared" si="1"/>
        <v>1.2806434105109092</v>
      </c>
      <c r="Y12" s="1">
        <f t="shared" si="2"/>
        <v>40086</v>
      </c>
      <c r="Z12" s="14">
        <f t="shared" si="3"/>
        <v>-7.3653071827380207E-2</v>
      </c>
      <c r="AA12" s="14">
        <f t="shared" si="3"/>
        <v>-3.459942660092</v>
      </c>
      <c r="AB12" s="14">
        <f t="shared" si="3"/>
        <v>3.9612346154656901</v>
      </c>
      <c r="AC12" s="14">
        <f t="shared" si="4"/>
        <v>3.0000713212328259E-3</v>
      </c>
      <c r="AD12" s="14">
        <f t="shared" si="5"/>
        <v>0.13057814810419699</v>
      </c>
      <c r="AE12" s="14">
        <f t="shared" si="6"/>
        <v>4.0595185103570797E-2</v>
      </c>
      <c r="AF12" s="14">
        <f t="shared" si="7"/>
        <v>-1.4643909913928501E-14</v>
      </c>
      <c r="AG12" s="14">
        <f t="shared" si="7"/>
        <v>2.3612202272624101E-14</v>
      </c>
      <c r="AH12" s="14">
        <f t="shared" si="8"/>
        <v>0.67883112243558985</v>
      </c>
      <c r="AI12" s="14">
        <f t="shared" si="0"/>
        <v>1.2806434105109092</v>
      </c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</row>
    <row r="13" spans="1:49" x14ac:dyDescent="0.25">
      <c r="A13" s="1">
        <v>40178</v>
      </c>
      <c r="B13">
        <v>-6.4194390074682195E-2</v>
      </c>
      <c r="C13">
        <v>-3.05590983299569</v>
      </c>
      <c r="D13">
        <v>3.8581322005674998</v>
      </c>
      <c r="E13">
        <v>0.1070394656366</v>
      </c>
      <c r="F13" s="16">
        <v>4.54291656098418E-5</v>
      </c>
      <c r="G13" s="16">
        <v>-1.58232585566046E-14</v>
      </c>
      <c r="H13" s="16">
        <v>2.35473949166541E-14</v>
      </c>
      <c r="I13" s="16">
        <v>1.57667866384996E-13</v>
      </c>
      <c r="J13" s="16">
        <v>-7.3239750493027697E-14</v>
      </c>
      <c r="K13" s="16">
        <v>6.6079108994170503E-15</v>
      </c>
      <c r="L13" s="16">
        <v>3.6756253609830899E-16</v>
      </c>
      <c r="M13" s="16">
        <v>-3.5615798623363202E-15</v>
      </c>
      <c r="N13" s="16">
        <v>-2.0156895032189299E-15</v>
      </c>
      <c r="O13" s="16">
        <v>-1.8016608694333199E-14</v>
      </c>
      <c r="P13" s="16">
        <v>1.18054657811164E-14</v>
      </c>
      <c r="Q13">
        <v>-4.5205747169063601E-2</v>
      </c>
      <c r="R13">
        <v>0</v>
      </c>
      <c r="S13">
        <v>2.9033729959419899E-3</v>
      </c>
      <c r="T13">
        <v>0.671822381341321</v>
      </c>
      <c r="U13" s="11">
        <f t="shared" si="1"/>
        <v>1.474632879467624</v>
      </c>
      <c r="Y13" s="1">
        <f t="shared" si="2"/>
        <v>40178</v>
      </c>
      <c r="Z13" s="14">
        <f t="shared" si="3"/>
        <v>-6.4194390074682195E-2</v>
      </c>
      <c r="AA13" s="14">
        <f t="shared" si="3"/>
        <v>-3.05590983299569</v>
      </c>
      <c r="AB13" s="14">
        <f t="shared" si="3"/>
        <v>3.8581322005674998</v>
      </c>
      <c r="AC13" s="14">
        <f t="shared" si="4"/>
        <v>2.9488021615518317E-3</v>
      </c>
      <c r="AD13" s="14">
        <f t="shared" si="5"/>
        <v>0.1070394656366</v>
      </c>
      <c r="AE13" s="14">
        <f t="shared" si="6"/>
        <v>-4.5205747169063601E-2</v>
      </c>
      <c r="AF13" s="14">
        <f t="shared" si="7"/>
        <v>-1.58232585566046E-14</v>
      </c>
      <c r="AG13" s="14">
        <f t="shared" si="7"/>
        <v>2.35473949166541E-14</v>
      </c>
      <c r="AH13" s="14">
        <f t="shared" si="8"/>
        <v>0.6718223813414006</v>
      </c>
      <c r="AI13" s="14">
        <f t="shared" si="0"/>
        <v>1.474632879467624</v>
      </c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 spans="1:49" x14ac:dyDescent="0.25">
      <c r="A14" s="1">
        <v>40268</v>
      </c>
      <c r="B14">
        <v>-6.0329499192550998E-2</v>
      </c>
      <c r="C14">
        <v>-2.8937839610117502</v>
      </c>
      <c r="D14">
        <v>3.4531266866524701</v>
      </c>
      <c r="E14">
        <v>0.101443696777523</v>
      </c>
      <c r="F14">
        <v>-1.2181755547688099E-4</v>
      </c>
      <c r="G14" s="16">
        <v>-1.5675464933401101E-14</v>
      </c>
      <c r="H14" s="16">
        <v>2.6767755963900001E-14</v>
      </c>
      <c r="I14" s="16">
        <v>1.7462692960327801E-13</v>
      </c>
      <c r="J14" s="16">
        <v>-8.4268615707084902E-14</v>
      </c>
      <c r="K14" s="16">
        <v>9.9636198588660606E-15</v>
      </c>
      <c r="L14" s="16">
        <v>1.8963749648088901E-15</v>
      </c>
      <c r="M14" s="16">
        <v>-3.0468555709611899E-15</v>
      </c>
      <c r="N14" s="16">
        <v>-1.07724201529075E-15</v>
      </c>
      <c r="O14" s="16">
        <v>-2.2238877662929601E-14</v>
      </c>
      <c r="P14" s="16">
        <v>1.19870191245865E-14</v>
      </c>
      <c r="Q14">
        <v>-8.8133049425820897E-2</v>
      </c>
      <c r="R14">
        <v>0</v>
      </c>
      <c r="S14">
        <v>3.0845201150916401E-3</v>
      </c>
      <c r="T14">
        <v>0.664884728948545</v>
      </c>
      <c r="U14" s="11">
        <f t="shared" si="1"/>
        <v>1.1801713053081295</v>
      </c>
      <c r="Y14" s="1">
        <f t="shared" si="2"/>
        <v>40268</v>
      </c>
      <c r="Z14" s="14">
        <f t="shared" si="3"/>
        <v>-6.0329499192550998E-2</v>
      </c>
      <c r="AA14" s="14">
        <f t="shared" si="3"/>
        <v>-2.8937839610117502</v>
      </c>
      <c r="AB14" s="14">
        <f t="shared" si="3"/>
        <v>3.4531266866524701</v>
      </c>
      <c r="AC14" s="14">
        <f t="shared" si="4"/>
        <v>2.9627025596147593E-3</v>
      </c>
      <c r="AD14" s="14">
        <f t="shared" si="5"/>
        <v>0.101443696777523</v>
      </c>
      <c r="AE14" s="14">
        <f t="shared" si="6"/>
        <v>-8.8133049425820897E-2</v>
      </c>
      <c r="AF14" s="14">
        <f t="shared" si="7"/>
        <v>-1.5675464933401101E-14</v>
      </c>
      <c r="AG14" s="14">
        <f t="shared" si="7"/>
        <v>2.6767755963900001E-14</v>
      </c>
      <c r="AH14" s="14">
        <f t="shared" si="8"/>
        <v>0.66488472894863293</v>
      </c>
      <c r="AI14" s="14">
        <f t="shared" si="0"/>
        <v>1.1801713053081295</v>
      </c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spans="1:49" x14ac:dyDescent="0.25">
      <c r="A15" s="1">
        <v>40359</v>
      </c>
      <c r="B15">
        <v>-5.4516903358184099E-2</v>
      </c>
      <c r="C15">
        <v>-2.7867589591438202</v>
      </c>
      <c r="D15">
        <v>2.8157058402681998</v>
      </c>
      <c r="E15">
        <v>6.8607061846585396E-2</v>
      </c>
      <c r="F15">
        <v>2.46506468787213E-4</v>
      </c>
      <c r="G15" s="16">
        <v>-1.5453809048751101E-14</v>
      </c>
      <c r="H15" s="16">
        <v>2.5337112273445801E-14</v>
      </c>
      <c r="I15" s="16">
        <v>1.8804567998123701E-13</v>
      </c>
      <c r="J15" s="16">
        <v>-9.7186564698991196E-14</v>
      </c>
      <c r="K15" s="16">
        <v>1.33811980735738E-14</v>
      </c>
      <c r="L15" s="16">
        <v>4.6702045262837197E-15</v>
      </c>
      <c r="M15" s="16">
        <v>-8.68898321095762E-16</v>
      </c>
      <c r="N15" s="16">
        <v>9.1935244050237403E-16</v>
      </c>
      <c r="O15" s="16">
        <v>-2.46234347539809E-14</v>
      </c>
      <c r="P15" s="16">
        <v>1.21715382136286E-14</v>
      </c>
      <c r="Q15">
        <v>-8.5939799889392696E-2</v>
      </c>
      <c r="R15">
        <v>0</v>
      </c>
      <c r="S15">
        <v>3.0723966803646902E-3</v>
      </c>
      <c r="T15">
        <v>0.65801743964589798</v>
      </c>
      <c r="U15" s="11">
        <f t="shared" si="1"/>
        <v>0.6184335825185443</v>
      </c>
      <c r="Y15" s="1">
        <f t="shared" si="2"/>
        <v>40359</v>
      </c>
      <c r="Z15" s="14">
        <f t="shared" si="3"/>
        <v>-5.4516903358184099E-2</v>
      </c>
      <c r="AA15" s="14">
        <f t="shared" si="3"/>
        <v>-2.7867589591438202</v>
      </c>
      <c r="AB15" s="14">
        <f t="shared" si="3"/>
        <v>2.8157058402681998</v>
      </c>
      <c r="AC15" s="14">
        <f t="shared" si="4"/>
        <v>3.3189031491519033E-3</v>
      </c>
      <c r="AD15" s="14">
        <f t="shared" si="5"/>
        <v>6.8607061846585396E-2</v>
      </c>
      <c r="AE15" s="14">
        <f t="shared" si="6"/>
        <v>-8.5939799889392696E-2</v>
      </c>
      <c r="AF15" s="14">
        <f t="shared" si="7"/>
        <v>-1.5453809048751101E-14</v>
      </c>
      <c r="AG15" s="14">
        <f t="shared" si="7"/>
        <v>2.5337112273445801E-14</v>
      </c>
      <c r="AH15" s="14">
        <f t="shared" si="8"/>
        <v>0.65801743964599457</v>
      </c>
      <c r="AI15" s="14">
        <f t="shared" si="0"/>
        <v>0.61843358251854441</v>
      </c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49" x14ac:dyDescent="0.25">
      <c r="A16" s="1">
        <v>40451</v>
      </c>
      <c r="B16">
        <v>-5.34048529618662E-2</v>
      </c>
      <c r="C16">
        <v>-2.69174345073779</v>
      </c>
      <c r="D16">
        <v>2.8842362709185001</v>
      </c>
      <c r="E16">
        <v>0.100595404373355</v>
      </c>
      <c r="F16">
        <v>2.1875955164943399E-4</v>
      </c>
      <c r="G16" s="16">
        <v>-1.39710959372746E-14</v>
      </c>
      <c r="H16" s="16">
        <v>2.8282318532954001E-14</v>
      </c>
      <c r="I16" s="16">
        <v>2.0119544798573E-13</v>
      </c>
      <c r="J16" s="16">
        <v>-1.1405432672727601E-13</v>
      </c>
      <c r="K16" s="16">
        <v>1.52305911632116E-14</v>
      </c>
      <c r="L16" s="16">
        <v>4.8842958583147297E-15</v>
      </c>
      <c r="M16" s="16">
        <v>-5.5348680084051298E-16</v>
      </c>
      <c r="N16" s="16">
        <v>1.4709551055519901E-15</v>
      </c>
      <c r="O16" s="16">
        <v>-2.65594129068935E-14</v>
      </c>
      <c r="P16" s="16">
        <v>1.24014869653622E-14</v>
      </c>
      <c r="Q16">
        <v>-9.9474519757869403E-2</v>
      </c>
      <c r="R16">
        <v>0</v>
      </c>
      <c r="S16">
        <v>3.4512099530974098E-3</v>
      </c>
      <c r="T16">
        <v>0.65121979552567</v>
      </c>
      <c r="U16" s="11">
        <f t="shared" si="1"/>
        <v>0.79509861686485495</v>
      </c>
      <c r="Y16" s="1">
        <f t="shared" si="2"/>
        <v>40451</v>
      </c>
      <c r="Z16" s="14">
        <f t="shared" si="3"/>
        <v>-5.34048529618662E-2</v>
      </c>
      <c r="AA16" s="14">
        <f t="shared" si="3"/>
        <v>-2.69174345073779</v>
      </c>
      <c r="AB16" s="14">
        <f t="shared" si="3"/>
        <v>2.8842362709185001</v>
      </c>
      <c r="AC16" s="14">
        <f t="shared" si="4"/>
        <v>3.6699695047468436E-3</v>
      </c>
      <c r="AD16" s="14">
        <f t="shared" si="5"/>
        <v>0.100595404373355</v>
      </c>
      <c r="AE16" s="14">
        <f t="shared" si="6"/>
        <v>-9.9474519757869403E-2</v>
      </c>
      <c r="AF16" s="14">
        <f t="shared" si="7"/>
        <v>-1.39710959372746E-14</v>
      </c>
      <c r="AG16" s="14">
        <f t="shared" si="7"/>
        <v>2.8282318532954001E-14</v>
      </c>
      <c r="AH16" s="14">
        <f t="shared" si="8"/>
        <v>0.65121979552576403</v>
      </c>
      <c r="AI16" s="14">
        <f t="shared" si="0"/>
        <v>0.79509861686485483</v>
      </c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74" x14ac:dyDescent="0.25">
      <c r="A17" s="1">
        <v>40543</v>
      </c>
      <c r="B17">
        <v>-4.5745809181879801E-2</v>
      </c>
      <c r="C17">
        <v>-2.8103465578004201</v>
      </c>
      <c r="D17">
        <v>3.6837703337577801</v>
      </c>
      <c r="E17">
        <v>8.1914328659949701E-2</v>
      </c>
      <c r="F17">
        <v>-1.4959403564937399E-4</v>
      </c>
      <c r="G17" s="16">
        <v>-1.52044746254228E-14</v>
      </c>
      <c r="H17" s="16">
        <v>3.0297835920547399E-14</v>
      </c>
      <c r="I17" s="16">
        <v>2.1930145568842299E-13</v>
      </c>
      <c r="J17" s="16">
        <v>-1.3647369746216201E-13</v>
      </c>
      <c r="K17" s="16">
        <v>1.7219672841651799E-14</v>
      </c>
      <c r="L17" s="16">
        <v>4.6866446657754999E-15</v>
      </c>
      <c r="M17" s="16">
        <v>-1.0196134282733101E-15</v>
      </c>
      <c r="N17" s="16">
        <v>8.8584750851544399E-16</v>
      </c>
      <c r="O17" s="16">
        <v>-2.9245639290441399E-14</v>
      </c>
      <c r="P17" s="16">
        <v>1.2589127896586401E-14</v>
      </c>
      <c r="Q17">
        <v>-0.101569323117292</v>
      </c>
      <c r="R17">
        <v>0</v>
      </c>
      <c r="S17">
        <v>3.6207093424368299E-3</v>
      </c>
      <c r="T17">
        <v>0.64449108629074903</v>
      </c>
      <c r="U17" s="11">
        <f t="shared" si="1"/>
        <v>1.4559851739157774</v>
      </c>
      <c r="Y17" s="1">
        <f t="shared" si="2"/>
        <v>40543</v>
      </c>
      <c r="Z17" s="14">
        <f t="shared" si="3"/>
        <v>-4.5745809181879801E-2</v>
      </c>
      <c r="AA17" s="14">
        <f t="shared" si="3"/>
        <v>-2.8103465578004201</v>
      </c>
      <c r="AB17" s="14">
        <f t="shared" si="3"/>
        <v>3.6837703337577801</v>
      </c>
      <c r="AC17" s="14">
        <f t="shared" si="4"/>
        <v>3.471115306787456E-3</v>
      </c>
      <c r="AD17" s="14">
        <f t="shared" si="5"/>
        <v>8.1914328659949701E-2</v>
      </c>
      <c r="AE17" s="14">
        <f t="shared" si="6"/>
        <v>-0.101569323117292</v>
      </c>
      <c r="AF17" s="14">
        <f t="shared" si="7"/>
        <v>-1.52044746254228E-14</v>
      </c>
      <c r="AG17" s="14">
        <f t="shared" si="7"/>
        <v>3.0297835920547399E-14</v>
      </c>
      <c r="AH17" s="14">
        <f t="shared" si="8"/>
        <v>0.64449108629083696</v>
      </c>
      <c r="AI17" s="14">
        <f t="shared" si="0"/>
        <v>1.4559851739157774</v>
      </c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74" x14ac:dyDescent="0.25">
      <c r="A18" s="1">
        <v>40633</v>
      </c>
      <c r="B18">
        <v>-5.9839461884176902E-2</v>
      </c>
      <c r="C18">
        <v>-2.98207579869135</v>
      </c>
      <c r="D18">
        <v>4.9208437863393</v>
      </c>
      <c r="E18">
        <v>6.1609738095354701E-2</v>
      </c>
      <c r="F18">
        <v>-4.4255268174124698E-4</v>
      </c>
      <c r="G18" s="16">
        <v>-1.4226695940134199E-14</v>
      </c>
      <c r="H18" s="16">
        <v>2.5814831657628299E-14</v>
      </c>
      <c r="I18" s="16">
        <v>2.4134199829442901E-13</v>
      </c>
      <c r="J18" s="16">
        <v>-1.64267872339328E-13</v>
      </c>
      <c r="K18" s="16">
        <v>1.6878722544541099E-14</v>
      </c>
      <c r="L18" s="16">
        <v>1.76119574246226E-15</v>
      </c>
      <c r="M18" s="16">
        <v>-3.7459160086958203E-15</v>
      </c>
      <c r="N18" s="16">
        <v>-1.4547865331591901E-15</v>
      </c>
      <c r="O18" s="16">
        <v>-3.4133645689066797E-14</v>
      </c>
      <c r="P18" s="16">
        <v>1.28372463929725E-14</v>
      </c>
      <c r="Q18">
        <v>-8.3116373428554394E-2</v>
      </c>
      <c r="R18">
        <v>0</v>
      </c>
      <c r="S18">
        <v>2.8998059977579801E-3</v>
      </c>
      <c r="T18">
        <v>0.63783060916319301</v>
      </c>
      <c r="U18" s="11">
        <f t="shared" si="1"/>
        <v>2.4977097529098637</v>
      </c>
      <c r="Y18" s="1">
        <f t="shared" si="2"/>
        <v>40633</v>
      </c>
      <c r="Z18" s="14">
        <f t="shared" si="3"/>
        <v>-5.9839461884176902E-2</v>
      </c>
      <c r="AA18" s="14">
        <f t="shared" si="3"/>
        <v>-2.98207579869135</v>
      </c>
      <c r="AB18" s="14">
        <f t="shared" si="3"/>
        <v>4.9208437863393</v>
      </c>
      <c r="AC18" s="14">
        <f t="shared" si="4"/>
        <v>2.4572533160167331E-3</v>
      </c>
      <c r="AD18" s="14">
        <f t="shared" si="5"/>
        <v>6.1609738095354701E-2</v>
      </c>
      <c r="AE18" s="14">
        <f t="shared" si="6"/>
        <v>-8.3116373428554394E-2</v>
      </c>
      <c r="AF18" s="14">
        <f t="shared" si="7"/>
        <v>-1.4226695940134199E-14</v>
      </c>
      <c r="AG18" s="14">
        <f t="shared" si="7"/>
        <v>2.5814831657628299E-14</v>
      </c>
      <c r="AH18" s="14">
        <f t="shared" si="8"/>
        <v>0.63783060916326229</v>
      </c>
      <c r="AI18" s="14">
        <f t="shared" si="0"/>
        <v>2.4977097529098637</v>
      </c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74" x14ac:dyDescent="0.25">
      <c r="A19" s="1">
        <v>40724</v>
      </c>
      <c r="B19">
        <v>-4.8491058432781002E-2</v>
      </c>
      <c r="C19">
        <v>-2.7843613074638398</v>
      </c>
      <c r="D19">
        <v>5.4985865534077396</v>
      </c>
      <c r="E19">
        <v>8.8801793425577993E-2</v>
      </c>
      <c r="F19">
        <v>3.4083102521552101E-4</v>
      </c>
      <c r="G19" s="16">
        <v>-1.4283260841225199E-14</v>
      </c>
      <c r="H19" s="16">
        <v>2.4802606467269199E-14</v>
      </c>
      <c r="I19" s="16">
        <v>2.6643251519840699E-13</v>
      </c>
      <c r="J19" s="16">
        <v>-2.0004663341269801E-13</v>
      </c>
      <c r="K19" s="16">
        <v>1.9470461618968899E-14</v>
      </c>
      <c r="L19" s="16">
        <v>1.1628314444229701E-15</v>
      </c>
      <c r="M19" s="16">
        <v>-4.2006736858924397E-15</v>
      </c>
      <c r="N19" s="16">
        <v>-1.5799396659960499E-15</v>
      </c>
      <c r="O19" s="16">
        <v>-3.8785297221048398E-14</v>
      </c>
      <c r="P19" s="16">
        <v>1.30770218842414E-14</v>
      </c>
      <c r="Q19">
        <v>-6.7312298137151394E-2</v>
      </c>
      <c r="R19">
        <v>0</v>
      </c>
      <c r="S19">
        <v>2.3190743339912201E-3</v>
      </c>
      <c r="T19">
        <v>0.63123766879432597</v>
      </c>
      <c r="U19" s="11">
        <f t="shared" si="1"/>
        <v>3.3211212569531448</v>
      </c>
      <c r="Y19" s="1">
        <f t="shared" si="2"/>
        <v>40724</v>
      </c>
      <c r="Z19" s="14">
        <f t="shared" si="3"/>
        <v>-4.8491058432781002E-2</v>
      </c>
      <c r="AA19" s="14">
        <f t="shared" si="3"/>
        <v>-2.7843613074638398</v>
      </c>
      <c r="AB19" s="14">
        <f t="shared" si="3"/>
        <v>5.4985865534077396</v>
      </c>
      <c r="AC19" s="14">
        <f t="shared" si="4"/>
        <v>2.6599053592067409E-3</v>
      </c>
      <c r="AD19" s="14">
        <f t="shared" si="5"/>
        <v>8.8801793425577993E-2</v>
      </c>
      <c r="AE19" s="14">
        <f t="shared" si="6"/>
        <v>-6.7312298137151394E-2</v>
      </c>
      <c r="AF19" s="14">
        <f t="shared" si="7"/>
        <v>-1.4283260841225199E-14</v>
      </c>
      <c r="AG19" s="14">
        <f t="shared" si="7"/>
        <v>2.4802606467269199E-14</v>
      </c>
      <c r="AH19" s="14">
        <f t="shared" si="8"/>
        <v>0.63123766879438148</v>
      </c>
      <c r="AI19" s="14">
        <f t="shared" si="0"/>
        <v>3.3211212569531439</v>
      </c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74" x14ac:dyDescent="0.25">
      <c r="A20" s="1">
        <v>40816</v>
      </c>
      <c r="B20">
        <v>-5.80371997037092E-2</v>
      </c>
      <c r="C20">
        <v>-2.6858103098720698</v>
      </c>
      <c r="D20">
        <v>3.3070980052813201</v>
      </c>
      <c r="E20">
        <v>9.8457670004026707E-2</v>
      </c>
      <c r="F20">
        <v>-3.2642417395750901E-4</v>
      </c>
      <c r="G20" s="16">
        <v>-1.33322515468842E-14</v>
      </c>
      <c r="H20" s="16">
        <v>2.7937196999316801E-14</v>
      </c>
      <c r="I20" s="16">
        <v>3.0064002033127199E-13</v>
      </c>
      <c r="J20" s="16">
        <v>-2.2938072691082002E-13</v>
      </c>
      <c r="K20" s="16">
        <v>2.8517703584947301E-14</v>
      </c>
      <c r="L20" s="16">
        <v>5.6586973117598602E-15</v>
      </c>
      <c r="M20" s="16">
        <v>-5.2765959582088496E-16</v>
      </c>
      <c r="N20" s="16">
        <v>1.5177793712257101E-15</v>
      </c>
      <c r="O20" s="16">
        <v>-4.0493918189194601E-14</v>
      </c>
      <c r="P20" s="16">
        <v>1.32832155555925E-14</v>
      </c>
      <c r="Q20">
        <v>-4.40424337503822E-2</v>
      </c>
      <c r="R20">
        <v>0</v>
      </c>
      <c r="S20">
        <v>2.8179122624632999E-3</v>
      </c>
      <c r="T20">
        <v>0.62471157717630099</v>
      </c>
      <c r="U20" s="11">
        <f t="shared" si="1"/>
        <v>1.2448687972240862</v>
      </c>
      <c r="Y20" s="1">
        <f t="shared" si="2"/>
        <v>40816</v>
      </c>
      <c r="Z20" s="14">
        <f t="shared" si="3"/>
        <v>-5.80371997037092E-2</v>
      </c>
      <c r="AA20" s="14">
        <f t="shared" si="3"/>
        <v>-2.6858103098720698</v>
      </c>
      <c r="AB20" s="14">
        <f t="shared" si="3"/>
        <v>3.3070980052813201</v>
      </c>
      <c r="AC20" s="14">
        <f t="shared" si="4"/>
        <v>2.4914880885057908E-3</v>
      </c>
      <c r="AD20" s="14">
        <f t="shared" si="5"/>
        <v>9.8457670004026707E-2</v>
      </c>
      <c r="AE20" s="14">
        <f t="shared" si="6"/>
        <v>-4.40424337503822E-2</v>
      </c>
      <c r="AF20" s="14">
        <f t="shared" si="7"/>
        <v>-1.33322515468842E-14</v>
      </c>
      <c r="AG20" s="14">
        <f t="shared" si="7"/>
        <v>2.7937196999316801E-14</v>
      </c>
      <c r="AH20" s="14">
        <f t="shared" si="8"/>
        <v>0.62471157717638026</v>
      </c>
      <c r="AI20" s="14">
        <f t="shared" si="0"/>
        <v>1.2448687972240862</v>
      </c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74" x14ac:dyDescent="0.25">
      <c r="A21" s="1">
        <v>40908</v>
      </c>
      <c r="B21">
        <v>-5.5234703640661E-2</v>
      </c>
      <c r="C21">
        <v>-2.56235109229939</v>
      </c>
      <c r="D21">
        <v>1.90522735460842</v>
      </c>
      <c r="E21">
        <v>0.11075587840593699</v>
      </c>
      <c r="F21">
        <v>1.6805591086164901E-4</v>
      </c>
      <c r="G21" s="16">
        <v>-1.26658403366108E-14</v>
      </c>
      <c r="H21" s="16">
        <v>2.6460660912191201E-14</v>
      </c>
      <c r="I21" s="16">
        <v>3.31645034111787E-13</v>
      </c>
      <c r="J21" s="16">
        <v>-2.5337353065096799E-13</v>
      </c>
      <c r="K21" s="16">
        <v>3.3756187314664698E-14</v>
      </c>
      <c r="L21" s="16">
        <v>6.99292323459516E-15</v>
      </c>
      <c r="M21" s="16">
        <v>7.59150101485162E-16</v>
      </c>
      <c r="N21" s="16">
        <v>2.5107862506676798E-15</v>
      </c>
      <c r="O21" s="16">
        <v>-4.1858373129565898E-14</v>
      </c>
      <c r="P21" s="16">
        <v>1.3497466973817001E-14</v>
      </c>
      <c r="Q21">
        <v>-3.1181323602846599E-2</v>
      </c>
      <c r="R21">
        <v>0</v>
      </c>
      <c r="S21">
        <v>1.9026130932699901E-3</v>
      </c>
      <c r="T21">
        <v>0.61825165355508604</v>
      </c>
      <c r="U21" s="11">
        <f t="shared" si="1"/>
        <v>-1.2461563969214939E-2</v>
      </c>
      <c r="Y21" s="1">
        <f t="shared" si="2"/>
        <v>40908</v>
      </c>
      <c r="Z21" s="14">
        <f t="shared" si="3"/>
        <v>-5.5234703640661E-2</v>
      </c>
      <c r="AA21" s="14">
        <f t="shared" si="3"/>
        <v>-2.56235109229939</v>
      </c>
      <c r="AB21" s="14">
        <f t="shared" si="3"/>
        <v>1.90522735460842</v>
      </c>
      <c r="AC21" s="14">
        <f t="shared" si="4"/>
        <v>2.0706690041316393E-3</v>
      </c>
      <c r="AD21" s="14">
        <f t="shared" si="5"/>
        <v>0.11075587840593699</v>
      </c>
      <c r="AE21" s="14">
        <f t="shared" si="6"/>
        <v>-3.1181323602846599E-2</v>
      </c>
      <c r="AF21" s="14">
        <f t="shared" si="7"/>
        <v>-1.26658403366108E-14</v>
      </c>
      <c r="AG21" s="14">
        <f t="shared" si="7"/>
        <v>2.6460660912191201E-14</v>
      </c>
      <c r="AH21" s="14">
        <f t="shared" si="8"/>
        <v>0.61825165355518008</v>
      </c>
      <c r="AI21" s="14">
        <f t="shared" si="0"/>
        <v>-1.2461563969214939E-2</v>
      </c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74" x14ac:dyDescent="0.25">
      <c r="A22" s="1">
        <v>40999</v>
      </c>
      <c r="B22">
        <v>-5.7028536792177002E-2</v>
      </c>
      <c r="C22">
        <v>-2.1898915637799998</v>
      </c>
      <c r="D22">
        <v>0.93756069060783398</v>
      </c>
      <c r="E22">
        <v>0.11208315526094</v>
      </c>
      <c r="F22" s="16">
        <v>-8.93769040298103E-5</v>
      </c>
      <c r="G22" s="16">
        <v>-1.20994412459993E-14</v>
      </c>
      <c r="H22" s="16">
        <v>2.70064798155273E-14</v>
      </c>
      <c r="I22" s="16">
        <v>3.5563213209211898E-13</v>
      </c>
      <c r="J22" s="16">
        <v>-2.7550140975662702E-13</v>
      </c>
      <c r="K22" s="16">
        <v>3.6195088177541699E-14</v>
      </c>
      <c r="L22" s="16">
        <v>7.1389601219294902E-15</v>
      </c>
      <c r="M22" s="16">
        <v>1.0987855059749E-15</v>
      </c>
      <c r="N22" s="16">
        <v>3.1293868576556201E-15</v>
      </c>
      <c r="O22" s="16">
        <v>-4.3123060469559699E-14</v>
      </c>
      <c r="P22" s="16">
        <v>1.37058840972922E-14</v>
      </c>
      <c r="Q22">
        <v>-7.4619890696199606E-2</v>
      </c>
      <c r="R22">
        <v>0</v>
      </c>
      <c r="S22">
        <v>2.0054318349587599E-3</v>
      </c>
      <c r="T22">
        <v>0.61185722434485601</v>
      </c>
      <c r="U22" s="11">
        <f t="shared" si="1"/>
        <v>-0.65812286612370385</v>
      </c>
      <c r="Y22" s="1">
        <f t="shared" si="2"/>
        <v>40999</v>
      </c>
      <c r="Z22" s="14">
        <f t="shared" si="3"/>
        <v>-5.7028536792177002E-2</v>
      </c>
      <c r="AA22" s="14">
        <f t="shared" si="3"/>
        <v>-2.1898915637799998</v>
      </c>
      <c r="AB22" s="14">
        <f t="shared" si="3"/>
        <v>0.93756069060783398</v>
      </c>
      <c r="AC22" s="14">
        <f t="shared" si="4"/>
        <v>1.9160549309289495E-3</v>
      </c>
      <c r="AD22" s="14">
        <f t="shared" si="5"/>
        <v>0.11208315526094</v>
      </c>
      <c r="AE22" s="14">
        <f t="shared" si="6"/>
        <v>-7.4619890696199606E-2</v>
      </c>
      <c r="AF22" s="14">
        <f t="shared" si="7"/>
        <v>-1.20994412459993E-14</v>
      </c>
      <c r="AG22" s="14">
        <f t="shared" si="7"/>
        <v>2.70064798155273E-14</v>
      </c>
      <c r="AH22" s="14">
        <f t="shared" si="8"/>
        <v>0.61185722434495426</v>
      </c>
      <c r="AI22" s="14">
        <f t="shared" si="0"/>
        <v>-0.65812286612370396</v>
      </c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 spans="1:74" x14ac:dyDescent="0.25">
      <c r="A23" s="1">
        <v>41090</v>
      </c>
      <c r="B23">
        <v>-5.5915764565412397E-2</v>
      </c>
      <c r="C23">
        <v>-1.6990517594912899</v>
      </c>
      <c r="D23">
        <v>7.4503080381743705E-2</v>
      </c>
      <c r="E23">
        <v>8.4247485059488106E-2</v>
      </c>
      <c r="F23">
        <v>-1.01586378245394E-4</v>
      </c>
      <c r="G23" s="16">
        <v>-1.16415307811356E-14</v>
      </c>
      <c r="H23" s="16">
        <v>2.4206065187382599E-14</v>
      </c>
      <c r="I23" s="16">
        <v>3.72593233546885E-13</v>
      </c>
      <c r="J23" s="16">
        <v>-2.9658133257553401E-13</v>
      </c>
      <c r="K23" s="16">
        <v>3.8886968515510298E-14</v>
      </c>
      <c r="L23" s="16">
        <v>7.6020405481814601E-15</v>
      </c>
      <c r="M23" s="16">
        <v>1.5820519342706701E-15</v>
      </c>
      <c r="N23" s="16">
        <v>3.7333031997005401E-15</v>
      </c>
      <c r="O23" s="16">
        <v>-4.4277800065583599E-14</v>
      </c>
      <c r="P23" s="16">
        <v>1.39232823091041E-14</v>
      </c>
      <c r="Q23">
        <v>-7.8964642034786106E-2</v>
      </c>
      <c r="R23">
        <v>0</v>
      </c>
      <c r="S23">
        <v>1.61151837591073E-3</v>
      </c>
      <c r="T23">
        <v>0.60552762304371899</v>
      </c>
      <c r="U23" s="11">
        <f t="shared" si="1"/>
        <v>-1.0681440456087623</v>
      </c>
      <c r="Y23" s="1">
        <f t="shared" si="2"/>
        <v>41090</v>
      </c>
      <c r="Z23" s="14">
        <f t="shared" si="3"/>
        <v>-5.5915764565412397E-2</v>
      </c>
      <c r="AA23" s="14">
        <f t="shared" si="3"/>
        <v>-1.6990517594912899</v>
      </c>
      <c r="AB23" s="14">
        <f t="shared" si="3"/>
        <v>7.4503080381743705E-2</v>
      </c>
      <c r="AC23" s="14">
        <f t="shared" si="4"/>
        <v>1.5099319976653359E-3</v>
      </c>
      <c r="AD23" s="14">
        <f t="shared" si="5"/>
        <v>8.4247485059488106E-2</v>
      </c>
      <c r="AE23" s="14">
        <f t="shared" si="6"/>
        <v>-7.8964642034786106E-2</v>
      </c>
      <c r="AF23" s="14">
        <f t="shared" si="7"/>
        <v>-1.16415307811356E-14</v>
      </c>
      <c r="AG23" s="14">
        <f t="shared" si="7"/>
        <v>2.4206065187382599E-14</v>
      </c>
      <c r="AH23" s="14">
        <f t="shared" si="8"/>
        <v>0.60552762304381635</v>
      </c>
      <c r="AI23" s="14">
        <f t="shared" si="0"/>
        <v>-1.0681440456087623</v>
      </c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 spans="1:74" x14ac:dyDescent="0.25">
      <c r="A24" s="1">
        <v>41182</v>
      </c>
      <c r="B24">
        <v>-6.0632483121844799E-2</v>
      </c>
      <c r="C24">
        <v>-1.4152841367939599</v>
      </c>
      <c r="D24">
        <v>-0.82448652225256702</v>
      </c>
      <c r="E24">
        <v>8.6472678427963398E-2</v>
      </c>
      <c r="F24" s="16">
        <v>8.74917477029395E-5</v>
      </c>
      <c r="G24" s="16">
        <v>-1.1076898362175701E-14</v>
      </c>
      <c r="H24" s="16">
        <v>2.3837068255533599E-14</v>
      </c>
      <c r="I24" s="16">
        <v>3.9043555362318498E-13</v>
      </c>
      <c r="J24" s="16">
        <v>-3.1269215626787999E-13</v>
      </c>
      <c r="K24" s="16">
        <v>4.0987582354184799E-14</v>
      </c>
      <c r="L24" s="16">
        <v>8.1526569744301797E-15</v>
      </c>
      <c r="M24" s="16">
        <v>2.1734225094132098E-15</v>
      </c>
      <c r="N24" s="16">
        <v>4.39060623351238E-15</v>
      </c>
      <c r="O24" s="16">
        <v>-4.5283082032478802E-14</v>
      </c>
      <c r="P24" s="16">
        <v>1.4135322844824601E-14</v>
      </c>
      <c r="Q24">
        <v>-0.10788635928715699</v>
      </c>
      <c r="R24">
        <v>0</v>
      </c>
      <c r="S24">
        <v>1.2839370034071901E-3</v>
      </c>
      <c r="T24">
        <v>0.59926219015077897</v>
      </c>
      <c r="U24" s="11">
        <f t="shared" si="1"/>
        <v>-1.7211832041255613</v>
      </c>
      <c r="Y24" s="1">
        <f t="shared" si="2"/>
        <v>41182</v>
      </c>
      <c r="Z24" s="14">
        <f t="shared" si="3"/>
        <v>-6.0632483121844799E-2</v>
      </c>
      <c r="AA24" s="14">
        <f t="shared" si="3"/>
        <v>-1.4152841367939599</v>
      </c>
      <c r="AB24" s="14">
        <f t="shared" si="3"/>
        <v>-0.82448652225256702</v>
      </c>
      <c r="AC24" s="14">
        <f t="shared" si="4"/>
        <v>1.3714287511101297E-3</v>
      </c>
      <c r="AD24" s="14">
        <f t="shared" si="5"/>
        <v>8.6472678427963398E-2</v>
      </c>
      <c r="AE24" s="14">
        <f t="shared" si="6"/>
        <v>-0.10788635928715699</v>
      </c>
      <c r="AF24" s="14">
        <f t="shared" si="7"/>
        <v>-1.1076898362175701E-14</v>
      </c>
      <c r="AG24" s="14">
        <f t="shared" si="7"/>
        <v>2.3837068255533599E-14</v>
      </c>
      <c r="AH24" s="14">
        <f t="shared" si="8"/>
        <v>0.59926219015088134</v>
      </c>
      <c r="AI24" s="14">
        <f t="shared" si="0"/>
        <v>-1.7211832041255613</v>
      </c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</row>
    <row r="25" spans="1:74" x14ac:dyDescent="0.25">
      <c r="A25" s="1">
        <v>41274</v>
      </c>
      <c r="B25">
        <v>-5.51203208829232E-2</v>
      </c>
      <c r="C25">
        <v>-1.2708302740735</v>
      </c>
      <c r="D25">
        <v>-1.0504451348111301</v>
      </c>
      <c r="E25">
        <v>6.1701951908211997E-2</v>
      </c>
      <c r="F25" s="16">
        <v>9.0839658931494494E-5</v>
      </c>
      <c r="G25" s="16">
        <v>-1.07126029270641E-14</v>
      </c>
      <c r="H25" s="16">
        <v>2.22404493441622E-14</v>
      </c>
      <c r="I25" s="16">
        <v>4.03171215754796E-13</v>
      </c>
      <c r="J25" s="16">
        <v>-3.2783220112512602E-13</v>
      </c>
      <c r="K25" s="16">
        <v>4.2821520969648998E-14</v>
      </c>
      <c r="L25" s="16">
        <v>8.2432544597518898E-15</v>
      </c>
      <c r="M25" s="16">
        <v>2.43558948818127E-15</v>
      </c>
      <c r="N25" s="16">
        <v>4.7914747669397203E-15</v>
      </c>
      <c r="O25" s="16">
        <v>-4.6361719374837802E-14</v>
      </c>
      <c r="P25" s="16">
        <v>1.43563445387475E-14</v>
      </c>
      <c r="Q25">
        <v>-0.13943982218246001</v>
      </c>
      <c r="R25">
        <v>0</v>
      </c>
      <c r="S25">
        <v>1.4267057077522499E-3</v>
      </c>
      <c r="T25">
        <v>0.59306027308446896</v>
      </c>
      <c r="U25" s="11">
        <f t="shared" si="1"/>
        <v>-1.8595557815905359</v>
      </c>
      <c r="Y25" s="1">
        <f t="shared" si="2"/>
        <v>41274</v>
      </c>
      <c r="Z25" s="14">
        <f t="shared" si="3"/>
        <v>-5.51203208829232E-2</v>
      </c>
      <c r="AA25" s="14">
        <f t="shared" si="3"/>
        <v>-1.2708302740735</v>
      </c>
      <c r="AB25" s="14">
        <f t="shared" si="3"/>
        <v>-1.0504451348111301</v>
      </c>
      <c r="AC25" s="14">
        <f t="shared" si="4"/>
        <v>1.5175453666837445E-3</v>
      </c>
      <c r="AD25" s="14">
        <f t="shared" si="5"/>
        <v>6.1701951908211997E-2</v>
      </c>
      <c r="AE25" s="14">
        <f t="shared" si="6"/>
        <v>-0.13943982218246001</v>
      </c>
      <c r="AF25" s="14">
        <f t="shared" si="7"/>
        <v>-1.07126029270641E-14</v>
      </c>
      <c r="AG25" s="14">
        <f t="shared" si="7"/>
        <v>2.22404493441622E-14</v>
      </c>
      <c r="AH25" s="14">
        <f t="shared" si="8"/>
        <v>0.59306027308457043</v>
      </c>
      <c r="AI25" s="14">
        <f t="shared" si="0"/>
        <v>-1.8595557815905361</v>
      </c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</row>
    <row r="26" spans="1:74" x14ac:dyDescent="0.25">
      <c r="A26" s="1">
        <v>41364</v>
      </c>
      <c r="B26">
        <v>-6.2864697437520003E-2</v>
      </c>
      <c r="C26">
        <v>-1.1920065086990701</v>
      </c>
      <c r="D26">
        <v>-0.88353740290524596</v>
      </c>
      <c r="E26">
        <v>5.6820567180014402E-2</v>
      </c>
      <c r="F26" s="16">
        <v>7.4104463229764098E-5</v>
      </c>
      <c r="G26" s="16">
        <v>-1.0463697652319199E-14</v>
      </c>
      <c r="H26" s="16">
        <v>1.9040905916847502E-14</v>
      </c>
      <c r="I26" s="16">
        <v>4.1192737356741102E-13</v>
      </c>
      <c r="J26" s="16">
        <v>-3.43866263607084E-13</v>
      </c>
      <c r="K26" s="16">
        <v>4.3480355869238303E-14</v>
      </c>
      <c r="L26" s="16">
        <v>7.6825949540446902E-15</v>
      </c>
      <c r="M26" s="16">
        <v>1.9848326573553701E-15</v>
      </c>
      <c r="N26" s="16">
        <v>4.5969937543429103E-15</v>
      </c>
      <c r="O26" s="16">
        <v>-4.7888330083736401E-14</v>
      </c>
      <c r="P26" s="16">
        <v>1.4568473647691099E-14</v>
      </c>
      <c r="Q26">
        <v>-0.15428323669070301</v>
      </c>
      <c r="R26">
        <v>0</v>
      </c>
      <c r="S26">
        <v>1.35061099170943E-3</v>
      </c>
      <c r="T26">
        <v>0.58692122610214204</v>
      </c>
      <c r="U26" s="11">
        <f t="shared" si="1"/>
        <v>-1.6475253369953422</v>
      </c>
      <c r="Y26" s="1">
        <f t="shared" si="2"/>
        <v>41364</v>
      </c>
      <c r="Z26" s="14">
        <f t="shared" si="3"/>
        <v>-6.2864697437520003E-2</v>
      </c>
      <c r="AA26" s="14">
        <f t="shared" si="3"/>
        <v>-1.1920065086990701</v>
      </c>
      <c r="AB26" s="14">
        <f t="shared" si="3"/>
        <v>-0.88353740290524596</v>
      </c>
      <c r="AC26" s="14">
        <f t="shared" si="4"/>
        <v>1.4247154549391942E-3</v>
      </c>
      <c r="AD26" s="14">
        <f t="shared" si="5"/>
        <v>5.6820567180014402E-2</v>
      </c>
      <c r="AE26" s="14">
        <f t="shared" si="6"/>
        <v>-0.15428323669070301</v>
      </c>
      <c r="AF26" s="14">
        <f t="shared" si="7"/>
        <v>-1.0463697652319199E-14</v>
      </c>
      <c r="AG26" s="14">
        <f t="shared" si="7"/>
        <v>1.9040905916847502E-14</v>
      </c>
      <c r="AH26" s="14">
        <f t="shared" si="8"/>
        <v>0.58692122610223452</v>
      </c>
      <c r="AI26" s="14">
        <f t="shared" si="0"/>
        <v>-1.6475253369953422</v>
      </c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</row>
    <row r="27" spans="1:74" x14ac:dyDescent="0.25">
      <c r="A27" s="1">
        <v>41455</v>
      </c>
      <c r="B27">
        <v>-7.1837239912929798E-2</v>
      </c>
      <c r="C27">
        <v>-1.4533997107168</v>
      </c>
      <c r="D27">
        <v>-0.71725926988420596</v>
      </c>
      <c r="E27">
        <v>6.1147821845011696E-3</v>
      </c>
      <c r="F27">
        <v>-5.4114747231898195E-4</v>
      </c>
      <c r="G27" s="16">
        <v>-1.0187956140733001E-14</v>
      </c>
      <c r="H27" s="16">
        <v>1.7078375765282099E-14</v>
      </c>
      <c r="I27" s="16">
        <v>4.2503991648974299E-13</v>
      </c>
      <c r="J27" s="16">
        <v>-3.5719469387770302E-13</v>
      </c>
      <c r="K27" s="16">
        <v>4.5725977966923702E-14</v>
      </c>
      <c r="L27" s="16">
        <v>8.3277804683301295E-15</v>
      </c>
      <c r="M27" s="16">
        <v>2.53255649121246E-15</v>
      </c>
      <c r="N27" s="16">
        <v>5.1749858055490102E-15</v>
      </c>
      <c r="O27" s="16">
        <v>-4.9157318872517003E-14</v>
      </c>
      <c r="P27" s="16">
        <v>1.47968588633901E-14</v>
      </c>
      <c r="Q27">
        <v>-0.14437715254314301</v>
      </c>
      <c r="R27">
        <v>0</v>
      </c>
      <c r="S27">
        <v>1.1509801290400001E-3</v>
      </c>
      <c r="T27">
        <v>0.58084441022087496</v>
      </c>
      <c r="U27" s="11">
        <f t="shared" si="1"/>
        <v>-1.7993043479948794</v>
      </c>
      <c r="Y27" s="1">
        <f t="shared" si="2"/>
        <v>41455</v>
      </c>
      <c r="Z27" s="14">
        <f t="shared" si="3"/>
        <v>-7.1837239912929798E-2</v>
      </c>
      <c r="AA27" s="14">
        <f t="shared" si="3"/>
        <v>-1.4533997107168</v>
      </c>
      <c r="AB27" s="14">
        <f t="shared" si="3"/>
        <v>-0.71725926988420596</v>
      </c>
      <c r="AC27" s="14">
        <f t="shared" si="4"/>
        <v>6.098326567210181E-4</v>
      </c>
      <c r="AD27" s="14">
        <f t="shared" si="5"/>
        <v>6.1147821845011696E-3</v>
      </c>
      <c r="AE27" s="14">
        <f t="shared" si="6"/>
        <v>-0.14437715254314301</v>
      </c>
      <c r="AF27" s="14">
        <f t="shared" si="7"/>
        <v>-1.0187956140733001E-14</v>
      </c>
      <c r="AG27" s="14">
        <f t="shared" si="7"/>
        <v>1.7078375765282099E-14</v>
      </c>
      <c r="AH27" s="14">
        <f t="shared" si="8"/>
        <v>0.58084441022097022</v>
      </c>
      <c r="AI27" s="14">
        <f t="shared" si="0"/>
        <v>-1.7993043479948796</v>
      </c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</row>
    <row r="28" spans="1:74" x14ac:dyDescent="0.25">
      <c r="A28" s="1">
        <v>41547</v>
      </c>
      <c r="B28">
        <v>-6.4236184142757002E-2</v>
      </c>
      <c r="C28">
        <v>-1.7934255222128801</v>
      </c>
      <c r="D28">
        <v>-6.9806584840194696E-2</v>
      </c>
      <c r="E28">
        <v>2.9250852058915599E-3</v>
      </c>
      <c r="F28">
        <v>2.03158542647665E-4</v>
      </c>
      <c r="G28" s="16">
        <v>-1.00487966299597E-14</v>
      </c>
      <c r="H28" s="16">
        <v>1.6396496794910898E-14</v>
      </c>
      <c r="I28" s="16">
        <v>4.3846100651194802E-13</v>
      </c>
      <c r="J28" s="16">
        <v>-3.7103739852331501E-13</v>
      </c>
      <c r="K28" s="16">
        <v>4.7402380950248397E-14</v>
      </c>
      <c r="L28" s="16">
        <v>8.2482079373267606E-15</v>
      </c>
      <c r="M28" s="16">
        <v>2.2266880067683901E-15</v>
      </c>
      <c r="N28" s="16">
        <v>5.02965460888066E-15</v>
      </c>
      <c r="O28" s="16">
        <v>-5.0844066866733702E-14</v>
      </c>
      <c r="P28" s="16">
        <v>1.5027571991042401E-14</v>
      </c>
      <c r="Q28">
        <v>-0.128427842474967</v>
      </c>
      <c r="R28">
        <v>0</v>
      </c>
      <c r="S28">
        <v>1.7140547313576699E-4</v>
      </c>
      <c r="T28">
        <v>0.57482919313947101</v>
      </c>
      <c r="U28" s="11">
        <f t="shared" si="1"/>
        <v>-1.4777672913095521</v>
      </c>
      <c r="Y28" s="1">
        <f t="shared" si="2"/>
        <v>41547</v>
      </c>
      <c r="Z28" s="14">
        <f t="shared" si="3"/>
        <v>-6.4236184142757002E-2</v>
      </c>
      <c r="AA28" s="14">
        <f t="shared" si="3"/>
        <v>-1.7934255222128801</v>
      </c>
      <c r="AB28" s="14">
        <f t="shared" si="3"/>
        <v>-6.9806584840194696E-2</v>
      </c>
      <c r="AC28" s="14">
        <f t="shared" si="4"/>
        <v>3.7456401578343199E-4</v>
      </c>
      <c r="AD28" s="14">
        <f t="shared" si="5"/>
        <v>2.9250852058915599E-3</v>
      </c>
      <c r="AE28" s="14">
        <f t="shared" si="6"/>
        <v>-0.128427842474967</v>
      </c>
      <c r="AF28" s="14">
        <f t="shared" si="7"/>
        <v>-1.00487966299597E-14</v>
      </c>
      <c r="AG28" s="14">
        <f t="shared" si="7"/>
        <v>1.6396496794910898E-14</v>
      </c>
      <c r="AH28" s="14">
        <f t="shared" si="8"/>
        <v>0.57482919313956538</v>
      </c>
      <c r="AI28" s="14">
        <f t="shared" si="0"/>
        <v>-1.4777672913095521</v>
      </c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</row>
    <row r="29" spans="1:74" x14ac:dyDescent="0.25">
      <c r="A29" s="1">
        <v>41639</v>
      </c>
      <c r="B29">
        <v>-7.3267208138964604E-2</v>
      </c>
      <c r="C29">
        <v>-1.8758593889072701</v>
      </c>
      <c r="D29">
        <v>-2.9213855135586001E-2</v>
      </c>
      <c r="E29">
        <v>-2.0265046709582801E-2</v>
      </c>
      <c r="F29" s="16">
        <v>-2.00050973887691E-5</v>
      </c>
      <c r="G29" s="16">
        <v>-1.1048842473316899E-14</v>
      </c>
      <c r="H29" s="16">
        <v>1.7565838771740001E-14</v>
      </c>
      <c r="I29" s="16">
        <v>4.4977904869556701E-13</v>
      </c>
      <c r="J29" s="16">
        <v>-3.8534044999039898E-13</v>
      </c>
      <c r="K29" s="16">
        <v>4.9662157399659202E-14</v>
      </c>
      <c r="L29" s="16">
        <v>8.95582805815985E-15</v>
      </c>
      <c r="M29" s="16">
        <v>2.8820003853039602E-15</v>
      </c>
      <c r="N29" s="16">
        <v>5.7414559177958997E-15</v>
      </c>
      <c r="O29" s="16">
        <v>-5.2108463197494297E-14</v>
      </c>
      <c r="P29" s="16">
        <v>1.5214773866929699E-14</v>
      </c>
      <c r="Q29">
        <v>-0.14224431586716599</v>
      </c>
      <c r="R29">
        <v>0</v>
      </c>
      <c r="S29">
        <v>7.2544688458412701E-4</v>
      </c>
      <c r="T29">
        <v>0.56887494916160997</v>
      </c>
      <c r="U29" s="11">
        <f t="shared" si="1"/>
        <v>-1.5712694238096629</v>
      </c>
      <c r="Y29" s="1">
        <f t="shared" si="2"/>
        <v>41639</v>
      </c>
      <c r="Z29" s="14">
        <f t="shared" si="3"/>
        <v>-7.3267208138964604E-2</v>
      </c>
      <c r="AA29" s="14">
        <f t="shared" si="3"/>
        <v>-1.8758593889072701</v>
      </c>
      <c r="AB29" s="14">
        <f t="shared" si="3"/>
        <v>-2.9213855135586001E-2</v>
      </c>
      <c r="AC29" s="14">
        <f t="shared" si="4"/>
        <v>7.0544178719535795E-4</v>
      </c>
      <c r="AD29" s="14">
        <f t="shared" si="5"/>
        <v>-2.0265046709582801E-2</v>
      </c>
      <c r="AE29" s="14">
        <f t="shared" si="6"/>
        <v>-0.14224431586716599</v>
      </c>
      <c r="AF29" s="14">
        <f t="shared" si="7"/>
        <v>-1.1048842473316899E-14</v>
      </c>
      <c r="AG29" s="14">
        <f t="shared" si="7"/>
        <v>1.7565838771740001E-14</v>
      </c>
      <c r="AH29" s="14">
        <f t="shared" si="8"/>
        <v>0.56887494916170478</v>
      </c>
      <c r="AI29" s="14">
        <f t="shared" si="0"/>
        <v>-1.5712694238096625</v>
      </c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</row>
    <row r="30" spans="1:74" x14ac:dyDescent="0.25">
      <c r="A30" s="1">
        <v>41729</v>
      </c>
      <c r="B30">
        <v>-8.5141242653410804E-2</v>
      </c>
      <c r="C30">
        <v>-1.7582259850573501</v>
      </c>
      <c r="D30">
        <v>-0.30110630243456799</v>
      </c>
      <c r="E30">
        <v>-1.9671857864870902E-2</v>
      </c>
      <c r="F30">
        <v>-2.12656556472191E-4</v>
      </c>
      <c r="G30" s="16">
        <v>-1.08475842892748E-14</v>
      </c>
      <c r="H30" s="16">
        <v>1.5029843158469001E-14</v>
      </c>
      <c r="I30" s="16">
        <v>4.5650914809482499E-13</v>
      </c>
      <c r="J30" s="16">
        <v>-4.0110094421799598E-13</v>
      </c>
      <c r="K30" s="16">
        <v>5.1750097323509701E-14</v>
      </c>
      <c r="L30" s="16">
        <v>9.4290386205635608E-15</v>
      </c>
      <c r="M30" s="16">
        <v>3.4475338280010599E-15</v>
      </c>
      <c r="N30" s="16">
        <v>6.3628645958499899E-15</v>
      </c>
      <c r="O30" s="16">
        <v>-5.3070885983757903E-14</v>
      </c>
      <c r="P30" s="16">
        <v>1.5404911702527301E-14</v>
      </c>
      <c r="Q30">
        <v>-0.16214875168721499</v>
      </c>
      <c r="R30">
        <v>0</v>
      </c>
      <c r="S30">
        <v>5.9208692427804497E-4</v>
      </c>
      <c r="T30">
        <v>0.56298105912014296</v>
      </c>
      <c r="U30" s="11">
        <f t="shared" si="1"/>
        <v>-1.7629336502093726</v>
      </c>
      <c r="Y30" s="1">
        <f t="shared" si="2"/>
        <v>41729</v>
      </c>
      <c r="Z30" s="14">
        <f t="shared" si="3"/>
        <v>-8.5141242653410804E-2</v>
      </c>
      <c r="AA30" s="14">
        <f t="shared" si="3"/>
        <v>-1.7582259850573501</v>
      </c>
      <c r="AB30" s="14">
        <f t="shared" si="3"/>
        <v>-0.30110630243456799</v>
      </c>
      <c r="AC30" s="14">
        <f t="shared" si="4"/>
        <v>3.7943036780585396E-4</v>
      </c>
      <c r="AD30" s="14">
        <f t="shared" si="5"/>
        <v>-1.9671857864870902E-2</v>
      </c>
      <c r="AE30" s="14">
        <f t="shared" si="6"/>
        <v>-0.16214875168721499</v>
      </c>
      <c r="AF30" s="14">
        <f t="shared" si="7"/>
        <v>-1.08475842892748E-14</v>
      </c>
      <c r="AG30" s="14">
        <f t="shared" si="7"/>
        <v>1.5029843158469001E-14</v>
      </c>
      <c r="AH30" s="14">
        <f t="shared" si="8"/>
        <v>0.56298105912023166</v>
      </c>
      <c r="AI30" s="14">
        <f t="shared" si="0"/>
        <v>-1.7629336502093729</v>
      </c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</row>
    <row r="31" spans="1:74" x14ac:dyDescent="0.25">
      <c r="A31" s="1">
        <v>41820</v>
      </c>
      <c r="B31">
        <v>-8.4101336236431706E-2</v>
      </c>
      <c r="C31">
        <v>-1.5631125318341901</v>
      </c>
      <c r="D31">
        <v>-0.58063798205188599</v>
      </c>
      <c r="E31">
        <v>-2.6943059291936002E-2</v>
      </c>
      <c r="F31" s="16">
        <v>8.9433170605605797E-5</v>
      </c>
      <c r="G31" s="16">
        <v>-1.19781599971422E-14</v>
      </c>
      <c r="H31" s="16">
        <v>1.61652098066996E-14</v>
      </c>
      <c r="I31" s="16">
        <v>4.6947578938826E-13</v>
      </c>
      <c r="J31" s="16">
        <v>-4.1493367934386102E-13</v>
      </c>
      <c r="K31" s="16">
        <v>5.4065863826924697E-14</v>
      </c>
      <c r="L31" s="16">
        <v>9.6694327353225906E-15</v>
      </c>
      <c r="M31" s="16">
        <v>3.7313565755252297E-15</v>
      </c>
      <c r="N31" s="16">
        <v>6.7427855613517897E-15</v>
      </c>
      <c r="O31" s="16">
        <v>-5.38737776750712E-14</v>
      </c>
      <c r="P31" s="16">
        <v>1.5582723306023799E-14</v>
      </c>
      <c r="Q31">
        <v>-0.163588596118005</v>
      </c>
      <c r="R31">
        <v>0</v>
      </c>
      <c r="S31">
        <v>1.98633819485594E-4</v>
      </c>
      <c r="T31">
        <v>0.55714691030247998</v>
      </c>
      <c r="U31" s="11">
        <f t="shared" si="1"/>
        <v>-1.8609485282397831</v>
      </c>
      <c r="Y31" s="1">
        <f t="shared" si="2"/>
        <v>41820</v>
      </c>
      <c r="Z31" s="14">
        <f t="shared" si="3"/>
        <v>-8.4101336236431706E-2</v>
      </c>
      <c r="AA31" s="14">
        <f t="shared" si="3"/>
        <v>-1.5631125318341901</v>
      </c>
      <c r="AB31" s="14">
        <f t="shared" si="3"/>
        <v>-0.58063798205188599</v>
      </c>
      <c r="AC31" s="14">
        <f t="shared" si="4"/>
        <v>2.880669900911998E-4</v>
      </c>
      <c r="AD31" s="14">
        <f t="shared" si="5"/>
        <v>-2.6943059291936002E-2</v>
      </c>
      <c r="AE31" s="14">
        <f t="shared" si="6"/>
        <v>-0.163588596118005</v>
      </c>
      <c r="AF31" s="14">
        <f t="shared" si="7"/>
        <v>-1.19781599971422E-14</v>
      </c>
      <c r="AG31" s="14">
        <f t="shared" si="7"/>
        <v>1.61652098066996E-14</v>
      </c>
      <c r="AH31" s="14">
        <f t="shared" si="8"/>
        <v>0.55714691030257057</v>
      </c>
      <c r="AI31" s="14">
        <f t="shared" si="0"/>
        <v>-1.8609485282397831</v>
      </c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</row>
    <row r="32" spans="1:74" x14ac:dyDescent="0.25">
      <c r="A32" s="1">
        <v>41912</v>
      </c>
      <c r="B32">
        <v>-8.4267408044669007E-2</v>
      </c>
      <c r="C32">
        <v>-1.3099989040337101</v>
      </c>
      <c r="D32">
        <v>-1.1895006906144101</v>
      </c>
      <c r="E32">
        <v>-4.6725424856887701E-2</v>
      </c>
      <c r="F32">
        <v>1.40562466233989E-4</v>
      </c>
      <c r="G32" s="16">
        <v>-1.0560005796963499E-14</v>
      </c>
      <c r="H32" s="16">
        <v>1.49081829401644E-14</v>
      </c>
      <c r="I32" s="16">
        <v>4.8241241344875399E-13</v>
      </c>
      <c r="J32" s="16">
        <v>-4.26321514786833E-13</v>
      </c>
      <c r="K32" s="16">
        <v>5.52990220936802E-14</v>
      </c>
      <c r="L32" s="16">
        <v>1.01065626607411E-14</v>
      </c>
      <c r="M32" s="16">
        <v>4.2303386589800599E-15</v>
      </c>
      <c r="N32" s="16">
        <v>7.0862711247122098E-15</v>
      </c>
      <c r="O32" s="16">
        <v>-5.44902150265397E-14</v>
      </c>
      <c r="P32" s="16">
        <v>1.5804301650500201E-14</v>
      </c>
      <c r="Q32">
        <v>-0.144945036328403</v>
      </c>
      <c r="R32">
        <v>0</v>
      </c>
      <c r="S32">
        <v>2.23543203295595E-4</v>
      </c>
      <c r="T32">
        <v>0.55137189637707595</v>
      </c>
      <c r="U32" s="11">
        <f t="shared" si="1"/>
        <v>-2.2237014618313751</v>
      </c>
      <c r="Y32" s="1">
        <f t="shared" si="2"/>
        <v>41912</v>
      </c>
      <c r="Z32" s="14">
        <f t="shared" si="3"/>
        <v>-8.4267408044669007E-2</v>
      </c>
      <c r="AA32" s="14">
        <f t="shared" si="3"/>
        <v>-1.3099989040337101</v>
      </c>
      <c r="AB32" s="14">
        <f t="shared" si="3"/>
        <v>-1.1895006906144101</v>
      </c>
      <c r="AC32" s="14">
        <f t="shared" si="4"/>
        <v>3.6410566952958399E-4</v>
      </c>
      <c r="AD32" s="14">
        <f t="shared" si="5"/>
        <v>-4.6725424856887701E-2</v>
      </c>
      <c r="AE32" s="14">
        <f t="shared" si="6"/>
        <v>-0.144945036328403</v>
      </c>
      <c r="AF32" s="14">
        <f t="shared" si="7"/>
        <v>-1.0560005796963499E-14</v>
      </c>
      <c r="AG32" s="14">
        <f t="shared" si="7"/>
        <v>1.49081829401644E-14</v>
      </c>
      <c r="AH32" s="14">
        <f t="shared" si="8"/>
        <v>0.55137189637716999</v>
      </c>
      <c r="AI32" s="14">
        <f t="shared" si="0"/>
        <v>-2.223701461831376</v>
      </c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</row>
    <row r="33" spans="1:74" x14ac:dyDescent="0.25">
      <c r="A33" s="1">
        <v>42004</v>
      </c>
      <c r="B33">
        <v>-9.1539050967678198E-2</v>
      </c>
      <c r="C33">
        <v>-1.0094416406355999</v>
      </c>
      <c r="D33">
        <v>-1.6569522510710899</v>
      </c>
      <c r="E33">
        <v>-4.3760819336515197E-2</v>
      </c>
      <c r="F33" s="16">
        <v>1.2086648455692801E-5</v>
      </c>
      <c r="G33" s="16">
        <v>-1.1569848447864E-14</v>
      </c>
      <c r="H33" s="16">
        <v>1.5717628720888399E-14</v>
      </c>
      <c r="I33" s="16">
        <v>4.9080819519383E-13</v>
      </c>
      <c r="J33" s="16">
        <v>-4.3588912737481198E-13</v>
      </c>
      <c r="K33" s="16">
        <v>5.6371563272766701E-14</v>
      </c>
      <c r="L33" s="16">
        <v>1.03216567804118E-14</v>
      </c>
      <c r="M33" s="16">
        <v>4.5530492603037204E-15</v>
      </c>
      <c r="N33" s="16">
        <v>7.1714756671696195E-15</v>
      </c>
      <c r="O33" s="16">
        <v>-5.5118274186636397E-14</v>
      </c>
      <c r="P33" s="16">
        <v>1.5958560073855701E-14</v>
      </c>
      <c r="Q33">
        <v>-0.130786951442004</v>
      </c>
      <c r="R33">
        <v>0</v>
      </c>
      <c r="S33">
        <v>3.0768596663328598E-4</v>
      </c>
      <c r="T33">
        <v>0.54565541732095202</v>
      </c>
      <c r="U33" s="11">
        <f t="shared" si="1"/>
        <v>-2.3865055235167487</v>
      </c>
      <c r="Y33" s="1">
        <f t="shared" si="2"/>
        <v>42004</v>
      </c>
      <c r="Z33" s="14">
        <f t="shared" si="3"/>
        <v>-9.1539050967678198E-2</v>
      </c>
      <c r="AA33" s="14">
        <f t="shared" si="3"/>
        <v>-1.0094416406355999</v>
      </c>
      <c r="AB33" s="14">
        <f t="shared" si="3"/>
        <v>-1.6569522510710899</v>
      </c>
      <c r="AC33" s="14">
        <f t="shared" si="4"/>
        <v>3.1977261508897879E-4</v>
      </c>
      <c r="AD33" s="14">
        <f t="shared" si="5"/>
        <v>-4.3760819336515197E-2</v>
      </c>
      <c r="AE33" s="14">
        <f t="shared" si="6"/>
        <v>-0.130786951442004</v>
      </c>
      <c r="AF33" s="14">
        <f t="shared" si="7"/>
        <v>-1.1569848447864E-14</v>
      </c>
      <c r="AG33" s="14">
        <f t="shared" si="7"/>
        <v>1.5717628720888399E-14</v>
      </c>
      <c r="AH33" s="14">
        <f t="shared" si="8"/>
        <v>0.54565541732104639</v>
      </c>
      <c r="AI33" s="14">
        <f t="shared" si="0"/>
        <v>-2.3865055235167478</v>
      </c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</row>
    <row r="34" spans="1:74" x14ac:dyDescent="0.25">
      <c r="A34" s="1">
        <v>42094</v>
      </c>
      <c r="B34">
        <v>-9.3752966571548593E-2</v>
      </c>
      <c r="C34">
        <v>-0.75918936806621595</v>
      </c>
      <c r="D34">
        <v>-2.1978345335702398</v>
      </c>
      <c r="E34">
        <v>-4.6738896299841397E-2</v>
      </c>
      <c r="F34">
        <v>-1.71068597383566E-4</v>
      </c>
      <c r="G34" s="16">
        <v>-1.1345486944430899E-14</v>
      </c>
      <c r="H34" s="16">
        <v>1.5812352636505501E-14</v>
      </c>
      <c r="I34" s="16">
        <v>4.94944138047724E-13</v>
      </c>
      <c r="J34" s="16">
        <v>-4.4432101373959598E-13</v>
      </c>
      <c r="K34" s="16">
        <v>5.7436854619109806E-14</v>
      </c>
      <c r="L34" s="16">
        <v>1.04153635494487E-14</v>
      </c>
      <c r="M34" s="16">
        <v>4.7999460440828302E-15</v>
      </c>
      <c r="N34" s="16">
        <v>7.2758194460509703E-15</v>
      </c>
      <c r="O34" s="16">
        <v>-5.5711289042789101E-14</v>
      </c>
      <c r="P34" s="16">
        <v>1.6114674354340199E-14</v>
      </c>
      <c r="Q34">
        <v>-0.133013092316423</v>
      </c>
      <c r="R34">
        <v>0</v>
      </c>
      <c r="S34" s="16">
        <v>-4.4799215239743803E-5</v>
      </c>
      <c r="T34">
        <v>0.53999687934826801</v>
      </c>
      <c r="U34" s="11">
        <f t="shared" si="1"/>
        <v>-2.6907478452885294</v>
      </c>
      <c r="Y34" s="1">
        <f t="shared" si="2"/>
        <v>42094</v>
      </c>
      <c r="Z34" s="14">
        <f t="shared" si="3"/>
        <v>-9.3752966571548593E-2</v>
      </c>
      <c r="AA34" s="14">
        <f t="shared" si="3"/>
        <v>-0.75918936806621595</v>
      </c>
      <c r="AB34" s="14">
        <f t="shared" si="3"/>
        <v>-2.1978345335702398</v>
      </c>
      <c r="AC34" s="14">
        <f t="shared" si="4"/>
        <v>-2.158678126233098E-4</v>
      </c>
      <c r="AD34" s="14">
        <f t="shared" si="5"/>
        <v>-4.6738896299841397E-2</v>
      </c>
      <c r="AE34" s="14">
        <f t="shared" si="6"/>
        <v>-0.133013092316423</v>
      </c>
      <c r="AF34" s="14">
        <f t="shared" si="7"/>
        <v>-1.1345486944430899E-14</v>
      </c>
      <c r="AG34" s="14">
        <f t="shared" si="7"/>
        <v>1.5812352636505501E-14</v>
      </c>
      <c r="AH34" s="14">
        <f t="shared" si="8"/>
        <v>0.53999687934835894</v>
      </c>
      <c r="AI34" s="14">
        <f t="shared" ref="AI34:AI65" si="9">+SUM(Z34:AH34)</f>
        <v>-2.6907478452885289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</row>
    <row r="35" spans="1:74" x14ac:dyDescent="0.25">
      <c r="A35" s="1">
        <v>42185</v>
      </c>
      <c r="B35">
        <v>-8.4940230526311694E-2</v>
      </c>
      <c r="C35">
        <v>-0.94844324301994698</v>
      </c>
      <c r="D35">
        <v>-1.9893803344857901</v>
      </c>
      <c r="E35">
        <v>-0.16875464727529799</v>
      </c>
      <c r="F35" s="16">
        <v>-4.7874524964632402E-5</v>
      </c>
      <c r="G35" s="16">
        <v>-1.12607183043928E-14</v>
      </c>
      <c r="H35" s="16">
        <v>1.7679806896855601E-14</v>
      </c>
      <c r="I35" s="16">
        <v>5.0410564103147604E-13</v>
      </c>
      <c r="J35" s="16">
        <v>-4.49803020729563E-13</v>
      </c>
      <c r="K35" s="16">
        <v>5.8010526646792601E-14</v>
      </c>
      <c r="L35" s="16">
        <v>1.02419848270243E-14</v>
      </c>
      <c r="M35" s="16">
        <v>4.6917559510240798E-15</v>
      </c>
      <c r="N35" s="16">
        <v>7.0675083632439899E-15</v>
      </c>
      <c r="O35" s="16">
        <v>-5.65913894704801E-14</v>
      </c>
      <c r="P35" s="16">
        <v>1.6290135186643301E-14</v>
      </c>
      <c r="Q35">
        <v>-9.9605112603215196E-2</v>
      </c>
      <c r="R35">
        <v>0</v>
      </c>
      <c r="S35">
        <v>-6.7749981207749295E-4</v>
      </c>
      <c r="T35">
        <v>0.53439569483989602</v>
      </c>
      <c r="U35" s="11">
        <f t="shared" si="1"/>
        <v>-2.7574532474076072</v>
      </c>
      <c r="Y35" s="1">
        <f t="shared" ref="Y35:Y66" si="10">+A35</f>
        <v>42185</v>
      </c>
      <c r="Z35" s="14">
        <f t="shared" si="3"/>
        <v>-8.4940230526311694E-2</v>
      </c>
      <c r="AA35" s="14">
        <f t="shared" si="3"/>
        <v>-0.94844324301994698</v>
      </c>
      <c r="AB35" s="14">
        <f t="shared" si="3"/>
        <v>-1.9893803344857901</v>
      </c>
      <c r="AC35" s="14">
        <f t="shared" si="4"/>
        <v>-7.2537433704212531E-4</v>
      </c>
      <c r="AD35" s="14">
        <f t="shared" si="5"/>
        <v>-0.16875464727529799</v>
      </c>
      <c r="AE35" s="14">
        <f t="shared" si="6"/>
        <v>-9.9605112603215196E-2</v>
      </c>
      <c r="AF35" s="14">
        <f t="shared" si="7"/>
        <v>-1.12607183043928E-14</v>
      </c>
      <c r="AG35" s="14">
        <f t="shared" si="7"/>
        <v>1.7679806896855601E-14</v>
      </c>
      <c r="AH35" s="14">
        <f t="shared" si="8"/>
        <v>0.53439569483999017</v>
      </c>
      <c r="AI35" s="14">
        <f t="shared" si="9"/>
        <v>-2.7574532474076072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</row>
    <row r="36" spans="1:74" x14ac:dyDescent="0.25">
      <c r="A36" s="1">
        <v>42277</v>
      </c>
      <c r="B36">
        <v>-0.101872551132868</v>
      </c>
      <c r="C36">
        <v>-1.0725641056078901</v>
      </c>
      <c r="D36">
        <v>-1.93297719677277</v>
      </c>
      <c r="E36">
        <v>1.4869667072892501E-2</v>
      </c>
      <c r="F36">
        <v>-1.29459397720053E-4</v>
      </c>
      <c r="G36" s="16">
        <v>-9.7990453428978393E-15</v>
      </c>
      <c r="H36" s="16">
        <v>1.97021963764345E-14</v>
      </c>
      <c r="I36" s="16">
        <v>5.0647944554778796E-13</v>
      </c>
      <c r="J36" s="16">
        <v>-4.5377589917091498E-13</v>
      </c>
      <c r="K36" s="16">
        <v>5.9282706850971502E-14</v>
      </c>
      <c r="L36" s="16">
        <v>1.1125972595042299E-14</v>
      </c>
      <c r="M36" s="16">
        <v>5.60327790293507E-15</v>
      </c>
      <c r="N36" s="16">
        <v>7.8013524506733101E-15</v>
      </c>
      <c r="O36" s="16">
        <v>-5.6916163418980904E-14</v>
      </c>
      <c r="P36" s="16">
        <v>1.6506627098317399E-14</v>
      </c>
      <c r="Q36">
        <v>-0.121174392631674</v>
      </c>
      <c r="R36">
        <v>0</v>
      </c>
      <c r="S36">
        <v>-7.5244914572888304E-4</v>
      </c>
      <c r="T36">
        <v>0.52885128227398104</v>
      </c>
      <c r="U36" s="11">
        <f t="shared" si="1"/>
        <v>-2.6857492053416721</v>
      </c>
      <c r="Y36" s="1">
        <f t="shared" si="10"/>
        <v>42277</v>
      </c>
      <c r="Z36" s="14">
        <f t="shared" si="3"/>
        <v>-0.101872551132868</v>
      </c>
      <c r="AA36" s="14">
        <f t="shared" si="3"/>
        <v>-1.0725641056078901</v>
      </c>
      <c r="AB36" s="14">
        <f t="shared" si="3"/>
        <v>-1.93297719677277</v>
      </c>
      <c r="AC36" s="14">
        <f t="shared" si="4"/>
        <v>-8.8190854344893607E-4</v>
      </c>
      <c r="AD36" s="14">
        <f t="shared" si="5"/>
        <v>1.4869667072892501E-2</v>
      </c>
      <c r="AE36" s="14">
        <f t="shared" si="6"/>
        <v>-0.121174392631674</v>
      </c>
      <c r="AF36" s="14">
        <f t="shared" si="7"/>
        <v>-9.7990453428978393E-15</v>
      </c>
      <c r="AG36" s="14">
        <f t="shared" si="7"/>
        <v>1.97021963764345E-14</v>
      </c>
      <c r="AH36" s="14">
        <f t="shared" si="8"/>
        <v>0.52885128227407707</v>
      </c>
      <c r="AI36" s="14">
        <f t="shared" si="9"/>
        <v>-2.6857492053416721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</row>
    <row r="37" spans="1:74" x14ac:dyDescent="0.25">
      <c r="A37" s="1">
        <v>42369</v>
      </c>
      <c r="B37">
        <v>-0.10024345999109401</v>
      </c>
      <c r="C37">
        <v>-1.02482479001481</v>
      </c>
      <c r="D37">
        <v>-2.3588948495162598</v>
      </c>
      <c r="E37">
        <v>-0.10999533276017499</v>
      </c>
      <c r="F37" s="16">
        <v>-5.1825621237234601E-5</v>
      </c>
      <c r="G37" s="16">
        <v>-9.4478716738163102E-15</v>
      </c>
      <c r="H37" s="16">
        <v>1.7132530802399299E-14</v>
      </c>
      <c r="I37" s="16">
        <v>5.0936721769882105E-13</v>
      </c>
      <c r="J37" s="16">
        <v>-4.5504501819448301E-13</v>
      </c>
      <c r="K37" s="16">
        <v>5.9942769898607103E-14</v>
      </c>
      <c r="L37" s="16">
        <v>1.1448546095070199E-14</v>
      </c>
      <c r="M37" s="16">
        <v>5.8791827193964501E-15</v>
      </c>
      <c r="N37" s="16">
        <v>7.9431026968206495E-15</v>
      </c>
      <c r="O37" s="16">
        <v>-5.7199930869815703E-14</v>
      </c>
      <c r="P37" s="16">
        <v>1.6667621482300901E-14</v>
      </c>
      <c r="Q37">
        <v>-8.5389918038098298E-2</v>
      </c>
      <c r="R37">
        <v>0</v>
      </c>
      <c r="S37">
        <v>-1.0859315893973101E-3</v>
      </c>
      <c r="T37">
        <v>0.52336306615747696</v>
      </c>
      <c r="U37" s="11">
        <f t="shared" si="1"/>
        <v>-3.1571230413734876</v>
      </c>
      <c r="Y37" s="1">
        <f t="shared" si="10"/>
        <v>42369</v>
      </c>
      <c r="Z37" s="14">
        <f t="shared" si="3"/>
        <v>-0.10024345999109401</v>
      </c>
      <c r="AA37" s="14">
        <f t="shared" si="3"/>
        <v>-1.02482479001481</v>
      </c>
      <c r="AB37" s="14">
        <f t="shared" si="3"/>
        <v>-2.3588948495162598</v>
      </c>
      <c r="AC37" s="14">
        <f t="shared" si="4"/>
        <v>-1.1377572106345446E-3</v>
      </c>
      <c r="AD37" s="14">
        <f t="shared" si="5"/>
        <v>-0.10999533276017499</v>
      </c>
      <c r="AE37" s="14">
        <f t="shared" si="6"/>
        <v>-8.5389918038098298E-2</v>
      </c>
      <c r="AF37" s="14">
        <f t="shared" si="7"/>
        <v>-9.4478716738163102E-15</v>
      </c>
      <c r="AG37" s="14">
        <f t="shared" si="7"/>
        <v>1.7132530802399299E-14</v>
      </c>
      <c r="AH37" s="14">
        <f t="shared" si="8"/>
        <v>0.523363066157576</v>
      </c>
      <c r="AI37" s="14">
        <f t="shared" si="9"/>
        <v>-3.1571230413734876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</row>
    <row r="38" spans="1:74" x14ac:dyDescent="0.25">
      <c r="A38" s="1">
        <v>42460</v>
      </c>
      <c r="B38">
        <v>-0.121707515149707</v>
      </c>
      <c r="C38">
        <v>-0.79990964318563795</v>
      </c>
      <c r="D38">
        <v>-2.94453174041448</v>
      </c>
      <c r="E38">
        <v>-4.89353221268981E-2</v>
      </c>
      <c r="F38">
        <v>-1.75394871986366E-4</v>
      </c>
      <c r="G38" s="16">
        <v>-1.03578776844937E-14</v>
      </c>
      <c r="H38" s="16">
        <v>1.8879434467915E-14</v>
      </c>
      <c r="I38" s="16">
        <v>5.0885146341738201E-13</v>
      </c>
      <c r="J38" s="16">
        <v>-4.52802175517431E-13</v>
      </c>
      <c r="K38" s="16">
        <v>6.0707503583239996E-14</v>
      </c>
      <c r="L38" s="16">
        <v>1.24236365040218E-14</v>
      </c>
      <c r="M38" s="16">
        <v>6.6922138909857298E-15</v>
      </c>
      <c r="N38" s="16">
        <v>8.3671764725630693E-15</v>
      </c>
      <c r="O38" s="16">
        <v>-5.7177889889269504E-14</v>
      </c>
      <c r="P38" s="16">
        <v>1.6788211107986801E-14</v>
      </c>
      <c r="Q38">
        <v>-8.3681140586431293E-2</v>
      </c>
      <c r="R38">
        <v>0</v>
      </c>
      <c r="S38">
        <v>-1.06349757093733E-3</v>
      </c>
      <c r="T38">
        <v>0.51793047695862704</v>
      </c>
      <c r="U38" s="11">
        <f t="shared" si="1"/>
        <v>-3.4820737769473382</v>
      </c>
      <c r="Y38" s="1">
        <f t="shared" si="10"/>
        <v>42460</v>
      </c>
      <c r="Z38" s="14">
        <f t="shared" si="3"/>
        <v>-0.121707515149707</v>
      </c>
      <c r="AA38" s="14">
        <f t="shared" si="3"/>
        <v>-0.79990964318563795</v>
      </c>
      <c r="AB38" s="14">
        <f t="shared" si="3"/>
        <v>-2.94453174041448</v>
      </c>
      <c r="AC38" s="14">
        <f t="shared" si="4"/>
        <v>-1.2388924429236961E-3</v>
      </c>
      <c r="AD38" s="14">
        <f t="shared" si="5"/>
        <v>-4.89353221268981E-2</v>
      </c>
      <c r="AE38" s="14">
        <f t="shared" si="6"/>
        <v>-8.3681140586431293E-2</v>
      </c>
      <c r="AF38" s="14">
        <f t="shared" si="7"/>
        <v>-1.03578776844937E-14</v>
      </c>
      <c r="AG38" s="14">
        <f t="shared" si="7"/>
        <v>1.8879434467915E-14</v>
      </c>
      <c r="AH38" s="14">
        <f t="shared" si="8"/>
        <v>0.51793047695873085</v>
      </c>
      <c r="AI38" s="14">
        <f t="shared" si="9"/>
        <v>-3.4820737769473391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</row>
    <row r="39" spans="1:74" x14ac:dyDescent="0.25">
      <c r="A39" s="1">
        <v>42551</v>
      </c>
      <c r="B39">
        <v>-0.119254160910577</v>
      </c>
      <c r="C39">
        <v>-0.52801441513932101</v>
      </c>
      <c r="D39">
        <v>-3.2043340932325499</v>
      </c>
      <c r="E39">
        <v>-6.9555700116258196E-2</v>
      </c>
      <c r="F39">
        <v>2.7456396481463901E-4</v>
      </c>
      <c r="G39" s="16">
        <v>-1.02511038315406E-14</v>
      </c>
      <c r="H39" s="16">
        <v>2.06221421509792E-14</v>
      </c>
      <c r="I39" s="16">
        <v>5.0649665596698498E-13</v>
      </c>
      <c r="J39" s="16">
        <v>-4.4927206307632198E-13</v>
      </c>
      <c r="K39" s="16">
        <v>6.0271276608736094E-14</v>
      </c>
      <c r="L39" s="16">
        <v>1.2683096627347101E-14</v>
      </c>
      <c r="M39" s="16">
        <v>7.1875921789326492E-15</v>
      </c>
      <c r="N39" s="16">
        <v>8.7166575198850002E-15</v>
      </c>
      <c r="O39" s="16">
        <v>-5.6941733590530803E-14</v>
      </c>
      <c r="P39" s="16">
        <v>1.6934729799168699E-14</v>
      </c>
      <c r="Q39">
        <v>-0.107301414642022</v>
      </c>
      <c r="R39">
        <v>0</v>
      </c>
      <c r="S39">
        <v>-1.29451787228435E-3</v>
      </c>
      <c r="T39">
        <v>0.51255295104036802</v>
      </c>
      <c r="U39" s="11">
        <f t="shared" si="1"/>
        <v>-3.5169267869077125</v>
      </c>
      <c r="Y39" s="1">
        <f t="shared" si="10"/>
        <v>42551</v>
      </c>
      <c r="Z39" s="14">
        <f t="shared" si="3"/>
        <v>-0.119254160910577</v>
      </c>
      <c r="AA39" s="14">
        <f t="shared" si="3"/>
        <v>-0.52801441513932101</v>
      </c>
      <c r="AB39" s="14">
        <f t="shared" si="3"/>
        <v>-3.2043340932325499</v>
      </c>
      <c r="AC39" s="14">
        <f t="shared" si="4"/>
        <v>-1.019953907469711E-3</v>
      </c>
      <c r="AD39" s="14">
        <f t="shared" si="5"/>
        <v>-6.9555700116258196E-2</v>
      </c>
      <c r="AE39" s="14">
        <f t="shared" si="6"/>
        <v>-0.107301414642022</v>
      </c>
      <c r="AF39" s="14">
        <f t="shared" si="7"/>
        <v>-1.02511038315406E-14</v>
      </c>
      <c r="AG39" s="14">
        <f t="shared" si="7"/>
        <v>2.06221421509792E-14</v>
      </c>
      <c r="AH39" s="14">
        <f t="shared" si="8"/>
        <v>0.51255295104047416</v>
      </c>
      <c r="AI39" s="14">
        <f t="shared" si="9"/>
        <v>-3.5169267869077139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</row>
    <row r="40" spans="1:74" x14ac:dyDescent="0.25">
      <c r="A40" s="1">
        <v>42643</v>
      </c>
      <c r="B40">
        <v>-0.11924801441918199</v>
      </c>
      <c r="C40">
        <v>-0.31976346449749099</v>
      </c>
      <c r="D40">
        <v>-3.4795891750468302</v>
      </c>
      <c r="E40">
        <v>-8.7637564765738404E-2</v>
      </c>
      <c r="F40" s="16">
        <v>-8.7339130175519695E-5</v>
      </c>
      <c r="G40" s="16">
        <v>-1.01145250799208E-14</v>
      </c>
      <c r="H40" s="16">
        <v>2.0079595828910201E-14</v>
      </c>
      <c r="I40" s="16">
        <v>5.01108559668839E-13</v>
      </c>
      <c r="J40" s="16">
        <v>-4.4446403581831199E-13</v>
      </c>
      <c r="K40" s="16">
        <v>6.00612129199934E-14</v>
      </c>
      <c r="L40" s="16">
        <v>1.29135815052382E-14</v>
      </c>
      <c r="M40" s="16">
        <v>7.4732354029253407E-15</v>
      </c>
      <c r="N40" s="16">
        <v>8.9563668232788197E-15</v>
      </c>
      <c r="O40" s="16">
        <v>-5.6586666292792701E-14</v>
      </c>
      <c r="P40" s="16">
        <v>1.70591211259414E-14</v>
      </c>
      <c r="Q40">
        <v>-0.11877473979698901</v>
      </c>
      <c r="R40">
        <v>0</v>
      </c>
      <c r="S40">
        <v>-7.4347368345332098E-4</v>
      </c>
      <c r="T40">
        <v>0.50722993059465604</v>
      </c>
      <c r="U40" s="11">
        <f t="shared" si="1"/>
        <v>-3.6186138407450859</v>
      </c>
      <c r="Y40" s="1">
        <f t="shared" si="10"/>
        <v>42643</v>
      </c>
      <c r="Z40" s="14">
        <f t="shared" si="3"/>
        <v>-0.11924801441918199</v>
      </c>
      <c r="AA40" s="14">
        <f t="shared" si="3"/>
        <v>-0.31976346449749099</v>
      </c>
      <c r="AB40" s="14">
        <f t="shared" si="3"/>
        <v>-3.4795891750468302</v>
      </c>
      <c r="AC40" s="14">
        <f t="shared" si="4"/>
        <v>-8.3081281362884073E-4</v>
      </c>
      <c r="AD40" s="14">
        <f t="shared" si="5"/>
        <v>-8.7637564765738404E-2</v>
      </c>
      <c r="AE40" s="14">
        <f t="shared" si="6"/>
        <v>-0.11877473979698901</v>
      </c>
      <c r="AF40" s="14">
        <f t="shared" si="7"/>
        <v>-1.01145250799208E-14</v>
      </c>
      <c r="AG40" s="14">
        <f t="shared" si="7"/>
        <v>2.0079595828910201E-14</v>
      </c>
      <c r="AH40" s="14">
        <f t="shared" si="8"/>
        <v>0.50722993059476262</v>
      </c>
      <c r="AI40" s="14">
        <f t="shared" si="9"/>
        <v>-3.6186138407450859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</row>
    <row r="41" spans="1:74" x14ac:dyDescent="0.25">
      <c r="A41" s="1">
        <v>42735</v>
      </c>
      <c r="B41">
        <v>-0.104789074840504</v>
      </c>
      <c r="C41">
        <v>-0.38631260807203799</v>
      </c>
      <c r="D41">
        <v>-3.0966708357216399</v>
      </c>
      <c r="E41">
        <v>-9.3660457314296702E-2</v>
      </c>
      <c r="F41">
        <v>1.6312460235505299E-4</v>
      </c>
      <c r="G41" s="16">
        <v>-1.01566887983866E-14</v>
      </c>
      <c r="H41" s="16">
        <v>2.0823778864218299E-14</v>
      </c>
      <c r="I41" s="16">
        <v>4.9864121008469701E-13</v>
      </c>
      <c r="J41" s="16">
        <v>-4.3785214756392899E-13</v>
      </c>
      <c r="K41" s="16">
        <v>5.9349680670456394E-14</v>
      </c>
      <c r="L41" s="16">
        <v>1.2805917174155999E-14</v>
      </c>
      <c r="M41" s="16">
        <v>7.3049973817917893E-15</v>
      </c>
      <c r="N41" s="16">
        <v>8.72119993476229E-15</v>
      </c>
      <c r="O41" s="16">
        <v>-5.6569496689138103E-14</v>
      </c>
      <c r="P41" s="16">
        <v>1.71865163640527E-14</v>
      </c>
      <c r="Q41">
        <v>-0.113947831960025</v>
      </c>
      <c r="R41">
        <v>0</v>
      </c>
      <c r="S41">
        <v>-1.0356110486444E-3</v>
      </c>
      <c r="T41">
        <v>0.501960863577674</v>
      </c>
      <c r="U41" s="11">
        <f t="shared" si="1"/>
        <v>-3.2942924307769976</v>
      </c>
      <c r="Y41" s="1">
        <f t="shared" si="10"/>
        <v>42735</v>
      </c>
      <c r="Z41" s="14">
        <f t="shared" si="3"/>
        <v>-0.104789074840504</v>
      </c>
      <c r="AA41" s="14">
        <f t="shared" si="3"/>
        <v>-0.38631260807203799</v>
      </c>
      <c r="AB41" s="14">
        <f t="shared" si="3"/>
        <v>-3.0966708357216399</v>
      </c>
      <c r="AC41" s="14">
        <f t="shared" si="4"/>
        <v>-8.7248644628934707E-4</v>
      </c>
      <c r="AD41" s="14">
        <f t="shared" si="5"/>
        <v>-9.3660457314296702E-2</v>
      </c>
      <c r="AE41" s="14">
        <f t="shared" si="6"/>
        <v>-0.113947831960025</v>
      </c>
      <c r="AF41" s="14">
        <f t="shared" si="7"/>
        <v>-1.01566887983866E-14</v>
      </c>
      <c r="AG41" s="14">
        <f t="shared" si="7"/>
        <v>2.0823778864218299E-14</v>
      </c>
      <c r="AH41" s="14">
        <f t="shared" si="8"/>
        <v>0.50196086357778358</v>
      </c>
      <c r="AI41" s="14">
        <f t="shared" si="9"/>
        <v>-3.2942924307769985</v>
      </c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</row>
    <row r="42" spans="1:74" x14ac:dyDescent="0.25">
      <c r="A42" s="1">
        <v>42825</v>
      </c>
      <c r="B42">
        <v>-0.111542137340696</v>
      </c>
      <c r="C42">
        <v>-0.47895096039665602</v>
      </c>
      <c r="D42">
        <v>-2.8371653663047001</v>
      </c>
      <c r="E42">
        <v>-5.3863664953351299E-2</v>
      </c>
      <c r="F42" s="16">
        <v>-2.0571051364421802E-6</v>
      </c>
      <c r="G42" s="16">
        <v>-1.00789721404925E-14</v>
      </c>
      <c r="H42" s="16">
        <v>2.3095662696851299E-14</v>
      </c>
      <c r="I42" s="16">
        <v>4.9245593466949001E-13</v>
      </c>
      <c r="J42" s="16">
        <v>-4.2999047859286999E-13</v>
      </c>
      <c r="K42" s="16">
        <v>5.8735184153454001E-14</v>
      </c>
      <c r="L42" s="16">
        <v>1.2918115069375E-14</v>
      </c>
      <c r="M42" s="16">
        <v>7.3330600400639199E-15</v>
      </c>
      <c r="N42" s="16">
        <v>8.7045739132685697E-15</v>
      </c>
      <c r="O42" s="16">
        <v>-5.6713472837214802E-14</v>
      </c>
      <c r="P42" s="16">
        <v>1.7304735986360199E-14</v>
      </c>
      <c r="Q42">
        <v>-0.12847416641339199</v>
      </c>
      <c r="R42">
        <v>0</v>
      </c>
      <c r="S42">
        <v>-9.5431955650834095E-4</v>
      </c>
      <c r="T42">
        <v>0.49674520364591501</v>
      </c>
      <c r="U42" s="11">
        <f t="shared" si="1"/>
        <v>-3.1142074684244014</v>
      </c>
      <c r="Y42" s="1">
        <f t="shared" si="10"/>
        <v>42825</v>
      </c>
      <c r="Z42" s="14">
        <f t="shared" si="3"/>
        <v>-0.111542137340696</v>
      </c>
      <c r="AA42" s="14">
        <f t="shared" si="3"/>
        <v>-0.47895096039665602</v>
      </c>
      <c r="AB42" s="14">
        <f t="shared" si="3"/>
        <v>-2.8371653663047001</v>
      </c>
      <c r="AC42" s="14">
        <f t="shared" si="4"/>
        <v>-9.5637666164478312E-4</v>
      </c>
      <c r="AD42" s="14">
        <f t="shared" si="5"/>
        <v>-5.3863664953351299E-2</v>
      </c>
      <c r="AE42" s="14">
        <f t="shared" si="6"/>
        <v>-0.12847416641339199</v>
      </c>
      <c r="AF42" s="14">
        <f t="shared" si="7"/>
        <v>-1.00789721404925E-14</v>
      </c>
      <c r="AG42" s="14">
        <f t="shared" si="7"/>
        <v>2.3095662696851299E-14</v>
      </c>
      <c r="AH42" s="14">
        <f t="shared" si="8"/>
        <v>0.49674520364602576</v>
      </c>
      <c r="AI42" s="14">
        <f t="shared" si="9"/>
        <v>-3.1142074684244019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</row>
    <row r="43" spans="1:74" x14ac:dyDescent="0.25">
      <c r="A43" s="1">
        <v>42916</v>
      </c>
      <c r="B43">
        <v>-0.109695929604574</v>
      </c>
      <c r="C43">
        <v>-0.51007670774582703</v>
      </c>
      <c r="D43">
        <v>-2.8415789632294199</v>
      </c>
      <c r="E43">
        <v>-0.199487296713246</v>
      </c>
      <c r="F43">
        <v>-1.1097920755328999E-4</v>
      </c>
      <c r="G43" s="16">
        <v>-9.8540033710186204E-15</v>
      </c>
      <c r="H43" s="16">
        <v>2.5224362592046E-14</v>
      </c>
      <c r="I43" s="16">
        <v>4.8467267070148105E-13</v>
      </c>
      <c r="J43" s="16">
        <v>-4.2127139578939798E-13</v>
      </c>
      <c r="K43" s="16">
        <v>5.7504625497785596E-14</v>
      </c>
      <c r="L43" s="16">
        <v>1.2617220374998E-14</v>
      </c>
      <c r="M43" s="16">
        <v>6.9319760332144498E-15</v>
      </c>
      <c r="N43" s="16">
        <v>8.3704364973652695E-15</v>
      </c>
      <c r="O43" s="16">
        <v>-5.7262926618946101E-14</v>
      </c>
      <c r="P43" s="16">
        <v>1.7395800113908699E-14</v>
      </c>
      <c r="Q43">
        <v>-0.103751479563424</v>
      </c>
      <c r="R43">
        <v>0</v>
      </c>
      <c r="S43">
        <v>-1.39653663212772E-3</v>
      </c>
      <c r="T43">
        <v>0.49158241009313303</v>
      </c>
      <c r="U43" s="11">
        <f t="shared" si="1"/>
        <v>-3.274515482602915</v>
      </c>
      <c r="Y43" s="1">
        <f t="shared" si="10"/>
        <v>42916</v>
      </c>
      <c r="Z43" s="14">
        <f t="shared" si="3"/>
        <v>-0.109695929604574</v>
      </c>
      <c r="AA43" s="14">
        <f t="shared" si="3"/>
        <v>-0.51007670774582703</v>
      </c>
      <c r="AB43" s="14">
        <f t="shared" si="3"/>
        <v>-2.8415789632294199</v>
      </c>
      <c r="AC43" s="14">
        <f t="shared" si="4"/>
        <v>-1.5075158396810101E-3</v>
      </c>
      <c r="AD43" s="14">
        <f t="shared" si="5"/>
        <v>-0.199487296713246</v>
      </c>
      <c r="AE43" s="14">
        <f t="shared" si="6"/>
        <v>-0.103751479563424</v>
      </c>
      <c r="AF43" s="14">
        <f t="shared" si="7"/>
        <v>-9.8540033710186204E-15</v>
      </c>
      <c r="AG43" s="14">
        <f t="shared" si="7"/>
        <v>2.5224362592046E-14</v>
      </c>
      <c r="AH43" s="14">
        <f t="shared" si="8"/>
        <v>0.49158241009324194</v>
      </c>
      <c r="AI43" s="14">
        <f t="shared" si="9"/>
        <v>-3.2745154826029146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</row>
    <row r="44" spans="1:74" x14ac:dyDescent="0.25">
      <c r="A44" s="1">
        <v>43008</v>
      </c>
      <c r="B44">
        <v>-0.119749870113603</v>
      </c>
      <c r="C44">
        <v>-0.50706848070064003</v>
      </c>
      <c r="D44">
        <v>-2.71700391689975</v>
      </c>
      <c r="E44">
        <v>-2.15764653079373E-2</v>
      </c>
      <c r="F44">
        <v>-1.46565272463235E-4</v>
      </c>
      <c r="G44" s="16">
        <v>-9.8388474744017506E-15</v>
      </c>
      <c r="H44" s="16">
        <v>2.4995889910047301E-14</v>
      </c>
      <c r="I44" s="16">
        <v>4.7559528709152799E-13</v>
      </c>
      <c r="J44" s="16">
        <v>-4.1052150109102498E-13</v>
      </c>
      <c r="K44" s="16">
        <v>5.7245656144216201E-14</v>
      </c>
      <c r="L44" s="16">
        <v>1.35679279792086E-14</v>
      </c>
      <c r="M44" s="16">
        <v>7.6905672656054298E-15</v>
      </c>
      <c r="N44" s="16">
        <v>9.0348844556372897E-15</v>
      </c>
      <c r="O44" s="16">
        <v>-5.7345587929058296E-14</v>
      </c>
      <c r="P44" s="16">
        <v>1.7509841803042901E-14</v>
      </c>
      <c r="Q44">
        <v>-0.15112047080792401</v>
      </c>
      <c r="R44">
        <v>0</v>
      </c>
      <c r="S44">
        <v>-1.6395507024749101E-3</v>
      </c>
      <c r="T44">
        <v>0.48647194778812303</v>
      </c>
      <c r="U44" s="11">
        <f t="shared" si="1"/>
        <v>-3.0318333720165414</v>
      </c>
      <c r="Y44" s="1">
        <f t="shared" si="10"/>
        <v>43008</v>
      </c>
      <c r="Z44" s="14">
        <f t="shared" si="3"/>
        <v>-0.119749870113603</v>
      </c>
      <c r="AA44" s="14">
        <f t="shared" si="3"/>
        <v>-0.50706848070064003</v>
      </c>
      <c r="AB44" s="14">
        <f t="shared" si="3"/>
        <v>-2.71700391689975</v>
      </c>
      <c r="AC44" s="14">
        <f t="shared" si="4"/>
        <v>-1.786115974938145E-3</v>
      </c>
      <c r="AD44" s="14">
        <f t="shared" si="5"/>
        <v>-2.15764653079373E-2</v>
      </c>
      <c r="AE44" s="14">
        <f t="shared" si="6"/>
        <v>-0.15112047080792401</v>
      </c>
      <c r="AF44" s="14">
        <f t="shared" si="7"/>
        <v>-9.8388474744017506E-15</v>
      </c>
      <c r="AG44" s="14">
        <f t="shared" si="7"/>
        <v>2.4995889910047301E-14</v>
      </c>
      <c r="AH44" s="14">
        <f t="shared" si="8"/>
        <v>0.48647194778823583</v>
      </c>
      <c r="AI44" s="14">
        <f t="shared" si="9"/>
        <v>-3.0318333720165414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</row>
    <row r="45" spans="1:74" x14ac:dyDescent="0.25">
      <c r="A45" s="1">
        <v>43100</v>
      </c>
      <c r="B45">
        <v>-0.124184140950752</v>
      </c>
      <c r="C45">
        <v>-0.47842167662138901</v>
      </c>
      <c r="D45">
        <v>-2.7691653505724201</v>
      </c>
      <c r="E45">
        <v>-9.2213673461974094E-2</v>
      </c>
      <c r="F45">
        <v>-4.1212554466079498E-4</v>
      </c>
      <c r="G45" s="16">
        <v>-8.4453765430146199E-15</v>
      </c>
      <c r="H45" s="16">
        <v>2.3567577972022699E-14</v>
      </c>
      <c r="I45" s="16">
        <v>4.6744262545579204E-13</v>
      </c>
      <c r="J45" s="16">
        <v>-3.99027217307683E-13</v>
      </c>
      <c r="K45" s="16">
        <v>5.6479357907299698E-14</v>
      </c>
      <c r="L45" s="16">
        <v>1.3917498178377001E-14</v>
      </c>
      <c r="M45" s="16">
        <v>7.9585332605764496E-15</v>
      </c>
      <c r="N45" s="16">
        <v>9.2925612543674198E-15</v>
      </c>
      <c r="O45" s="16">
        <v>-5.7412838145540304E-14</v>
      </c>
      <c r="P45" s="16">
        <v>1.7629898221258201E-14</v>
      </c>
      <c r="Q45">
        <v>-0.13412698209896401</v>
      </c>
      <c r="R45">
        <v>0</v>
      </c>
      <c r="S45">
        <v>-2.1390625995286001E-3</v>
      </c>
      <c r="T45">
        <v>0.48141328711333398</v>
      </c>
      <c r="U45" s="11">
        <f t="shared" si="1"/>
        <v>-3.1192497247362239</v>
      </c>
      <c r="Y45" s="1">
        <f t="shared" si="10"/>
        <v>43100</v>
      </c>
      <c r="Z45" s="14">
        <f t="shared" si="3"/>
        <v>-0.124184140950752</v>
      </c>
      <c r="AA45" s="14">
        <f t="shared" si="3"/>
        <v>-0.47842167662138901</v>
      </c>
      <c r="AB45" s="14">
        <f t="shared" si="3"/>
        <v>-2.7691653505724201</v>
      </c>
      <c r="AC45" s="14">
        <f t="shared" si="4"/>
        <v>-2.551188144189395E-3</v>
      </c>
      <c r="AD45" s="14">
        <f t="shared" si="5"/>
        <v>-9.2213673461974094E-2</v>
      </c>
      <c r="AE45" s="14">
        <f t="shared" si="6"/>
        <v>-0.13412698209896401</v>
      </c>
      <c r="AF45" s="14">
        <f t="shared" si="7"/>
        <v>-8.4453765430146199E-15</v>
      </c>
      <c r="AG45" s="14">
        <f t="shared" si="7"/>
        <v>2.3567577972022699E-14</v>
      </c>
      <c r="AH45" s="14">
        <f t="shared" si="8"/>
        <v>0.48141328711345027</v>
      </c>
      <c r="AI45" s="14">
        <f t="shared" si="9"/>
        <v>-3.1192497247362239</v>
      </c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</row>
    <row r="46" spans="1:74" x14ac:dyDescent="0.25">
      <c r="A46" s="1">
        <v>43190</v>
      </c>
      <c r="B46">
        <v>-0.11214129069560901</v>
      </c>
      <c r="C46">
        <v>-0.50970249494070197</v>
      </c>
      <c r="D46">
        <v>-2.6387245786697102</v>
      </c>
      <c r="E46">
        <v>-9.1028335932658105E-2</v>
      </c>
      <c r="F46" s="16">
        <v>4.3161213358869298E-5</v>
      </c>
      <c r="G46" s="16">
        <v>-8.1172151620356294E-15</v>
      </c>
      <c r="H46" s="16">
        <v>2.8077041591070799E-14</v>
      </c>
      <c r="I46" s="16">
        <v>4.5869399462372004E-13</v>
      </c>
      <c r="J46" s="16">
        <v>-3.86741466171704E-13</v>
      </c>
      <c r="K46" s="16">
        <v>5.5542272509521602E-14</v>
      </c>
      <c r="L46" s="16">
        <v>1.4264851366464E-14</v>
      </c>
      <c r="M46" s="16">
        <v>8.2104659117160093E-15</v>
      </c>
      <c r="N46" s="16">
        <v>9.3956213305924795E-15</v>
      </c>
      <c r="O46" s="16">
        <v>-5.78463280045561E-14</v>
      </c>
      <c r="P46" s="16">
        <v>1.77074520979605E-14</v>
      </c>
      <c r="Q46">
        <v>-0.124315797195542</v>
      </c>
      <c r="R46">
        <v>0</v>
      </c>
      <c r="S46">
        <v>-2.6670538019736298E-3</v>
      </c>
      <c r="T46">
        <v>0.476405903904289</v>
      </c>
      <c r="U46" s="11">
        <f t="shared" si="1"/>
        <v>-3.0021304861184084</v>
      </c>
      <c r="Y46" s="1">
        <f t="shared" si="10"/>
        <v>43190</v>
      </c>
      <c r="Z46" s="14">
        <f t="shared" si="3"/>
        <v>-0.11214129069560901</v>
      </c>
      <c r="AA46" s="14">
        <f t="shared" si="3"/>
        <v>-0.50970249494070197</v>
      </c>
      <c r="AB46" s="14">
        <f t="shared" si="3"/>
        <v>-2.6387245786697102</v>
      </c>
      <c r="AC46" s="14">
        <f t="shared" si="4"/>
        <v>-2.6238925886147607E-3</v>
      </c>
      <c r="AD46" s="14">
        <f t="shared" si="5"/>
        <v>-9.1028335932658105E-2</v>
      </c>
      <c r="AE46" s="14">
        <f t="shared" si="6"/>
        <v>-0.124315797195542</v>
      </c>
      <c r="AF46" s="14">
        <f t="shared" si="7"/>
        <v>-8.1172151620356294E-15</v>
      </c>
      <c r="AG46" s="14">
        <f t="shared" si="7"/>
        <v>2.8077041591070799E-14</v>
      </c>
      <c r="AH46" s="14">
        <f t="shared" si="8"/>
        <v>0.47640590390440823</v>
      </c>
      <c r="AI46" s="14">
        <f t="shared" si="9"/>
        <v>-3.0021304861184079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</row>
    <row r="47" spans="1:74" x14ac:dyDescent="0.25">
      <c r="A47" s="1">
        <v>43281</v>
      </c>
      <c r="B47">
        <v>-0.123432542308437</v>
      </c>
      <c r="C47">
        <v>-0.50976155849524596</v>
      </c>
      <c r="D47">
        <v>-2.6423902187874599</v>
      </c>
      <c r="E47">
        <v>-0.109486555746449</v>
      </c>
      <c r="F47">
        <v>-2.6624443903864198E-4</v>
      </c>
      <c r="G47" s="16">
        <v>-7.9392008073421501E-15</v>
      </c>
      <c r="H47" s="16">
        <v>2.60052471542256E-14</v>
      </c>
      <c r="I47" s="16">
        <v>4.4908563880063E-13</v>
      </c>
      <c r="J47" s="16">
        <v>-3.7307392461265101E-13</v>
      </c>
      <c r="K47" s="16">
        <v>5.4546698028949901E-14</v>
      </c>
      <c r="L47" s="16">
        <v>1.4716378211648101E-14</v>
      </c>
      <c r="M47" s="16">
        <v>8.6999659876384597E-15</v>
      </c>
      <c r="N47" s="16">
        <v>9.9887765673753095E-15</v>
      </c>
      <c r="O47" s="16">
        <v>-5.8086105466086799E-14</v>
      </c>
      <c r="P47" s="16">
        <v>1.7785413792655801E-14</v>
      </c>
      <c r="Q47">
        <v>-0.10334581560858</v>
      </c>
      <c r="R47">
        <v>0</v>
      </c>
      <c r="S47">
        <v>-2.1520199456809001E-3</v>
      </c>
      <c r="T47">
        <v>0.47144927938980602</v>
      </c>
      <c r="U47" s="11">
        <f t="shared" si="1"/>
        <v>-3.0193856759409434</v>
      </c>
      <c r="Y47" s="1">
        <f t="shared" si="10"/>
        <v>43281</v>
      </c>
      <c r="Z47" s="14">
        <f t="shared" si="3"/>
        <v>-0.123432542308437</v>
      </c>
      <c r="AA47" s="14">
        <f t="shared" si="3"/>
        <v>-0.50976155849524596</v>
      </c>
      <c r="AB47" s="14">
        <f t="shared" si="3"/>
        <v>-2.6423902187874599</v>
      </c>
      <c r="AC47" s="14">
        <f t="shared" si="4"/>
        <v>-2.4182643847195421E-3</v>
      </c>
      <c r="AD47" s="14">
        <f t="shared" si="5"/>
        <v>-0.109486555746449</v>
      </c>
      <c r="AE47" s="14">
        <f t="shared" si="6"/>
        <v>-0.10334581560858</v>
      </c>
      <c r="AF47" s="14">
        <f t="shared" si="7"/>
        <v>-7.9392008073421501E-15</v>
      </c>
      <c r="AG47" s="14">
        <f t="shared" si="7"/>
        <v>2.60052471542256E-14</v>
      </c>
      <c r="AH47" s="14">
        <f t="shared" si="8"/>
        <v>0.4714492793899297</v>
      </c>
      <c r="AI47" s="14">
        <f t="shared" si="9"/>
        <v>-3.0193856759409434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</row>
    <row r="48" spans="1:74" x14ac:dyDescent="0.25">
      <c r="A48" s="1">
        <v>43373</v>
      </c>
      <c r="B48">
        <v>-0.12702520885812199</v>
      </c>
      <c r="C48">
        <v>-0.44366842873977502</v>
      </c>
      <c r="D48">
        <v>-2.7303906728573399</v>
      </c>
      <c r="E48">
        <v>-9.0301548152748295E-2</v>
      </c>
      <c r="F48">
        <v>1.9010349927416E-4</v>
      </c>
      <c r="G48" s="16">
        <v>-7.7198328983325304E-15</v>
      </c>
      <c r="H48" s="16">
        <v>2.4463924172323898E-14</v>
      </c>
      <c r="I48" s="16">
        <v>4.3556428456889698E-13</v>
      </c>
      <c r="J48" s="16">
        <v>-3.5906098696102398E-13</v>
      </c>
      <c r="K48" s="16">
        <v>5.3271508056871598E-14</v>
      </c>
      <c r="L48" s="16">
        <v>1.5174012845854099E-14</v>
      </c>
      <c r="M48" s="16">
        <v>9.2485319303487405E-15</v>
      </c>
      <c r="N48" s="16">
        <v>1.0554874818925101E-14</v>
      </c>
      <c r="O48" s="16">
        <v>-5.8243747750274298E-14</v>
      </c>
      <c r="P48" s="16">
        <v>1.78420500970392E-14</v>
      </c>
      <c r="Q48">
        <v>-9.8568059382655004E-2</v>
      </c>
      <c r="R48">
        <v>0</v>
      </c>
      <c r="S48">
        <v>-2.1942111778616401E-3</v>
      </c>
      <c r="T48">
        <v>0.46654290013298899</v>
      </c>
      <c r="U48" s="11">
        <f t="shared" si="1"/>
        <v>-3.0254151255360977</v>
      </c>
      <c r="Y48" s="1">
        <f t="shared" si="10"/>
        <v>43373</v>
      </c>
      <c r="Z48" s="14">
        <f t="shared" si="3"/>
        <v>-0.12702520885812199</v>
      </c>
      <c r="AA48" s="14">
        <f t="shared" si="3"/>
        <v>-0.44366842873977502</v>
      </c>
      <c r="AB48" s="14">
        <f t="shared" si="3"/>
        <v>-2.7303906728573399</v>
      </c>
      <c r="AC48" s="14">
        <f t="shared" si="4"/>
        <v>-2.0041076785874802E-3</v>
      </c>
      <c r="AD48" s="14">
        <f t="shared" si="5"/>
        <v>-9.0301548152748295E-2</v>
      </c>
      <c r="AE48" s="14">
        <f t="shared" si="6"/>
        <v>-9.8568059382655004E-2</v>
      </c>
      <c r="AF48" s="14">
        <f t="shared" si="7"/>
        <v>-7.7198328983325304E-15</v>
      </c>
      <c r="AG48" s="14">
        <f t="shared" si="7"/>
        <v>2.4463924172323898E-14</v>
      </c>
      <c r="AH48" s="14">
        <f t="shared" si="8"/>
        <v>0.46654290013311334</v>
      </c>
      <c r="AI48" s="14">
        <f t="shared" si="9"/>
        <v>-3.0254151255360973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</row>
    <row r="49" spans="1:74" x14ac:dyDescent="0.25">
      <c r="A49" s="1">
        <v>43465</v>
      </c>
      <c r="B49">
        <v>-0.124683074341936</v>
      </c>
      <c r="C49">
        <v>-0.44616047227850503</v>
      </c>
      <c r="D49">
        <v>-2.7045867594930799</v>
      </c>
      <c r="E49">
        <v>-0.149214067101368</v>
      </c>
      <c r="F49">
        <v>-1.2727112791029399E-4</v>
      </c>
      <c r="G49" s="16">
        <v>-7.4275998081876105E-15</v>
      </c>
      <c r="H49" s="16">
        <v>2.72423925804712E-14</v>
      </c>
      <c r="I49" s="16">
        <v>4.23845638825117E-13</v>
      </c>
      <c r="J49" s="16">
        <v>-3.4402554312080601E-13</v>
      </c>
      <c r="K49" s="16">
        <v>5.1909268044034799E-14</v>
      </c>
      <c r="L49" s="16">
        <v>1.52102221844964E-14</v>
      </c>
      <c r="M49" s="16">
        <v>9.3521196847010598E-15</v>
      </c>
      <c r="N49" s="16">
        <v>1.07367910886504E-14</v>
      </c>
      <c r="O49" s="16">
        <v>-5.8648259995232799E-14</v>
      </c>
      <c r="P49" s="16">
        <v>1.789064257308E-14</v>
      </c>
      <c r="Q49">
        <v>-6.1787657307452601E-2</v>
      </c>
      <c r="R49">
        <v>0</v>
      </c>
      <c r="S49">
        <v>-1.5732435909259501E-3</v>
      </c>
      <c r="T49">
        <v>0.461686257973</v>
      </c>
      <c r="U49" s="11">
        <f t="shared" si="1"/>
        <v>-3.0264462872680329</v>
      </c>
      <c r="Y49" s="1">
        <f t="shared" si="10"/>
        <v>43465</v>
      </c>
      <c r="Z49" s="14">
        <f t="shared" si="3"/>
        <v>-0.124683074341936</v>
      </c>
      <c r="AA49" s="14">
        <f t="shared" si="3"/>
        <v>-0.44616047227850503</v>
      </c>
      <c r="AB49" s="14">
        <f t="shared" si="3"/>
        <v>-2.7045867594930799</v>
      </c>
      <c r="AC49" s="14">
        <f t="shared" si="4"/>
        <v>-1.7005147188362442E-3</v>
      </c>
      <c r="AD49" s="14">
        <f t="shared" si="5"/>
        <v>-0.149214067101368</v>
      </c>
      <c r="AE49" s="14">
        <f t="shared" si="6"/>
        <v>-6.1787657307452601E-2</v>
      </c>
      <c r="AF49" s="14">
        <f t="shared" si="7"/>
        <v>-7.4275998081876105E-15</v>
      </c>
      <c r="AG49" s="14">
        <f t="shared" si="7"/>
        <v>2.72423925804712E-14</v>
      </c>
      <c r="AH49" s="14">
        <f t="shared" si="8"/>
        <v>0.46168625797312618</v>
      </c>
      <c r="AI49" s="14">
        <f t="shared" si="9"/>
        <v>-3.026446287268032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</row>
    <row r="50" spans="1:74" x14ac:dyDescent="0.25">
      <c r="A50" s="1">
        <v>43555</v>
      </c>
      <c r="B50">
        <v>-0.14594508138946399</v>
      </c>
      <c r="C50">
        <v>-0.39083742245694703</v>
      </c>
      <c r="D50">
        <v>-2.7055349194439899</v>
      </c>
      <c r="E50">
        <v>-4.7605624265441598E-2</v>
      </c>
      <c r="F50">
        <v>1.59483802876167E-4</v>
      </c>
      <c r="G50" s="16">
        <v>-8.5263393521307706E-15</v>
      </c>
      <c r="H50" s="16">
        <v>2.7866015101024399E-14</v>
      </c>
      <c r="I50" s="16">
        <v>4.0863779156712999E-13</v>
      </c>
      <c r="J50" s="16">
        <v>-3.2841393330656599E-13</v>
      </c>
      <c r="K50" s="16">
        <v>5.0836152256446803E-14</v>
      </c>
      <c r="L50" s="16">
        <v>1.5801264536040801E-14</v>
      </c>
      <c r="M50" s="16">
        <v>1.0008690495876299E-14</v>
      </c>
      <c r="N50" s="16">
        <v>1.1570476146741699E-14</v>
      </c>
      <c r="O50" s="16">
        <v>-5.8493766217467497E-14</v>
      </c>
      <c r="P50" s="16">
        <v>1.79082493136542E-14</v>
      </c>
      <c r="Q50">
        <v>-8.5655136304926896E-2</v>
      </c>
      <c r="R50">
        <v>0</v>
      </c>
      <c r="S50">
        <v>-1.45057333172347E-3</v>
      </c>
      <c r="T50">
        <v>0.456878849967571</v>
      </c>
      <c r="U50" s="11">
        <f t="shared" si="1"/>
        <v>-2.9199904234218987</v>
      </c>
      <c r="Y50" s="1">
        <f t="shared" si="10"/>
        <v>43555</v>
      </c>
      <c r="Z50" s="14">
        <f t="shared" si="3"/>
        <v>-0.14594508138946399</v>
      </c>
      <c r="AA50" s="14">
        <f t="shared" si="3"/>
        <v>-0.39083742245694703</v>
      </c>
      <c r="AB50" s="14">
        <f t="shared" si="3"/>
        <v>-2.7055349194439899</v>
      </c>
      <c r="AC50" s="14">
        <f t="shared" si="4"/>
        <v>-1.291089528847303E-3</v>
      </c>
      <c r="AD50" s="14">
        <f t="shared" si="5"/>
        <v>-4.7605624265441598E-2</v>
      </c>
      <c r="AE50" s="14">
        <f t="shared" si="6"/>
        <v>-8.5655136304926896E-2</v>
      </c>
      <c r="AF50" s="14">
        <f t="shared" si="7"/>
        <v>-8.5263393521307706E-15</v>
      </c>
      <c r="AG50" s="14">
        <f t="shared" si="7"/>
        <v>2.7866015101024399E-14</v>
      </c>
      <c r="AH50" s="14">
        <f t="shared" si="8"/>
        <v>0.45687884996769884</v>
      </c>
      <c r="AI50" s="14">
        <f t="shared" si="9"/>
        <v>-2.9199904234218979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</row>
    <row r="51" spans="1:74" x14ac:dyDescent="0.25">
      <c r="A51" s="1">
        <v>43646</v>
      </c>
      <c r="B51">
        <v>-0.121689704880525</v>
      </c>
      <c r="C51">
        <v>-0.20087975742780101</v>
      </c>
      <c r="D51">
        <v>-3.0755110871167801</v>
      </c>
      <c r="E51">
        <v>-0.19770485473614899</v>
      </c>
      <c r="F51">
        <v>-2.6046211841960798E-4</v>
      </c>
      <c r="G51" s="16">
        <v>-8.4597984794151395E-15</v>
      </c>
      <c r="H51" s="16">
        <v>2.5904395564776802E-14</v>
      </c>
      <c r="I51" s="16">
        <v>3.9609685618468802E-13</v>
      </c>
      <c r="J51" s="16">
        <v>-3.11455602275748E-13</v>
      </c>
      <c r="K51" s="16">
        <v>4.9892608182127201E-14</v>
      </c>
      <c r="L51" s="16">
        <v>1.63753888257011E-14</v>
      </c>
      <c r="M51" s="16">
        <v>1.0563644239161001E-14</v>
      </c>
      <c r="N51" s="16">
        <v>1.21210800728588E-14</v>
      </c>
      <c r="O51" s="16">
        <v>-5.7991594979574798E-14</v>
      </c>
      <c r="P51" s="16">
        <v>1.7909490756774E-14</v>
      </c>
      <c r="Q51">
        <v>-7.1057149749891801E-2</v>
      </c>
      <c r="R51">
        <v>0</v>
      </c>
      <c r="S51">
        <v>-1.1980172886420499E-3</v>
      </c>
      <c r="T51">
        <v>0.452120178336265</v>
      </c>
      <c r="U51" s="11">
        <f t="shared" si="1"/>
        <v>-3.2161808549817925</v>
      </c>
      <c r="Y51" s="1">
        <f t="shared" si="10"/>
        <v>43646</v>
      </c>
      <c r="Z51" s="14">
        <f t="shared" si="3"/>
        <v>-0.121689704880525</v>
      </c>
      <c r="AA51" s="14">
        <f t="shared" si="3"/>
        <v>-0.20087975742780101</v>
      </c>
      <c r="AB51" s="14">
        <f t="shared" si="3"/>
        <v>-3.0755110871167801</v>
      </c>
      <c r="AC51" s="14">
        <f t="shared" si="4"/>
        <v>-1.458479407061658E-3</v>
      </c>
      <c r="AD51" s="14">
        <f t="shared" si="5"/>
        <v>-0.19770485473614899</v>
      </c>
      <c r="AE51" s="14">
        <f t="shared" si="6"/>
        <v>-7.1057149749891801E-2</v>
      </c>
      <c r="AF51" s="14">
        <f t="shared" si="7"/>
        <v>-8.4597984794151395E-15</v>
      </c>
      <c r="AG51" s="14">
        <f t="shared" si="7"/>
        <v>2.5904395564776802E-14</v>
      </c>
      <c r="AH51" s="14">
        <f t="shared" si="8"/>
        <v>0.45212017833639845</v>
      </c>
      <c r="AI51" s="14">
        <f t="shared" si="9"/>
        <v>-3.2161808549817925</v>
      </c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</row>
    <row r="52" spans="1:74" x14ac:dyDescent="0.25">
      <c r="A52" s="1">
        <v>43738</v>
      </c>
      <c r="B52">
        <v>-0.132317481557298</v>
      </c>
      <c r="C52">
        <v>-1.6587050840997399E-2</v>
      </c>
      <c r="D52">
        <v>-3.61760981741718</v>
      </c>
      <c r="E52">
        <v>-8.4456896518595205E-3</v>
      </c>
      <c r="F52">
        <v>-1.1242150417359E-4</v>
      </c>
      <c r="G52" s="16">
        <v>-9.5982388944575293E-15</v>
      </c>
      <c r="H52" s="16">
        <v>2.7370613872653601E-14</v>
      </c>
      <c r="I52" s="16">
        <v>3.8006582733524798E-13</v>
      </c>
      <c r="J52" s="16">
        <v>-2.91439555484267E-13</v>
      </c>
      <c r="K52" s="16">
        <v>5.0550569265212703E-14</v>
      </c>
      <c r="L52" s="16">
        <v>1.8482164955564799E-14</v>
      </c>
      <c r="M52" s="16">
        <v>1.23766106021041E-14</v>
      </c>
      <c r="N52" s="16">
        <v>1.36442805336501E-14</v>
      </c>
      <c r="O52" s="16">
        <v>-5.6311658312530402E-14</v>
      </c>
      <c r="P52" s="16">
        <v>1.78887650190162E-14</v>
      </c>
      <c r="Q52">
        <v>-0.130100107061419</v>
      </c>
      <c r="R52">
        <v>0</v>
      </c>
      <c r="S52">
        <v>-1.5418537972717401E-3</v>
      </c>
      <c r="T52">
        <v>0.44740975040445702</v>
      </c>
      <c r="U52" s="11">
        <f t="shared" si="1"/>
        <v>-3.4593046714255786</v>
      </c>
      <c r="Y52" s="1">
        <f t="shared" si="10"/>
        <v>43738</v>
      </c>
      <c r="Z52" s="14">
        <f t="shared" si="3"/>
        <v>-0.132317481557298</v>
      </c>
      <c r="AA52" s="14">
        <f t="shared" si="3"/>
        <v>-1.6587050840997399E-2</v>
      </c>
      <c r="AB52" s="14">
        <f t="shared" si="3"/>
        <v>-3.61760981741718</v>
      </c>
      <c r="AC52" s="14">
        <f t="shared" si="4"/>
        <v>-1.65427530144533E-3</v>
      </c>
      <c r="AD52" s="14">
        <f t="shared" si="5"/>
        <v>-8.4456896518595205E-3</v>
      </c>
      <c r="AE52" s="14">
        <f t="shared" si="6"/>
        <v>-0.130100107061419</v>
      </c>
      <c r="AF52" s="14">
        <f t="shared" si="7"/>
        <v>-9.5982388944575293E-15</v>
      </c>
      <c r="AG52" s="14">
        <f t="shared" si="7"/>
        <v>2.7370613872653601E-14</v>
      </c>
      <c r="AH52" s="14">
        <f t="shared" si="8"/>
        <v>0.44740975040460235</v>
      </c>
      <c r="AI52" s="14">
        <f t="shared" si="9"/>
        <v>-3.4593046714255795</v>
      </c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</row>
    <row r="53" spans="1:74" x14ac:dyDescent="0.25">
      <c r="A53" s="1">
        <v>43830</v>
      </c>
      <c r="B53">
        <v>-0.118743391839906</v>
      </c>
      <c r="C53">
        <v>-6.1160485631709498E-2</v>
      </c>
      <c r="D53">
        <v>-3.3683747132304198</v>
      </c>
      <c r="E53">
        <v>-0.25734415802018701</v>
      </c>
      <c r="F53">
        <v>-3.3530640530544199E-4</v>
      </c>
      <c r="G53" s="16">
        <v>-9.5627674121097701E-15</v>
      </c>
      <c r="H53" s="16">
        <v>2.9276993641505097E-14</v>
      </c>
      <c r="I53" s="16">
        <v>3.5986649449551299E-13</v>
      </c>
      <c r="J53" s="16">
        <v>-2.7348870939107402E-13</v>
      </c>
      <c r="K53" s="16">
        <v>4.71734054146979E-14</v>
      </c>
      <c r="L53" s="16">
        <v>1.76447675593812E-14</v>
      </c>
      <c r="M53" s="16">
        <v>1.17318568803567E-14</v>
      </c>
      <c r="N53" s="16">
        <v>1.2953947075672701E-14</v>
      </c>
      <c r="O53" s="16">
        <v>-5.5540754618509699E-14</v>
      </c>
      <c r="P53" s="16">
        <v>1.7861875167830299E-14</v>
      </c>
      <c r="Q53">
        <v>-7.1413962903230002E-2</v>
      </c>
      <c r="R53">
        <v>0</v>
      </c>
      <c r="S53">
        <v>-1.9618290023266801E-3</v>
      </c>
      <c r="T53">
        <v>0.44274707854803602</v>
      </c>
      <c r="U53" s="11">
        <f t="shared" si="1"/>
        <v>-3.4365867684848914</v>
      </c>
      <c r="Y53" s="1">
        <f t="shared" si="10"/>
        <v>43830</v>
      </c>
      <c r="Z53" s="14">
        <f t="shared" si="3"/>
        <v>-0.118743391839906</v>
      </c>
      <c r="AA53" s="14">
        <f t="shared" si="3"/>
        <v>-6.1160485631709498E-2</v>
      </c>
      <c r="AB53" s="14">
        <f t="shared" si="3"/>
        <v>-3.3683747132304198</v>
      </c>
      <c r="AC53" s="14">
        <f t="shared" si="4"/>
        <v>-2.2971354076321221E-3</v>
      </c>
      <c r="AD53" s="14">
        <f t="shared" si="5"/>
        <v>-0.25734415802018701</v>
      </c>
      <c r="AE53" s="14">
        <f t="shared" si="6"/>
        <v>-7.1413962903230002E-2</v>
      </c>
      <c r="AF53" s="14">
        <f t="shared" si="7"/>
        <v>-9.5627674121097701E-15</v>
      </c>
      <c r="AG53" s="14">
        <f t="shared" si="7"/>
        <v>2.9276993641505097E-14</v>
      </c>
      <c r="AH53" s="14">
        <f t="shared" si="8"/>
        <v>0.44274707854817419</v>
      </c>
      <c r="AI53" s="14">
        <f t="shared" si="9"/>
        <v>-3.436586768484891</v>
      </c>
    </row>
    <row r="54" spans="1:74" x14ac:dyDescent="0.25">
      <c r="A54" s="1">
        <v>43921</v>
      </c>
      <c r="B54">
        <v>-0.150260030948487</v>
      </c>
      <c r="C54">
        <v>-7.2667367947123803E-3</v>
      </c>
      <c r="D54">
        <v>-1.8492642660973999</v>
      </c>
      <c r="E54">
        <v>-0.21028255657498601</v>
      </c>
      <c r="F54">
        <v>-3.5297282381952801E-4</v>
      </c>
      <c r="G54" s="16">
        <v>-1.1309358234891999E-14</v>
      </c>
      <c r="H54" s="16">
        <v>3.6233827396015299E-14</v>
      </c>
      <c r="I54" s="16">
        <v>4.1833341099726602E-13</v>
      </c>
      <c r="J54" s="16">
        <v>-2.3458151477656201E-13</v>
      </c>
      <c r="K54" s="16">
        <v>5.27363312992117E-14</v>
      </c>
      <c r="L54" s="16">
        <v>2.13855516113434E-14</v>
      </c>
      <c r="M54" s="16">
        <v>1.3881221234037599E-14</v>
      </c>
      <c r="N54" s="16">
        <v>1.4214003716265399E-14</v>
      </c>
      <c r="O54" s="16">
        <v>-5.3993362105221902E-14</v>
      </c>
      <c r="P54" s="16">
        <v>1.7848685097194001E-14</v>
      </c>
      <c r="Q54">
        <v>-1.4277285612770901E-2</v>
      </c>
      <c r="R54">
        <v>0</v>
      </c>
      <c r="S54">
        <v>-1.6393925110658599E-3</v>
      </c>
      <c r="T54">
        <v>0.438131680138799</v>
      </c>
      <c r="U54" s="11">
        <f t="shared" si="1"/>
        <v>-1.7952115612241681</v>
      </c>
      <c r="Y54" s="1">
        <f t="shared" si="10"/>
        <v>43921</v>
      </c>
      <c r="Z54" s="14">
        <f t="shared" si="3"/>
        <v>-0.150260030948487</v>
      </c>
      <c r="AA54" s="14">
        <f t="shared" si="3"/>
        <v>-7.2667367947123803E-3</v>
      </c>
      <c r="AB54" s="14">
        <f t="shared" si="3"/>
        <v>-1.8492642660973999</v>
      </c>
      <c r="AC54" s="14">
        <f t="shared" si="4"/>
        <v>-1.9923653348853879E-3</v>
      </c>
      <c r="AD54" s="14">
        <f t="shared" si="5"/>
        <v>-0.21028255657498601</v>
      </c>
      <c r="AE54" s="14">
        <f t="shared" si="6"/>
        <v>-1.4277285612770901E-2</v>
      </c>
      <c r="AF54" s="14">
        <f t="shared" si="7"/>
        <v>-1.1309358234891999E-14</v>
      </c>
      <c r="AG54" s="14">
        <f t="shared" si="7"/>
        <v>3.6233827396015299E-14</v>
      </c>
      <c r="AH54" s="14">
        <f t="shared" si="8"/>
        <v>0.4381316801390488</v>
      </c>
      <c r="AI54" s="14">
        <f t="shared" si="9"/>
        <v>-1.7952115612241677</v>
      </c>
    </row>
    <row r="55" spans="1:74" x14ac:dyDescent="0.25">
      <c r="A55" s="1">
        <v>44012</v>
      </c>
      <c r="B55">
        <v>-0.18128734824496301</v>
      </c>
      <c r="C55">
        <v>-5.014086350613E-2</v>
      </c>
      <c r="D55">
        <v>-0.71505107379803401</v>
      </c>
      <c r="E55">
        <v>-0.12179356115586799</v>
      </c>
      <c r="F55">
        <v>-3.4727883876328899E-4</v>
      </c>
      <c r="G55" s="16">
        <v>-1.2659713864823701E-14</v>
      </c>
      <c r="H55" s="16">
        <v>4.5637860627116401E-14</v>
      </c>
      <c r="I55" s="16">
        <v>4.6249264432484296E-13</v>
      </c>
      <c r="J55" s="16">
        <v>-1.98198755323661E-13</v>
      </c>
      <c r="K55" s="16">
        <v>5.6755809611099803E-14</v>
      </c>
      <c r="L55" s="16">
        <v>2.4557653729550999E-14</v>
      </c>
      <c r="M55" s="16">
        <v>1.5951804256702701E-14</v>
      </c>
      <c r="N55" s="16">
        <v>1.5655464216089799E-14</v>
      </c>
      <c r="O55" s="16">
        <v>-5.1673877055385203E-14</v>
      </c>
      <c r="P55" s="16">
        <v>1.7799721695103499E-14</v>
      </c>
      <c r="Q55">
        <v>4.0636990372476298E-2</v>
      </c>
      <c r="R55">
        <v>0</v>
      </c>
      <c r="S55">
        <v>-1.3920776822491799E-3</v>
      </c>
      <c r="T55">
        <v>0.43356307749054201</v>
      </c>
      <c r="U55" s="11">
        <f t="shared" si="1"/>
        <v>-0.59581213536261257</v>
      </c>
      <c r="Y55" s="1">
        <f t="shared" si="10"/>
        <v>44012</v>
      </c>
      <c r="Z55" s="14">
        <f t="shared" si="3"/>
        <v>-0.18128734824496301</v>
      </c>
      <c r="AA55" s="14">
        <f t="shared" si="3"/>
        <v>-5.014086350613E-2</v>
      </c>
      <c r="AB55" s="14">
        <f t="shared" si="3"/>
        <v>-0.71505107379803401</v>
      </c>
      <c r="AC55" s="14">
        <f t="shared" si="4"/>
        <v>-1.7393565210124689E-3</v>
      </c>
      <c r="AD55" s="14">
        <f t="shared" si="5"/>
        <v>-0.12179356115586799</v>
      </c>
      <c r="AE55" s="14">
        <f t="shared" si="6"/>
        <v>4.0636990372476298E-2</v>
      </c>
      <c r="AF55" s="14">
        <f t="shared" si="7"/>
        <v>-1.2659713864823701E-14</v>
      </c>
      <c r="AG55" s="14">
        <f t="shared" si="7"/>
        <v>4.5637860627116401E-14</v>
      </c>
      <c r="AH55" s="14">
        <f t="shared" si="8"/>
        <v>0.43356307749088535</v>
      </c>
      <c r="AI55" s="14">
        <f t="shared" si="9"/>
        <v>-0.59581213536261268</v>
      </c>
    </row>
    <row r="56" spans="1:74" x14ac:dyDescent="0.25">
      <c r="A56" s="1">
        <v>44104</v>
      </c>
      <c r="B56">
        <v>-0.21182089886375899</v>
      </c>
      <c r="C56">
        <v>0.24028055264123199</v>
      </c>
      <c r="D56">
        <v>-0.15442187043943101</v>
      </c>
      <c r="E56">
        <v>-6.3406512720492704E-3</v>
      </c>
      <c r="F56">
        <v>-2.76534062711484E-4</v>
      </c>
      <c r="G56" s="16">
        <v>-1.5040461430383799E-14</v>
      </c>
      <c r="H56" s="16">
        <v>5.50273316935552E-14</v>
      </c>
      <c r="I56" s="16">
        <v>4.9172640262305395E-13</v>
      </c>
      <c r="J56" s="16">
        <v>-1.6498838598775101E-13</v>
      </c>
      <c r="K56" s="16">
        <v>5.94789826405381E-14</v>
      </c>
      <c r="L56" s="16">
        <v>2.7068866031341801E-14</v>
      </c>
      <c r="M56" s="16">
        <v>1.7536050690020901E-14</v>
      </c>
      <c r="N56" s="16">
        <v>1.67867693100049E-14</v>
      </c>
      <c r="O56" s="16">
        <v>-4.8952461257720903E-14</v>
      </c>
      <c r="P56" s="16">
        <v>1.7789476907266398E-14</v>
      </c>
      <c r="Q56">
        <v>-9.1146993757602393E-3</v>
      </c>
      <c r="R56">
        <v>0</v>
      </c>
      <c r="S56">
        <v>-1.3360457992736901E-3</v>
      </c>
      <c r="T56">
        <v>0.42904079780583199</v>
      </c>
      <c r="U56" s="11">
        <f t="shared" si="1"/>
        <v>0.28601065063453573</v>
      </c>
      <c r="Y56" s="1">
        <f t="shared" si="10"/>
        <v>44104</v>
      </c>
      <c r="Z56" s="14">
        <f t="shared" si="3"/>
        <v>-0.21182089886375899</v>
      </c>
      <c r="AA56" s="14">
        <f t="shared" si="3"/>
        <v>0.24028055264123199</v>
      </c>
      <c r="AB56" s="14">
        <f t="shared" si="3"/>
        <v>-0.15442187043943101</v>
      </c>
      <c r="AC56" s="14">
        <f t="shared" si="4"/>
        <v>-1.612579861985174E-3</v>
      </c>
      <c r="AD56" s="14">
        <f t="shared" si="5"/>
        <v>-6.3406512720492704E-3</v>
      </c>
      <c r="AE56" s="14">
        <f t="shared" si="6"/>
        <v>-9.1146993757602393E-3</v>
      </c>
      <c r="AF56" s="14">
        <f t="shared" si="7"/>
        <v>-1.5040461430383799E-14</v>
      </c>
      <c r="AG56" s="14">
        <f t="shared" si="7"/>
        <v>5.50273316935552E-14</v>
      </c>
      <c r="AH56" s="14">
        <f t="shared" si="8"/>
        <v>0.42904079780624838</v>
      </c>
      <c r="AI56" s="14">
        <f t="shared" si="9"/>
        <v>0.28601065063453568</v>
      </c>
    </row>
    <row r="57" spans="1:74" x14ac:dyDescent="0.25">
      <c r="A57" s="1">
        <v>44196</v>
      </c>
      <c r="B57">
        <v>-0.26327288523054798</v>
      </c>
      <c r="C57">
        <v>0.20210232804768199</v>
      </c>
      <c r="D57">
        <v>-0.87701203892120605</v>
      </c>
      <c r="E57">
        <v>0.17466504479240899</v>
      </c>
      <c r="F57" s="16">
        <v>-9.2443475245102693E-5</v>
      </c>
      <c r="G57" s="16">
        <v>-1.29195559466426E-14</v>
      </c>
      <c r="H57" s="16">
        <v>7.2070359722426404E-14</v>
      </c>
      <c r="I57" s="16">
        <v>4.5535164566820096E-13</v>
      </c>
      <c r="J57" s="16">
        <v>-1.4561196096200199E-13</v>
      </c>
      <c r="K57" s="16">
        <v>5.5997855974502901E-14</v>
      </c>
      <c r="L57" s="16">
        <v>2.7156748510623801E-14</v>
      </c>
      <c r="M57" s="16">
        <v>1.7962548983346899E-14</v>
      </c>
      <c r="N57" s="16">
        <v>1.7185922634449599E-14</v>
      </c>
      <c r="O57" s="16">
        <v>-4.6394361589023703E-14</v>
      </c>
      <c r="P57" s="16">
        <v>1.7742139836702099E-14</v>
      </c>
      <c r="Q57">
        <v>-9.6340428606724093E-2</v>
      </c>
      <c r="R57">
        <v>0</v>
      </c>
      <c r="S57">
        <v>-1.54448414570183E-3</v>
      </c>
      <c r="T57">
        <v>0.42456437312342798</v>
      </c>
      <c r="U57" s="11">
        <f t="shared" si="1"/>
        <v>-0.4369305344154476</v>
      </c>
      <c r="Y57" s="1">
        <f t="shared" si="10"/>
        <v>44196</v>
      </c>
      <c r="Z57" s="14">
        <f t="shared" si="3"/>
        <v>-0.26327288523054798</v>
      </c>
      <c r="AA57" s="14">
        <f t="shared" si="3"/>
        <v>0.20210232804768199</v>
      </c>
      <c r="AB57" s="14">
        <f t="shared" si="3"/>
        <v>-0.87701203892120605</v>
      </c>
      <c r="AC57" s="14">
        <f t="shared" si="4"/>
        <v>-1.6369276209469326E-3</v>
      </c>
      <c r="AD57" s="14">
        <f t="shared" si="5"/>
        <v>0.17466504479240899</v>
      </c>
      <c r="AE57" s="14">
        <f t="shared" si="6"/>
        <v>-9.6340428606724093E-2</v>
      </c>
      <c r="AF57" s="14">
        <f t="shared" si="7"/>
        <v>-1.29195559466426E-14</v>
      </c>
      <c r="AG57" s="14">
        <f t="shared" si="7"/>
        <v>7.2070359722426404E-14</v>
      </c>
      <c r="AH57" s="14">
        <f t="shared" si="8"/>
        <v>0.42456437312382744</v>
      </c>
      <c r="AI57" s="14">
        <f t="shared" si="9"/>
        <v>-0.43693053441544749</v>
      </c>
    </row>
    <row r="58" spans="1:74" x14ac:dyDescent="0.25">
      <c r="A58" s="1">
        <v>44286</v>
      </c>
      <c r="B58">
        <v>-0.292925351280999</v>
      </c>
      <c r="C58">
        <v>9.6778710880238802E-2</v>
      </c>
      <c r="D58">
        <v>-0.67620018008761396</v>
      </c>
      <c r="E58">
        <v>0.23459126417147799</v>
      </c>
      <c r="F58" s="16">
        <v>-4.8371887748954001E-5</v>
      </c>
      <c r="G58" s="16">
        <v>-1.2748842315819699E-14</v>
      </c>
      <c r="H58" s="16">
        <v>8.2135544862364199E-14</v>
      </c>
      <c r="I58" s="16">
        <v>4.4910494292778202E-13</v>
      </c>
      <c r="J58" s="16">
        <v>-1.18789880683383E-13</v>
      </c>
      <c r="K58" s="16">
        <v>5.4820484857219901E-14</v>
      </c>
      <c r="L58" s="16">
        <v>2.7741782002496001E-14</v>
      </c>
      <c r="M58" s="16">
        <v>1.8442125806571701E-14</v>
      </c>
      <c r="N58" s="16">
        <v>1.75375032379991E-14</v>
      </c>
      <c r="O58" s="16">
        <v>-4.3995058380099199E-14</v>
      </c>
      <c r="P58" s="16">
        <v>1.7652474258923099E-14</v>
      </c>
      <c r="Q58">
        <v>-0.130777801507626</v>
      </c>
      <c r="R58">
        <v>0</v>
      </c>
      <c r="S58">
        <v>-8.1548163512547105E-4</v>
      </c>
      <c r="T58">
        <v>0.420133340266379</v>
      </c>
      <c r="U58" s="11">
        <f t="shared" si="1"/>
        <v>-0.34926387108052565</v>
      </c>
      <c r="Y58" s="1">
        <f t="shared" si="10"/>
        <v>44286</v>
      </c>
      <c r="Z58" s="14">
        <f t="shared" si="3"/>
        <v>-0.292925351280999</v>
      </c>
      <c r="AA58" s="14">
        <f t="shared" si="3"/>
        <v>9.6778710880238802E-2</v>
      </c>
      <c r="AB58" s="14">
        <f t="shared" si="3"/>
        <v>-0.67620018008761396</v>
      </c>
      <c r="AC58" s="14">
        <f t="shared" si="4"/>
        <v>-8.63853522874425E-4</v>
      </c>
      <c r="AD58" s="14">
        <f t="shared" si="5"/>
        <v>0.23459126417147799</v>
      </c>
      <c r="AE58" s="14">
        <f t="shared" si="6"/>
        <v>-0.130777801507626</v>
      </c>
      <c r="AF58" s="14">
        <f t="shared" si="7"/>
        <v>-1.2748842315819699E-14</v>
      </c>
      <c r="AG58" s="14">
        <f t="shared" si="7"/>
        <v>8.2135544862364199E-14</v>
      </c>
      <c r="AH58" s="14">
        <f t="shared" si="8"/>
        <v>0.42013334026680149</v>
      </c>
      <c r="AI58" s="14">
        <f t="shared" si="9"/>
        <v>-0.3492638710805257</v>
      </c>
    </row>
    <row r="59" spans="1:74" x14ac:dyDescent="0.25">
      <c r="A59" s="1">
        <v>44377</v>
      </c>
      <c r="B59">
        <v>-0.285880881427653</v>
      </c>
      <c r="C59">
        <v>-1.4338714586985201E-2</v>
      </c>
      <c r="D59">
        <v>-9.5660388373674798E-2</v>
      </c>
      <c r="E59">
        <v>0.21230961787438199</v>
      </c>
      <c r="F59">
        <v>1.6089407012703501E-4</v>
      </c>
      <c r="G59" s="16">
        <v>-1.3018372724365599E-14</v>
      </c>
      <c r="H59" s="16">
        <v>9.5525137300425404E-14</v>
      </c>
      <c r="I59" s="16">
        <v>4.6493390396165699E-13</v>
      </c>
      <c r="J59" s="16">
        <v>-8.6442577997398701E-14</v>
      </c>
      <c r="K59" s="16">
        <v>5.56450764941528E-14</v>
      </c>
      <c r="L59" s="16">
        <v>2.9444337609482998E-14</v>
      </c>
      <c r="M59" s="16">
        <v>1.94634129582211E-14</v>
      </c>
      <c r="N59" s="16">
        <v>1.80458645993911E-14</v>
      </c>
      <c r="O59" s="16">
        <v>-4.1655984904215499E-14</v>
      </c>
      <c r="P59" s="16">
        <v>1.7600812943754101E-14</v>
      </c>
      <c r="Q59">
        <v>-0.119482206365969</v>
      </c>
      <c r="R59">
        <v>0</v>
      </c>
      <c r="S59">
        <v>-1.4532168066674401E-4</v>
      </c>
      <c r="T59">
        <v>0.41574724079074699</v>
      </c>
      <c r="U59" s="11">
        <f t="shared" si="1"/>
        <v>0.11271024030086685</v>
      </c>
      <c r="Y59" s="1">
        <f t="shared" si="10"/>
        <v>44377</v>
      </c>
      <c r="Z59" s="14">
        <f t="shared" si="3"/>
        <v>-0.285880881427653</v>
      </c>
      <c r="AA59" s="14">
        <f t="shared" si="3"/>
        <v>-1.4338714586985201E-2</v>
      </c>
      <c r="AB59" s="14">
        <f t="shared" si="3"/>
        <v>-9.5660388373674798E-2</v>
      </c>
      <c r="AC59" s="14">
        <f t="shared" si="4"/>
        <v>1.5572389460290995E-5</v>
      </c>
      <c r="AD59" s="14">
        <f t="shared" si="5"/>
        <v>0.21230961787438199</v>
      </c>
      <c r="AE59" s="14">
        <f t="shared" si="6"/>
        <v>-0.119482206365969</v>
      </c>
      <c r="AF59" s="14">
        <f t="shared" si="7"/>
        <v>-1.3018372724365599E-14</v>
      </c>
      <c r="AG59" s="14">
        <f t="shared" si="7"/>
        <v>9.5525137300425404E-14</v>
      </c>
      <c r="AH59" s="14">
        <f t="shared" si="8"/>
        <v>0.41574724079122405</v>
      </c>
      <c r="AI59" s="14">
        <f t="shared" si="9"/>
        <v>0.11271024030086685</v>
      </c>
    </row>
    <row r="60" spans="1:74" x14ac:dyDescent="0.25">
      <c r="A60" s="1">
        <v>44469</v>
      </c>
      <c r="B60">
        <v>-0.24833933167385999</v>
      </c>
      <c r="C60">
        <v>-5.4161340704160399E-2</v>
      </c>
      <c r="D60">
        <v>3.63565439373746E-2</v>
      </c>
      <c r="E60">
        <v>0.25919450586938902</v>
      </c>
      <c r="F60">
        <v>-2.1872816110190299E-4</v>
      </c>
      <c r="G60" s="16">
        <v>-1.17695474935264E-14</v>
      </c>
      <c r="H60" s="16">
        <v>1.04290726416523E-13</v>
      </c>
      <c r="I60" s="16">
        <v>4.7200266190695899E-13</v>
      </c>
      <c r="J60" s="16">
        <v>-5.5155032314737099E-14</v>
      </c>
      <c r="K60" s="16">
        <v>5.5629448391161202E-14</v>
      </c>
      <c r="L60" s="16">
        <v>3.0889919622929299E-14</v>
      </c>
      <c r="M60" s="16">
        <v>2.0566045419218602E-14</v>
      </c>
      <c r="N60" s="16">
        <v>1.86871091050441E-14</v>
      </c>
      <c r="O60" s="16">
        <v>-3.9247412416489303E-14</v>
      </c>
      <c r="P60" s="16">
        <v>1.75094735558169E-14</v>
      </c>
      <c r="Q60">
        <v>-0.12516695636112701</v>
      </c>
      <c r="R60">
        <v>0</v>
      </c>
      <c r="S60">
        <v>6.6013401797822301E-4</v>
      </c>
      <c r="T60">
        <v>0.41140562093497701</v>
      </c>
      <c r="U60" s="11">
        <f t="shared" si="1"/>
        <v>0.27973044786008294</v>
      </c>
      <c r="Y60" s="1">
        <f t="shared" si="10"/>
        <v>44469</v>
      </c>
      <c r="Z60" s="14">
        <f t="shared" si="3"/>
        <v>-0.24833933167385999</v>
      </c>
      <c r="AA60" s="14">
        <f t="shared" si="3"/>
        <v>-5.4161340704160399E-2</v>
      </c>
      <c r="AB60" s="14">
        <f t="shared" si="3"/>
        <v>3.63565439373746E-2</v>
      </c>
      <c r="AC60" s="14">
        <f t="shared" si="4"/>
        <v>4.4140585687632003E-4</v>
      </c>
      <c r="AD60" s="14">
        <f t="shared" si="5"/>
        <v>0.25919450586938902</v>
      </c>
      <c r="AE60" s="14">
        <f t="shared" si="6"/>
        <v>-0.12516695636112701</v>
      </c>
      <c r="AF60" s="14">
        <f t="shared" si="7"/>
        <v>-1.17695474935264E-14</v>
      </c>
      <c r="AG60" s="14">
        <f t="shared" si="7"/>
        <v>1.04290726416523E-13</v>
      </c>
      <c r="AH60" s="14">
        <f t="shared" si="8"/>
        <v>0.41140562093549782</v>
      </c>
      <c r="AI60" s="14">
        <f t="shared" si="9"/>
        <v>0.27973044786008283</v>
      </c>
    </row>
    <row r="61" spans="1:74" x14ac:dyDescent="0.25">
      <c r="A61" s="1">
        <v>44561</v>
      </c>
      <c r="B61">
        <v>-0.25010142582999401</v>
      </c>
      <c r="C61">
        <v>-0.30939180115166498</v>
      </c>
      <c r="D61">
        <v>0.29652780453801703</v>
      </c>
      <c r="E61">
        <v>0.16335243796997301</v>
      </c>
      <c r="F61">
        <v>-1.86331908543392E-4</v>
      </c>
      <c r="G61" s="16">
        <v>-1.01469372774036E-14</v>
      </c>
      <c r="H61" s="16">
        <v>1.0740086955076001E-13</v>
      </c>
      <c r="I61" s="16">
        <v>4.6479650947621502E-13</v>
      </c>
      <c r="J61" s="16">
        <v>-2.6930281093925299E-14</v>
      </c>
      <c r="K61" s="16">
        <v>5.3852929902821798E-14</v>
      </c>
      <c r="L61" s="16">
        <v>3.1137871812133102E-14</v>
      </c>
      <c r="M61" s="16">
        <v>2.07654021577728E-14</v>
      </c>
      <c r="N61" s="16">
        <v>1.82272941376524E-14</v>
      </c>
      <c r="O61" s="16">
        <v>-3.8995097667559799E-14</v>
      </c>
      <c r="P61" s="16">
        <v>1.74391192966476E-14</v>
      </c>
      <c r="Q61">
        <v>-9.4699231685655999E-2</v>
      </c>
      <c r="R61">
        <v>0</v>
      </c>
      <c r="S61">
        <v>2.9821391672478801E-4</v>
      </c>
      <c r="T61">
        <v>0.40710803156988001</v>
      </c>
      <c r="U61" s="11">
        <f t="shared" si="1"/>
        <v>0.21290769741937396</v>
      </c>
      <c r="Y61" s="1">
        <f t="shared" si="10"/>
        <v>44561</v>
      </c>
      <c r="Z61" s="14">
        <f t="shared" si="3"/>
        <v>-0.25010142582999401</v>
      </c>
      <c r="AA61" s="14">
        <f t="shared" si="3"/>
        <v>-0.30939180115166498</v>
      </c>
      <c r="AB61" s="14">
        <f t="shared" si="3"/>
        <v>0.29652780453801703</v>
      </c>
      <c r="AC61" s="14">
        <f t="shared" si="4"/>
        <v>1.1188200818139601E-4</v>
      </c>
      <c r="AD61" s="14">
        <f t="shared" si="5"/>
        <v>0.16335243796997301</v>
      </c>
      <c r="AE61" s="14">
        <f t="shared" si="6"/>
        <v>-9.4699231685655999E-2</v>
      </c>
      <c r="AF61" s="14">
        <f t="shared" si="7"/>
        <v>-1.01469372774036E-14</v>
      </c>
      <c r="AG61" s="14">
        <f t="shared" si="7"/>
        <v>1.0740086955076001E-13</v>
      </c>
      <c r="AH61" s="14">
        <f t="shared" si="8"/>
        <v>0.4071080315704203</v>
      </c>
      <c r="AI61" s="14">
        <f t="shared" si="9"/>
        <v>0.21290769741937396</v>
      </c>
    </row>
    <row r="62" spans="1:74" x14ac:dyDescent="0.25">
      <c r="A62" s="1">
        <v>44651</v>
      </c>
      <c r="B62">
        <v>-0.24937103873990299</v>
      </c>
      <c r="C62">
        <v>-0.78744518304922195</v>
      </c>
      <c r="D62">
        <v>1.1323890676958801</v>
      </c>
      <c r="E62">
        <v>0.209185768643707</v>
      </c>
      <c r="F62" s="16">
        <v>3.9070559471379703E-5</v>
      </c>
      <c r="G62" s="16">
        <v>-8.5629133856708397E-15</v>
      </c>
      <c r="H62" s="16">
        <v>1.1419403776411101E-13</v>
      </c>
      <c r="I62" s="16">
        <v>4.6493075924284997E-13</v>
      </c>
      <c r="J62" s="16">
        <v>4.1119716052820597E-15</v>
      </c>
      <c r="K62" s="16">
        <v>5.2463049725545703E-14</v>
      </c>
      <c r="L62" s="16">
        <v>3.1059026099540199E-14</v>
      </c>
      <c r="M62" s="16">
        <v>2.0897407159351201E-14</v>
      </c>
      <c r="N62" s="16">
        <v>1.8495113654982002E-14</v>
      </c>
      <c r="O62" s="16">
        <v>-3.7894190895009303E-14</v>
      </c>
      <c r="P62" s="16">
        <v>1.7369570278565801E-14</v>
      </c>
      <c r="Q62">
        <v>-8.0690333054909802E-2</v>
      </c>
      <c r="R62">
        <v>0</v>
      </c>
      <c r="S62">
        <v>3.77329461345949E-4</v>
      </c>
      <c r="T62">
        <v>0.40285402814923299</v>
      </c>
      <c r="U62" s="11">
        <f t="shared" si="1"/>
        <v>0.62733870966627958</v>
      </c>
      <c r="Y62" s="1">
        <f t="shared" si="10"/>
        <v>44651</v>
      </c>
      <c r="Z62" s="14">
        <f t="shared" si="3"/>
        <v>-0.24937103873990299</v>
      </c>
      <c r="AA62" s="14">
        <f t="shared" si="3"/>
        <v>-0.78744518304922195</v>
      </c>
      <c r="AB62" s="14">
        <f t="shared" si="3"/>
        <v>1.1323890676958801</v>
      </c>
      <c r="AC62" s="14">
        <f t="shared" si="4"/>
        <v>4.1640002081732869E-4</v>
      </c>
      <c r="AD62" s="14">
        <f t="shared" si="5"/>
        <v>0.209185768643707</v>
      </c>
      <c r="AE62" s="14">
        <f t="shared" si="6"/>
        <v>-8.0690333054909802E-2</v>
      </c>
      <c r="AF62" s="14">
        <f t="shared" si="7"/>
        <v>-8.5629133856708397E-15</v>
      </c>
      <c r="AG62" s="14">
        <f t="shared" si="7"/>
        <v>1.1419403776411101E-13</v>
      </c>
      <c r="AH62" s="14">
        <f t="shared" si="8"/>
        <v>0.40285402814980437</v>
      </c>
      <c r="AI62" s="14">
        <f t="shared" si="9"/>
        <v>0.62733870966627958</v>
      </c>
    </row>
    <row r="63" spans="1:74" x14ac:dyDescent="0.25">
      <c r="A63" s="1">
        <v>44742</v>
      </c>
      <c r="B63">
        <v>-0.22275693061912899</v>
      </c>
      <c r="C63">
        <v>-1.3969820290408801</v>
      </c>
      <c r="D63">
        <v>2.49227660812259</v>
      </c>
      <c r="E63">
        <v>0.168842289827593</v>
      </c>
      <c r="F63">
        <v>-2.0516077778611001E-4</v>
      </c>
      <c r="G63" s="16">
        <v>-6.9954956468817001E-15</v>
      </c>
      <c r="H63" s="16">
        <v>1.2045128405696699E-13</v>
      </c>
      <c r="I63" s="16">
        <v>4.6617560406703596E-13</v>
      </c>
      <c r="J63" s="16">
        <v>2.5887008509607899E-14</v>
      </c>
      <c r="K63" s="16">
        <v>5.2483370837125498E-14</v>
      </c>
      <c r="L63" s="16">
        <v>3.19894666538573E-14</v>
      </c>
      <c r="M63" s="16">
        <v>2.18659190316745E-14</v>
      </c>
      <c r="N63" s="16">
        <v>1.9462779031659899E-14</v>
      </c>
      <c r="O63" s="16">
        <v>-3.6035903538155302E-14</v>
      </c>
      <c r="P63" s="16">
        <v>1.7302052508414901E-14</v>
      </c>
      <c r="Q63">
        <v>-3.1008640845022601E-2</v>
      </c>
      <c r="R63">
        <v>0</v>
      </c>
      <c r="S63">
        <v>9.3636967230283899E-4</v>
      </c>
      <c r="T63">
        <v>0.39864317066097799</v>
      </c>
      <c r="U63" s="11">
        <f t="shared" si="1"/>
        <v>1.4097456770013581</v>
      </c>
      <c r="Y63" s="1">
        <f t="shared" si="10"/>
        <v>44742</v>
      </c>
      <c r="Z63" s="14">
        <f t="shared" si="3"/>
        <v>-0.22275693061912899</v>
      </c>
      <c r="AA63" s="14">
        <f t="shared" si="3"/>
        <v>-1.3969820290408801</v>
      </c>
      <c r="AB63" s="14">
        <f t="shared" si="3"/>
        <v>2.49227660812259</v>
      </c>
      <c r="AC63" s="14">
        <f t="shared" si="4"/>
        <v>7.3120889451672904E-4</v>
      </c>
      <c r="AD63" s="14">
        <f t="shared" si="5"/>
        <v>0.168842289827593</v>
      </c>
      <c r="AE63" s="14">
        <f t="shared" si="6"/>
        <v>-3.1008640845022601E-2</v>
      </c>
      <c r="AF63" s="14">
        <f t="shared" si="7"/>
        <v>-6.9954956468817001E-15</v>
      </c>
      <c r="AG63" s="14">
        <f t="shared" si="7"/>
        <v>1.2045128405696699E-13</v>
      </c>
      <c r="AH63" s="14">
        <f t="shared" si="8"/>
        <v>0.39864317066157712</v>
      </c>
      <c r="AI63" s="14">
        <f t="shared" si="9"/>
        <v>1.4097456770013586</v>
      </c>
    </row>
    <row r="64" spans="1:74" x14ac:dyDescent="0.25">
      <c r="A64" s="1">
        <v>44834</v>
      </c>
      <c r="B64">
        <v>-0.195101403204584</v>
      </c>
      <c r="C64">
        <v>-1.82081185692841</v>
      </c>
      <c r="D64">
        <v>3.3492087844443299</v>
      </c>
      <c r="E64">
        <v>0.177289422747482</v>
      </c>
      <c r="F64">
        <v>-6.2490577794243804E-4</v>
      </c>
      <c r="G64" s="16">
        <v>-5.4225602040492304E-15</v>
      </c>
      <c r="H64" s="16">
        <v>1.19229546028137E-13</v>
      </c>
      <c r="I64" s="16">
        <v>4.7215662620547695E-13</v>
      </c>
      <c r="J64" s="16">
        <v>4.5671971619812899E-14</v>
      </c>
      <c r="K64" s="16">
        <v>5.3081312897527098E-14</v>
      </c>
      <c r="L64" s="16">
        <v>3.3227474550651602E-14</v>
      </c>
      <c r="M64" s="16">
        <v>2.3069111299287601E-14</v>
      </c>
      <c r="N64" s="16">
        <v>2.0613507727181799E-14</v>
      </c>
      <c r="O64" s="16">
        <v>-3.3906201579017202E-14</v>
      </c>
      <c r="P64" s="16">
        <v>1.7231168450748899E-14</v>
      </c>
      <c r="Q64">
        <v>6.5138856375235397E-4</v>
      </c>
      <c r="R64">
        <v>0</v>
      </c>
      <c r="S64">
        <v>9.6710292929298605E-4</v>
      </c>
      <c r="T64">
        <v>0.39447502357901898</v>
      </c>
      <c r="U64" s="11">
        <f t="shared" si="1"/>
        <v>1.9060535563536849</v>
      </c>
      <c r="Y64" s="1">
        <f t="shared" si="10"/>
        <v>44834</v>
      </c>
      <c r="Z64" s="14">
        <f t="shared" si="3"/>
        <v>-0.195101403204584</v>
      </c>
      <c r="AA64" s="14">
        <f t="shared" si="3"/>
        <v>-1.82081185692841</v>
      </c>
      <c r="AB64" s="14">
        <f t="shared" si="3"/>
        <v>3.3492087844443299</v>
      </c>
      <c r="AC64" s="14">
        <f t="shared" si="4"/>
        <v>3.4219715135054801E-4</v>
      </c>
      <c r="AD64" s="14">
        <f t="shared" si="5"/>
        <v>0.177289422747482</v>
      </c>
      <c r="AE64" s="14">
        <f t="shared" si="6"/>
        <v>6.5138856375235397E-4</v>
      </c>
      <c r="AF64" s="14">
        <f t="shared" si="7"/>
        <v>-5.4225602040492304E-15</v>
      </c>
      <c r="AG64" s="14">
        <f t="shared" si="7"/>
        <v>1.19229546028137E-13</v>
      </c>
      <c r="AH64" s="14">
        <f t="shared" si="8"/>
        <v>0.39447502357965014</v>
      </c>
      <c r="AI64" s="14">
        <f t="shared" si="9"/>
        <v>1.9060535563536849</v>
      </c>
    </row>
    <row r="65" spans="1:35" x14ac:dyDescent="0.25">
      <c r="A65" s="1">
        <v>44926</v>
      </c>
      <c r="B65">
        <v>-0.20619430226053501</v>
      </c>
      <c r="C65">
        <v>-2.21884962184392</v>
      </c>
      <c r="D65">
        <v>4.2075922702704203</v>
      </c>
      <c r="E65">
        <v>0.17113458551938701</v>
      </c>
      <c r="F65">
        <v>-5.3025297166007102E-4</v>
      </c>
      <c r="G65" s="16">
        <v>-4.9252847601398999E-15</v>
      </c>
      <c r="H65" s="16">
        <v>1.1825581630114399E-13</v>
      </c>
      <c r="I65" s="16">
        <v>4.6673460336512896E-13</v>
      </c>
      <c r="J65" s="16">
        <v>6.4263972656001999E-14</v>
      </c>
      <c r="K65" s="16">
        <v>5.3650685547694799E-14</v>
      </c>
      <c r="L65" s="16">
        <v>3.4372515309184999E-14</v>
      </c>
      <c r="M65" s="16">
        <v>2.4145289211951801E-14</v>
      </c>
      <c r="N65" s="16">
        <v>2.1662331781135501E-14</v>
      </c>
      <c r="O65" s="16">
        <v>-3.1920328251003703E-14</v>
      </c>
      <c r="P65" s="16">
        <v>1.7106396439049099E-14</v>
      </c>
      <c r="Q65">
        <v>-3.1571438027622801E-3</v>
      </c>
      <c r="R65">
        <v>0</v>
      </c>
      <c r="S65">
        <v>4.9297141725923403E-4</v>
      </c>
      <c r="T65">
        <v>0.39034915581559698</v>
      </c>
      <c r="U65" s="11">
        <f t="shared" si="1"/>
        <v>2.3408376621445504</v>
      </c>
      <c r="Y65" s="1">
        <f t="shared" si="10"/>
        <v>44926</v>
      </c>
      <c r="Z65" s="14">
        <f t="shared" si="3"/>
        <v>-0.20619430226053501</v>
      </c>
      <c r="AA65" s="14">
        <f t="shared" si="3"/>
        <v>-2.21884962184392</v>
      </c>
      <c r="AB65" s="14">
        <f t="shared" si="3"/>
        <v>4.2075922702704203</v>
      </c>
      <c r="AC65" s="14">
        <f t="shared" si="4"/>
        <v>-3.728155440083699E-5</v>
      </c>
      <c r="AD65" s="14">
        <f t="shared" si="5"/>
        <v>0.17113458551938701</v>
      </c>
      <c r="AE65" s="14">
        <f t="shared" si="6"/>
        <v>-3.1571438027622801E-3</v>
      </c>
      <c r="AF65" s="14">
        <f t="shared" si="7"/>
        <v>-4.9252847601398999E-15</v>
      </c>
      <c r="AG65" s="14">
        <f t="shared" si="7"/>
        <v>1.1825581630114399E-13</v>
      </c>
      <c r="AH65" s="14">
        <f t="shared" si="8"/>
        <v>0.39034915581624696</v>
      </c>
      <c r="AI65" s="14">
        <f t="shared" si="9"/>
        <v>2.3408376621445499</v>
      </c>
    </row>
    <row r="66" spans="1:35" x14ac:dyDescent="0.25">
      <c r="A66" s="1">
        <v>45016</v>
      </c>
      <c r="B66">
        <v>-0.22715616821659701</v>
      </c>
      <c r="C66">
        <v>-2.3332876017047801</v>
      </c>
      <c r="D66">
        <v>4.6350877362841203</v>
      </c>
      <c r="E66">
        <v>0.14403862550581001</v>
      </c>
      <c r="F66">
        <v>-1.72969593113586E-4</v>
      </c>
      <c r="G66" s="16">
        <v>-5.7755803424216E-15</v>
      </c>
      <c r="H66" s="16">
        <v>1.1805212261996E-13</v>
      </c>
      <c r="I66" s="16">
        <v>4.6389880990566897E-13</v>
      </c>
      <c r="J66" s="16">
        <v>8.4291977048868006E-14</v>
      </c>
      <c r="K66" s="16">
        <v>5.4261410428762101E-14</v>
      </c>
      <c r="L66" s="16">
        <v>3.5447754770558698E-14</v>
      </c>
      <c r="M66" s="16">
        <v>2.51773361541607E-14</v>
      </c>
      <c r="N66" s="16">
        <v>2.2651481048711601E-14</v>
      </c>
      <c r="O66" s="16">
        <v>-2.9850896448876802E-14</v>
      </c>
      <c r="P66" s="16">
        <v>1.6946429388099101E-14</v>
      </c>
      <c r="Q66">
        <v>-2.5693031617683101E-2</v>
      </c>
      <c r="R66">
        <v>0</v>
      </c>
      <c r="S66">
        <v>6.6851944929677797E-4</v>
      </c>
      <c r="T66">
        <v>0.38626514067423701</v>
      </c>
      <c r="U66" s="11">
        <f t="shared" si="1"/>
        <v>2.5797502507820758</v>
      </c>
      <c r="Y66" s="1">
        <f t="shared" si="10"/>
        <v>45016</v>
      </c>
      <c r="Z66" s="14">
        <f t="shared" si="3"/>
        <v>-0.22715616821659701</v>
      </c>
      <c r="AA66" s="14">
        <f t="shared" si="3"/>
        <v>-2.3332876017047801</v>
      </c>
      <c r="AB66" s="14">
        <f t="shared" si="3"/>
        <v>4.6350877362841203</v>
      </c>
      <c r="AC66" s="14">
        <f t="shared" si="4"/>
        <v>4.9554985618319191E-4</v>
      </c>
      <c r="AD66" s="14">
        <f t="shared" si="5"/>
        <v>0.14403862550581001</v>
      </c>
      <c r="AE66" s="14">
        <f t="shared" si="6"/>
        <v>-2.5693031617683101E-2</v>
      </c>
      <c r="AF66" s="14">
        <f t="shared" si="7"/>
        <v>-5.7755803424216E-15</v>
      </c>
      <c r="AG66" s="14">
        <f t="shared" si="7"/>
        <v>1.1805212261996E-13</v>
      </c>
      <c r="AH66" s="14">
        <f t="shared" si="8"/>
        <v>0.3862651406749098</v>
      </c>
      <c r="AI66" s="14">
        <f t="shared" ref="AI66:AI97" si="11">+SUM(Z66:AH66)</f>
        <v>2.5797502507820753</v>
      </c>
    </row>
    <row r="67" spans="1:35" x14ac:dyDescent="0.25">
      <c r="A67" s="1">
        <v>45107</v>
      </c>
      <c r="B67">
        <v>-0.218829908974807</v>
      </c>
      <c r="C67">
        <v>-2.4070748138921201</v>
      </c>
      <c r="D67">
        <v>5.0594807243552102</v>
      </c>
      <c r="E67">
        <v>0.14443141298144299</v>
      </c>
      <c r="F67">
        <v>-2.7216007491608898E-4</v>
      </c>
      <c r="G67" s="16">
        <v>-5.6163227161431999E-15</v>
      </c>
      <c r="H67" s="16">
        <v>1.1680387105608799E-13</v>
      </c>
      <c r="I67" s="16">
        <v>4.6328538812280399E-13</v>
      </c>
      <c r="J67" s="16">
        <v>1.05360377545073E-13</v>
      </c>
      <c r="K67" s="16">
        <v>5.4981007227454598E-14</v>
      </c>
      <c r="L67" s="16">
        <v>3.6617849738572703E-14</v>
      </c>
      <c r="M67" s="16">
        <v>2.6322424511305501E-14</v>
      </c>
      <c r="N67" s="16">
        <v>2.3916038779005398E-14</v>
      </c>
      <c r="O67" s="16">
        <v>-2.7826459290173302E-14</v>
      </c>
      <c r="P67" s="16">
        <v>1.6856818404697599E-14</v>
      </c>
      <c r="Q67">
        <v>-1.9136911027582498E-2</v>
      </c>
      <c r="R67">
        <v>0</v>
      </c>
      <c r="S67">
        <v>1.59365063805328E-3</v>
      </c>
      <c r="T67">
        <v>0.38222255580326597</v>
      </c>
      <c r="U67" s="11">
        <f t="shared" ref="U67:U130" si="12">+SUM(B67:T67)</f>
        <v>2.942414549809357</v>
      </c>
      <c r="Y67" s="1">
        <f t="shared" ref="Y67:Y98" si="13">+A67</f>
        <v>45107</v>
      </c>
      <c r="Z67" s="14">
        <f t="shared" ref="Z67:AB130" si="14">+B67</f>
        <v>-0.218829908974807</v>
      </c>
      <c r="AA67" s="14">
        <f t="shared" si="14"/>
        <v>-2.4070748138921201</v>
      </c>
      <c r="AB67" s="14">
        <f t="shared" si="14"/>
        <v>5.0594807243552102</v>
      </c>
      <c r="AC67" s="14">
        <f t="shared" ref="AC67:AC130" si="15">+F67+S67</f>
        <v>1.321490563137191E-3</v>
      </c>
      <c r="AD67" s="14">
        <f t="shared" ref="AD67:AD130" si="16">+E67</f>
        <v>0.14443141298144299</v>
      </c>
      <c r="AE67" s="14">
        <f t="shared" ref="AE67:AE130" si="17">+Q67</f>
        <v>-1.9136911027582498E-2</v>
      </c>
      <c r="AF67" s="14">
        <f t="shared" ref="AF67:AG130" si="18">+G67</f>
        <v>-5.6163227161431999E-15</v>
      </c>
      <c r="AG67" s="14">
        <f t="shared" si="18"/>
        <v>1.1680387105608799E-13</v>
      </c>
      <c r="AH67" s="14">
        <f t="shared" ref="AH67:AH130" si="19">+SUM(T67,I67:P67)</f>
        <v>0.38222255580396552</v>
      </c>
      <c r="AI67" s="14">
        <f t="shared" si="11"/>
        <v>2.9424145498093575</v>
      </c>
    </row>
    <row r="68" spans="1:35" x14ac:dyDescent="0.25">
      <c r="A68" s="1">
        <v>45199</v>
      </c>
      <c r="B68">
        <v>-0.21815512747410801</v>
      </c>
      <c r="C68">
        <v>-2.4052494488453502</v>
      </c>
      <c r="D68">
        <v>5.4287697282963299</v>
      </c>
      <c r="E68">
        <v>0.129174520546538</v>
      </c>
      <c r="F68">
        <v>-1.5707882985220299E-4</v>
      </c>
      <c r="G68" s="16">
        <v>-5.6042931557411202E-15</v>
      </c>
      <c r="H68" s="16">
        <v>1.09026667372299E-13</v>
      </c>
      <c r="I68" s="16">
        <v>4.6100055350797298E-13</v>
      </c>
      <c r="J68" s="16">
        <v>1.25030899338175E-13</v>
      </c>
      <c r="K68" s="16">
        <v>5.5766902628754397E-14</v>
      </c>
      <c r="L68" s="16">
        <v>3.7812601198050003E-14</v>
      </c>
      <c r="M68" s="16">
        <v>2.7638511182151299E-14</v>
      </c>
      <c r="N68" s="16">
        <v>2.5025945769000499E-14</v>
      </c>
      <c r="O68" s="16">
        <v>-2.5980051112947E-14</v>
      </c>
      <c r="P68" s="16">
        <v>1.6757614152843501E-14</v>
      </c>
      <c r="Q68">
        <v>-2.0557170524832101E-2</v>
      </c>
      <c r="R68">
        <v>0</v>
      </c>
      <c r="S68">
        <v>2.34270971395716E-3</v>
      </c>
      <c r="T68">
        <v>0.37822098314988101</v>
      </c>
      <c r="U68" s="11">
        <f t="shared" si="12"/>
        <v>3.2943891160333894</v>
      </c>
      <c r="Y68" s="1">
        <f t="shared" si="13"/>
        <v>45199</v>
      </c>
      <c r="Z68" s="14">
        <f t="shared" si="14"/>
        <v>-0.21815512747410801</v>
      </c>
      <c r="AA68" s="14">
        <f t="shared" si="14"/>
        <v>-2.4052494488453502</v>
      </c>
      <c r="AB68" s="14">
        <f t="shared" si="14"/>
        <v>5.4287697282963299</v>
      </c>
      <c r="AC68" s="14">
        <f t="shared" si="15"/>
        <v>2.1856308841049568E-3</v>
      </c>
      <c r="AD68" s="14">
        <f t="shared" si="16"/>
        <v>0.129174520546538</v>
      </c>
      <c r="AE68" s="14">
        <f t="shared" si="17"/>
        <v>-2.0557170524832101E-2</v>
      </c>
      <c r="AF68" s="14">
        <f t="shared" si="18"/>
        <v>-5.6042931557411202E-15</v>
      </c>
      <c r="AG68" s="14">
        <f t="shared" si="18"/>
        <v>1.09026667372299E-13</v>
      </c>
      <c r="AH68" s="14">
        <f t="shared" si="19"/>
        <v>0.3782209831506041</v>
      </c>
      <c r="AI68" s="14">
        <f t="shared" si="11"/>
        <v>3.2943891160333898</v>
      </c>
    </row>
    <row r="69" spans="1:35" x14ac:dyDescent="0.25">
      <c r="A69" s="1">
        <v>45291</v>
      </c>
      <c r="B69">
        <v>-0.22881097476496301</v>
      </c>
      <c r="C69">
        <v>-2.3823639219549202</v>
      </c>
      <c r="D69">
        <v>5.50708051006945</v>
      </c>
      <c r="E69">
        <v>9.1098803528771199E-2</v>
      </c>
      <c r="F69" s="16">
        <v>4.9802396470060499E-5</v>
      </c>
      <c r="G69" s="16">
        <v>-5.4088544333575998E-15</v>
      </c>
      <c r="H69" s="16">
        <v>1.01951481049528E-13</v>
      </c>
      <c r="I69" s="16">
        <v>4.5559199269320096E-13</v>
      </c>
      <c r="J69" s="16">
        <v>1.42377327018377E-13</v>
      </c>
      <c r="K69" s="16">
        <v>5.6402515732776599E-14</v>
      </c>
      <c r="L69" s="16">
        <v>3.9045027629509002E-14</v>
      </c>
      <c r="M69" s="16">
        <v>2.8662625840746302E-14</v>
      </c>
      <c r="N69" s="16">
        <v>2.58705957255946E-14</v>
      </c>
      <c r="O69" s="16">
        <v>-2.4458310904012401E-14</v>
      </c>
      <c r="P69" s="16">
        <v>1.66425562697421E-14</v>
      </c>
      <c r="Q69">
        <v>-1.4463727548563199E-2</v>
      </c>
      <c r="R69">
        <v>0</v>
      </c>
      <c r="S69">
        <v>3.18918693033985E-3</v>
      </c>
      <c r="T69">
        <v>0.37426000891476102</v>
      </c>
      <c r="U69" s="11">
        <f t="shared" si="12"/>
        <v>3.3500396875721825</v>
      </c>
      <c r="Y69" s="1">
        <f t="shared" si="13"/>
        <v>45291</v>
      </c>
      <c r="Z69" s="14">
        <f t="shared" si="14"/>
        <v>-0.22881097476496301</v>
      </c>
      <c r="AA69" s="14">
        <f t="shared" si="14"/>
        <v>-2.3823639219549202</v>
      </c>
      <c r="AB69" s="14">
        <f t="shared" si="14"/>
        <v>5.50708051006945</v>
      </c>
      <c r="AC69" s="14">
        <f t="shared" si="15"/>
        <v>3.2389893268099106E-3</v>
      </c>
      <c r="AD69" s="14">
        <f t="shared" si="16"/>
        <v>9.1098803528771199E-2</v>
      </c>
      <c r="AE69" s="14">
        <f t="shared" si="17"/>
        <v>-1.4463727548563199E-2</v>
      </c>
      <c r="AF69" s="14">
        <f t="shared" si="18"/>
        <v>-5.4088544333575998E-15</v>
      </c>
      <c r="AG69" s="14">
        <f t="shared" si="18"/>
        <v>1.01951481049528E-13</v>
      </c>
      <c r="AH69" s="14">
        <f t="shared" si="19"/>
        <v>0.3742600089155011</v>
      </c>
      <c r="AI69" s="14">
        <f t="shared" si="11"/>
        <v>3.3500396875721825</v>
      </c>
    </row>
    <row r="70" spans="1:35" x14ac:dyDescent="0.25">
      <c r="A70" s="1">
        <v>45382</v>
      </c>
      <c r="B70">
        <v>-0.22684676803606299</v>
      </c>
      <c r="C70">
        <v>-2.28407287285903</v>
      </c>
      <c r="D70">
        <v>5.4697004103713196</v>
      </c>
      <c r="E70">
        <v>0.133340672339711</v>
      </c>
      <c r="F70" s="16">
        <v>8.3930129413442098E-6</v>
      </c>
      <c r="G70" s="16">
        <v>-6.5884737168525299E-15</v>
      </c>
      <c r="H70" s="16">
        <v>9.8446583360231404E-14</v>
      </c>
      <c r="I70" s="16">
        <v>4.5812814121562899E-13</v>
      </c>
      <c r="J70" s="16">
        <v>1.63360737656261E-13</v>
      </c>
      <c r="K70" s="16">
        <v>5.7539541869501095E-14</v>
      </c>
      <c r="L70" s="16">
        <v>4.0113144719021498E-14</v>
      </c>
      <c r="M70" s="16">
        <v>2.9536925148248097E-14</v>
      </c>
      <c r="N70" s="16">
        <v>2.6573426340560201E-14</v>
      </c>
      <c r="O70" s="16">
        <v>-2.3116332751277301E-14</v>
      </c>
      <c r="P70" s="16">
        <v>1.6487616429844001E-14</v>
      </c>
      <c r="Q70">
        <v>-5.1914408359820099E-2</v>
      </c>
      <c r="R70">
        <v>0</v>
      </c>
      <c r="S70">
        <v>4.2920346210189196E-3</v>
      </c>
      <c r="T70">
        <v>0.37033922350722998</v>
      </c>
      <c r="U70" s="11">
        <f t="shared" si="12"/>
        <v>3.4148466845981691</v>
      </c>
      <c r="Y70" s="1">
        <f t="shared" si="13"/>
        <v>45382</v>
      </c>
      <c r="Z70" s="14">
        <f t="shared" si="14"/>
        <v>-0.22684676803606299</v>
      </c>
      <c r="AA70" s="14">
        <f t="shared" si="14"/>
        <v>-2.28407287285903</v>
      </c>
      <c r="AB70" s="14">
        <f t="shared" si="14"/>
        <v>5.4697004103713196</v>
      </c>
      <c r="AC70" s="14">
        <f t="shared" si="15"/>
        <v>4.3004276339602635E-3</v>
      </c>
      <c r="AD70" s="14">
        <f t="shared" si="16"/>
        <v>0.133340672339711</v>
      </c>
      <c r="AE70" s="14">
        <f t="shared" si="17"/>
        <v>-5.1914408359820099E-2</v>
      </c>
      <c r="AF70" s="14">
        <f t="shared" si="18"/>
        <v>-6.5884737168525299E-15</v>
      </c>
      <c r="AG70" s="14">
        <f t="shared" si="18"/>
        <v>9.8446583360231404E-14</v>
      </c>
      <c r="AH70" s="14">
        <f t="shared" si="19"/>
        <v>0.37033922350799869</v>
      </c>
      <c r="AI70" s="14">
        <f t="shared" si="11"/>
        <v>3.4148466845981686</v>
      </c>
    </row>
    <row r="71" spans="1:35" x14ac:dyDescent="0.25">
      <c r="A71" s="1">
        <v>45473</v>
      </c>
      <c r="B71">
        <v>-0.234701277479063</v>
      </c>
      <c r="C71">
        <v>-2.3708681744180198</v>
      </c>
      <c r="D71">
        <v>5.6438536145618103</v>
      </c>
      <c r="E71">
        <v>0.119919198170434</v>
      </c>
      <c r="F71">
        <v>1.4426542748593299E-4</v>
      </c>
      <c r="G71" s="16">
        <v>-6.5462486835415797E-15</v>
      </c>
      <c r="H71" s="16">
        <v>9.3448770609524097E-14</v>
      </c>
      <c r="I71" s="16">
        <v>4.5277060592947599E-13</v>
      </c>
      <c r="J71" s="16">
        <v>1.82603288546925E-13</v>
      </c>
      <c r="K71" s="16">
        <v>5.8020237361156896E-14</v>
      </c>
      <c r="L71" s="16">
        <v>4.0864204354599E-14</v>
      </c>
      <c r="M71" s="16">
        <v>3.0181168120663301E-14</v>
      </c>
      <c r="N71" s="16">
        <v>2.7095586020636401E-14</v>
      </c>
      <c r="O71" s="16">
        <v>-2.1969263845845999E-14</v>
      </c>
      <c r="P71" s="16">
        <v>1.63600170419195E-14</v>
      </c>
      <c r="Q71">
        <v>-5.6158691683771501E-2</v>
      </c>
      <c r="R71">
        <v>0</v>
      </c>
      <c r="S71">
        <v>4.91143045143744E-3</v>
      </c>
      <c r="T71">
        <v>0.36645822150093099</v>
      </c>
      <c r="U71" s="11">
        <f t="shared" si="12"/>
        <v>3.4735585865321177</v>
      </c>
      <c r="Y71" s="1">
        <f t="shared" si="13"/>
        <v>45473</v>
      </c>
      <c r="Z71" s="14">
        <f t="shared" si="14"/>
        <v>-0.234701277479063</v>
      </c>
      <c r="AA71" s="14">
        <f t="shared" si="14"/>
        <v>-2.3708681744180198</v>
      </c>
      <c r="AB71" s="14">
        <f t="shared" si="14"/>
        <v>5.6438536145618103</v>
      </c>
      <c r="AC71" s="14">
        <f t="shared" si="15"/>
        <v>5.0556958789233731E-3</v>
      </c>
      <c r="AD71" s="14">
        <f t="shared" si="16"/>
        <v>0.119919198170434</v>
      </c>
      <c r="AE71" s="14">
        <f t="shared" si="17"/>
        <v>-5.6158691683771501E-2</v>
      </c>
      <c r="AF71" s="14">
        <f t="shared" si="18"/>
        <v>-6.5462486835415797E-15</v>
      </c>
      <c r="AG71" s="14">
        <f t="shared" si="18"/>
        <v>9.3448770609524097E-14</v>
      </c>
      <c r="AH71" s="14">
        <f t="shared" si="19"/>
        <v>0.36645822150171686</v>
      </c>
      <c r="AI71" s="14">
        <f t="shared" si="11"/>
        <v>3.4735585865321168</v>
      </c>
    </row>
    <row r="72" spans="1:35" x14ac:dyDescent="0.25">
      <c r="A72" s="1">
        <v>45565</v>
      </c>
      <c r="B72">
        <v>-0.230902198796964</v>
      </c>
      <c r="C72">
        <v>-2.3596834647285401</v>
      </c>
      <c r="D72">
        <v>5.5874150784161998</v>
      </c>
      <c r="E72">
        <v>0.1075970495757</v>
      </c>
      <c r="F72">
        <v>1.3640770728529E-4</v>
      </c>
      <c r="G72" s="16">
        <v>-6.3067514124471198E-15</v>
      </c>
      <c r="H72" s="16">
        <v>8.9317051452021299E-14</v>
      </c>
      <c r="I72" s="16">
        <v>4.5151513127958902E-13</v>
      </c>
      <c r="J72" s="16">
        <v>1.9629165290941801E-13</v>
      </c>
      <c r="K72" s="16">
        <v>5.8134861243099494E-14</v>
      </c>
      <c r="L72" s="16">
        <v>4.14090239712087E-14</v>
      </c>
      <c r="M72" s="16">
        <v>3.0660970649088997E-14</v>
      </c>
      <c r="N72" s="16">
        <v>2.74756687069493E-14</v>
      </c>
      <c r="O72" s="16">
        <v>-2.0995325092735501E-14</v>
      </c>
      <c r="P72" s="16">
        <v>1.6224438726555E-14</v>
      </c>
      <c r="Q72">
        <v>-5.9773337565468099E-2</v>
      </c>
      <c r="R72">
        <v>0</v>
      </c>
      <c r="S72">
        <v>5.5012851331888504E-3</v>
      </c>
      <c r="T72">
        <v>0.362616601590038</v>
      </c>
      <c r="U72" s="11">
        <f t="shared" si="12"/>
        <v>3.4129074213323238</v>
      </c>
      <c r="Y72" s="1">
        <f t="shared" si="13"/>
        <v>45565</v>
      </c>
      <c r="Z72" s="14">
        <f t="shared" si="14"/>
        <v>-0.230902198796964</v>
      </c>
      <c r="AA72" s="14">
        <f t="shared" si="14"/>
        <v>-2.3596834647285401</v>
      </c>
      <c r="AB72" s="14">
        <f t="shared" si="14"/>
        <v>5.5874150784161998</v>
      </c>
      <c r="AC72" s="14">
        <f t="shared" si="15"/>
        <v>5.6376928404741405E-3</v>
      </c>
      <c r="AD72" s="14">
        <f t="shared" si="16"/>
        <v>0.1075970495757</v>
      </c>
      <c r="AE72" s="14">
        <f t="shared" si="17"/>
        <v>-5.9773337565468099E-2</v>
      </c>
      <c r="AF72" s="14">
        <f t="shared" si="18"/>
        <v>-6.3067514124471198E-15</v>
      </c>
      <c r="AG72" s="14">
        <f t="shared" si="18"/>
        <v>8.9317051452021299E-14</v>
      </c>
      <c r="AH72" s="14">
        <f t="shared" si="19"/>
        <v>0.36261660159083869</v>
      </c>
      <c r="AI72" s="14">
        <f t="shared" si="11"/>
        <v>3.4129074213323229</v>
      </c>
    </row>
    <row r="73" spans="1:35" x14ac:dyDescent="0.25">
      <c r="A73" s="1">
        <v>45657</v>
      </c>
      <c r="B73">
        <v>-0.227183406638823</v>
      </c>
      <c r="C73">
        <v>-2.3467087144767702</v>
      </c>
      <c r="D73">
        <v>5.53154092763205</v>
      </c>
      <c r="E73">
        <v>9.5851053414213502E-2</v>
      </c>
      <c r="F73">
        <v>1.2751700622308201E-4</v>
      </c>
      <c r="G73" s="16">
        <v>-6.0708889294940401E-15</v>
      </c>
      <c r="H73" s="16">
        <v>8.53211387349209E-14</v>
      </c>
      <c r="I73" s="16">
        <v>4.50134805975873E-13</v>
      </c>
      <c r="J73" s="16">
        <v>2.0929081782728801E-13</v>
      </c>
      <c r="K73" s="16">
        <v>5.8240560304724901E-14</v>
      </c>
      <c r="L73" s="16">
        <v>4.1922963154011898E-14</v>
      </c>
      <c r="M73" s="16">
        <v>3.1117845428771601E-14</v>
      </c>
      <c r="N73" s="16">
        <v>2.7839492464986299E-14</v>
      </c>
      <c r="O73" s="16">
        <v>-2.00483802022645E-14</v>
      </c>
      <c r="P73" s="16">
        <v>1.6084937027464499E-14</v>
      </c>
      <c r="Q73">
        <v>-6.2862133019368396E-2</v>
      </c>
      <c r="R73">
        <v>0</v>
      </c>
      <c r="S73">
        <v>5.8188436793806097E-3</v>
      </c>
      <c r="T73">
        <v>0.35881396654596898</v>
      </c>
      <c r="U73" s="11">
        <f t="shared" si="12"/>
        <v>3.3553980541437682</v>
      </c>
      <c r="Y73" s="1">
        <f t="shared" si="13"/>
        <v>45657</v>
      </c>
      <c r="Z73" s="14">
        <f t="shared" si="14"/>
        <v>-0.227183406638823</v>
      </c>
      <c r="AA73" s="14">
        <f t="shared" si="14"/>
        <v>-2.3467087144767702</v>
      </c>
      <c r="AB73" s="14">
        <f t="shared" si="14"/>
        <v>5.53154092763205</v>
      </c>
      <c r="AC73" s="14">
        <f t="shared" si="15"/>
        <v>5.9463606856036914E-3</v>
      </c>
      <c r="AD73" s="14">
        <f t="shared" si="16"/>
        <v>9.5851053414213502E-2</v>
      </c>
      <c r="AE73" s="14">
        <f t="shared" si="17"/>
        <v>-6.2862133019368396E-2</v>
      </c>
      <c r="AF73" s="14">
        <f t="shared" si="18"/>
        <v>-6.0708889294940401E-15</v>
      </c>
      <c r="AG73" s="14">
        <f t="shared" si="18"/>
        <v>8.53211387349209E-14</v>
      </c>
      <c r="AH73" s="14">
        <f t="shared" si="19"/>
        <v>0.3588139665467836</v>
      </c>
      <c r="AI73" s="14">
        <f t="shared" si="11"/>
        <v>3.3553980541437682</v>
      </c>
    </row>
    <row r="74" spans="1:35" x14ac:dyDescent="0.25">
      <c r="A74" s="1">
        <v>45747</v>
      </c>
      <c r="B74">
        <v>-0.22355727415725901</v>
      </c>
      <c r="C74">
        <v>-2.3322506443125999</v>
      </c>
      <c r="D74">
        <v>5.47622551835574</v>
      </c>
      <c r="E74">
        <v>8.4765070673422205E-2</v>
      </c>
      <c r="F74">
        <v>1.17896326478549E-4</v>
      </c>
      <c r="G74" s="16">
        <v>-5.8382710058050301E-15</v>
      </c>
      <c r="H74" s="16">
        <v>8.1462522545438096E-14</v>
      </c>
      <c r="I74" s="16">
        <v>4.4863900512768199E-13</v>
      </c>
      <c r="J74" s="16">
        <v>2.21606626172307E-13</v>
      </c>
      <c r="K74" s="16">
        <v>5.8335192897495396E-14</v>
      </c>
      <c r="L74" s="16">
        <v>4.2405461032799097E-14</v>
      </c>
      <c r="M74" s="16">
        <v>3.15508165568705E-14</v>
      </c>
      <c r="N74" s="16">
        <v>2.8185815928826E-14</v>
      </c>
      <c r="O74" s="16">
        <v>-1.9130611091519001E-14</v>
      </c>
      <c r="P74" s="16">
        <v>1.5941796454946E-14</v>
      </c>
      <c r="Q74">
        <v>-6.5477933034502098E-2</v>
      </c>
      <c r="R74">
        <v>0</v>
      </c>
      <c r="S74">
        <v>5.91941473626362E-3</v>
      </c>
      <c r="T74">
        <v>0.35504992317461498</v>
      </c>
      <c r="U74" s="11">
        <f t="shared" si="12"/>
        <v>3.3007919717630609</v>
      </c>
      <c r="Y74" s="1">
        <f t="shared" si="13"/>
        <v>45747</v>
      </c>
      <c r="Z74" s="14">
        <f t="shared" si="14"/>
        <v>-0.22355727415725901</v>
      </c>
      <c r="AA74" s="14">
        <f t="shared" si="14"/>
        <v>-2.3322506443125999</v>
      </c>
      <c r="AB74" s="14">
        <f t="shared" si="14"/>
        <v>5.47622551835574</v>
      </c>
      <c r="AC74" s="14">
        <f t="shared" si="15"/>
        <v>6.0373110627421692E-3</v>
      </c>
      <c r="AD74" s="14">
        <f t="shared" si="16"/>
        <v>8.4765070673422205E-2</v>
      </c>
      <c r="AE74" s="14">
        <f t="shared" si="17"/>
        <v>-6.5477933034502098E-2</v>
      </c>
      <c r="AF74" s="14">
        <f t="shared" si="18"/>
        <v>-5.8382710058050301E-15</v>
      </c>
      <c r="AG74" s="14">
        <f t="shared" si="18"/>
        <v>8.1462522545438096E-14</v>
      </c>
      <c r="AH74" s="14">
        <f t="shared" si="19"/>
        <v>0.35504992317544248</v>
      </c>
      <c r="AI74" s="14">
        <f t="shared" si="11"/>
        <v>3.3007919717630614</v>
      </c>
    </row>
    <row r="75" spans="1:35" x14ac:dyDescent="0.25">
      <c r="A75" s="1">
        <v>45838</v>
      </c>
      <c r="B75">
        <v>-0.220033014738029</v>
      </c>
      <c r="C75">
        <v>-2.31656904750026</v>
      </c>
      <c r="D75">
        <v>5.42146326317219</v>
      </c>
      <c r="E75">
        <v>7.4398967181368E-2</v>
      </c>
      <c r="F75">
        <v>1.078140697013E-4</v>
      </c>
      <c r="G75" s="16">
        <v>-5.608571092046E-15</v>
      </c>
      <c r="H75" s="16">
        <v>7.7741070059917496E-14</v>
      </c>
      <c r="I75" s="16">
        <v>4.4703682303488702E-13</v>
      </c>
      <c r="J75" s="16">
        <v>2.3325034969132601E-13</v>
      </c>
      <c r="K75" s="16">
        <v>5.8416995199122904E-14</v>
      </c>
      <c r="L75" s="16">
        <v>4.2856303180248302E-14</v>
      </c>
      <c r="M75" s="16">
        <v>3.1959248488447299E-14</v>
      </c>
      <c r="N75" s="16">
        <v>2.85137168062744E-14</v>
      </c>
      <c r="O75" s="16">
        <v>-1.82435804745067E-14</v>
      </c>
      <c r="P75" s="16">
        <v>1.5795284369832899E-14</v>
      </c>
      <c r="Q75">
        <v>-6.7671634120214805E-2</v>
      </c>
      <c r="R75">
        <v>0</v>
      </c>
      <c r="S75">
        <v>5.8489957291592903E-3</v>
      </c>
      <c r="T75">
        <v>0.35132408227406098</v>
      </c>
      <c r="U75" s="11">
        <f t="shared" si="12"/>
        <v>3.2488694260688877</v>
      </c>
      <c r="Y75" s="1">
        <f t="shared" si="13"/>
        <v>45838</v>
      </c>
      <c r="Z75" s="14">
        <f t="shared" si="14"/>
        <v>-0.220033014738029</v>
      </c>
      <c r="AA75" s="14">
        <f t="shared" si="14"/>
        <v>-2.31656904750026</v>
      </c>
      <c r="AB75" s="14">
        <f t="shared" si="14"/>
        <v>5.42146326317219</v>
      </c>
      <c r="AC75" s="14">
        <f t="shared" si="15"/>
        <v>5.9568097988605901E-3</v>
      </c>
      <c r="AD75" s="14">
        <f t="shared" si="16"/>
        <v>7.4398967181368E-2</v>
      </c>
      <c r="AE75" s="14">
        <f t="shared" si="17"/>
        <v>-6.7671634120214805E-2</v>
      </c>
      <c r="AF75" s="14">
        <f t="shared" si="18"/>
        <v>-5.608571092046E-15</v>
      </c>
      <c r="AG75" s="14">
        <f t="shared" si="18"/>
        <v>7.7741070059917496E-14</v>
      </c>
      <c r="AH75" s="14">
        <f t="shared" si="19"/>
        <v>0.35132408227490058</v>
      </c>
      <c r="AI75" s="14">
        <f t="shared" si="11"/>
        <v>3.2488694260688873</v>
      </c>
    </row>
    <row r="76" spans="1:35" x14ac:dyDescent="0.25">
      <c r="A76" s="1">
        <v>45930</v>
      </c>
      <c r="B76">
        <v>-0.21661705520253899</v>
      </c>
      <c r="C76">
        <v>-2.2998839197893899</v>
      </c>
      <c r="D76">
        <v>5.3672486305404803</v>
      </c>
      <c r="E76">
        <v>6.4791621869441998E-2</v>
      </c>
      <c r="F76" s="16">
        <v>9.7503562674319699E-5</v>
      </c>
      <c r="G76" s="16">
        <v>-5.3815237169253902E-15</v>
      </c>
      <c r="H76" s="16">
        <v>7.4155287167545201E-14</v>
      </c>
      <c r="I76" s="16">
        <v>4.4533699135311799E-13</v>
      </c>
      <c r="J76" s="16">
        <v>2.4423772505904302E-13</v>
      </c>
      <c r="K76" s="16">
        <v>5.8484552291981296E-14</v>
      </c>
      <c r="L76" s="16">
        <v>4.3275574499484203E-14</v>
      </c>
      <c r="M76" s="16">
        <v>3.2342805384937298E-14</v>
      </c>
      <c r="N76" s="16">
        <v>2.8822558587221202E-14</v>
      </c>
      <c r="O76" s="16">
        <v>-1.7388305458437899E-14</v>
      </c>
      <c r="P76" s="16">
        <v>1.56456517301982E-14</v>
      </c>
      <c r="Q76">
        <v>-6.9491722791528293E-2</v>
      </c>
      <c r="R76">
        <v>0</v>
      </c>
      <c r="S76">
        <v>5.6459749801264E-3</v>
      </c>
      <c r="T76">
        <v>0.347636058592796</v>
      </c>
      <c r="U76" s="11">
        <f t="shared" si="12"/>
        <v>3.1994270917629821</v>
      </c>
      <c r="Y76" s="1">
        <f t="shared" si="13"/>
        <v>45930</v>
      </c>
      <c r="Z76" s="14">
        <f t="shared" si="14"/>
        <v>-0.21661705520253899</v>
      </c>
      <c r="AA76" s="14">
        <f t="shared" si="14"/>
        <v>-2.2998839197893899</v>
      </c>
      <c r="AB76" s="14">
        <f t="shared" si="14"/>
        <v>5.3672486305404803</v>
      </c>
      <c r="AC76" s="14">
        <f t="shared" si="15"/>
        <v>5.7434785428007199E-3</v>
      </c>
      <c r="AD76" s="14">
        <f t="shared" si="16"/>
        <v>6.4791621869441998E-2</v>
      </c>
      <c r="AE76" s="14">
        <f t="shared" si="17"/>
        <v>-6.9491722791528293E-2</v>
      </c>
      <c r="AF76" s="14">
        <f t="shared" si="18"/>
        <v>-5.3815237169253902E-15</v>
      </c>
      <c r="AG76" s="14">
        <f t="shared" si="18"/>
        <v>7.4155287167545201E-14</v>
      </c>
      <c r="AH76" s="14">
        <f t="shared" si="19"/>
        <v>0.34763605859364682</v>
      </c>
      <c r="AI76" s="14">
        <f t="shared" si="11"/>
        <v>3.1994270917629821</v>
      </c>
    </row>
    <row r="77" spans="1:35" x14ac:dyDescent="0.25">
      <c r="A77" s="1">
        <v>46022</v>
      </c>
      <c r="B77">
        <v>-0.213313391294745</v>
      </c>
      <c r="C77">
        <v>-2.2823815065105499</v>
      </c>
      <c r="D77">
        <v>5.3135761442350899</v>
      </c>
      <c r="E77">
        <v>5.5963768945692702E-2</v>
      </c>
      <c r="F77" s="16">
        <v>8.7164212812730201E-5</v>
      </c>
      <c r="G77" s="16">
        <v>-5.1569207605779401E-15</v>
      </c>
      <c r="H77" s="16">
        <v>7.0702558823378705E-14</v>
      </c>
      <c r="I77" s="16">
        <v>4.4354781905107498E-13</v>
      </c>
      <c r="J77" s="16">
        <v>2.5458807538887902E-13</v>
      </c>
      <c r="K77" s="16">
        <v>5.8536767906714898E-14</v>
      </c>
      <c r="L77" s="16">
        <v>4.36636148128285E-14</v>
      </c>
      <c r="M77" s="16">
        <v>3.2701412031874998E-14</v>
      </c>
      <c r="N77" s="16">
        <v>2.9111957763386601E-14</v>
      </c>
      <c r="O77" s="16">
        <v>-1.65653282043098E-14</v>
      </c>
      <c r="P77" s="16">
        <v>1.54931339013261E-14</v>
      </c>
      <c r="Q77">
        <v>-7.0983935393379702E-2</v>
      </c>
      <c r="R77">
        <v>0</v>
      </c>
      <c r="S77">
        <v>5.3424512194613603E-3</v>
      </c>
      <c r="T77">
        <v>0.34398547078841102</v>
      </c>
      <c r="U77" s="11">
        <f t="shared" si="12"/>
        <v>3.1522761662037202</v>
      </c>
      <c r="Y77" s="1">
        <f t="shared" si="13"/>
        <v>46022</v>
      </c>
      <c r="Z77" s="14">
        <f t="shared" si="14"/>
        <v>-0.213313391294745</v>
      </c>
      <c r="AA77" s="14">
        <f t="shared" si="14"/>
        <v>-2.2823815065105499</v>
      </c>
      <c r="AB77" s="14">
        <f t="shared" si="14"/>
        <v>5.3135761442350899</v>
      </c>
      <c r="AC77" s="14">
        <f t="shared" si="15"/>
        <v>5.4296154322740903E-3</v>
      </c>
      <c r="AD77" s="14">
        <f t="shared" si="16"/>
        <v>5.5963768945692702E-2</v>
      </c>
      <c r="AE77" s="14">
        <f t="shared" si="17"/>
        <v>-7.0983935393379702E-2</v>
      </c>
      <c r="AF77" s="14">
        <f t="shared" si="18"/>
        <v>-5.1569207605779401E-15</v>
      </c>
      <c r="AG77" s="14">
        <f t="shared" si="18"/>
        <v>7.0702558823378705E-14</v>
      </c>
      <c r="AH77" s="14">
        <f t="shared" si="19"/>
        <v>0.34398547078927211</v>
      </c>
      <c r="AI77" s="14">
        <f t="shared" si="11"/>
        <v>3.1522761662037193</v>
      </c>
    </row>
    <row r="78" spans="1:35" x14ac:dyDescent="0.25">
      <c r="A78" s="1">
        <v>46112</v>
      </c>
      <c r="B78">
        <v>-0.21012392276915701</v>
      </c>
      <c r="C78">
        <v>-2.2642194313256399</v>
      </c>
      <c r="D78">
        <v>5.2604403827927504</v>
      </c>
      <c r="E78">
        <v>4.79206567259245E-2</v>
      </c>
      <c r="F78" s="16">
        <v>7.6963497318481794E-5</v>
      </c>
      <c r="G78" s="16">
        <v>-4.93460695440881E-15</v>
      </c>
      <c r="H78" s="16">
        <v>6.7379367529729406E-14</v>
      </c>
      <c r="I78" s="16">
        <v>4.41677150921374E-13</v>
      </c>
      <c r="J78" s="16">
        <v>2.6432351804534E-13</v>
      </c>
      <c r="K78" s="16">
        <v>5.8572833678876199E-14</v>
      </c>
      <c r="L78" s="16">
        <v>4.40209775053539E-14</v>
      </c>
      <c r="M78" s="16">
        <v>3.3035216797820901E-14</v>
      </c>
      <c r="N78" s="16">
        <v>2.9381752118561001E-14</v>
      </c>
      <c r="O78" s="16">
        <v>-1.5774782811379699E-14</v>
      </c>
      <c r="P78" s="16">
        <v>1.53379515079427E-14</v>
      </c>
      <c r="Q78">
        <v>-7.2191016298730704E-2</v>
      </c>
      <c r="R78">
        <v>0</v>
      </c>
      <c r="S78">
        <v>4.96526804465684E-3</v>
      </c>
      <c r="T78">
        <v>0.34037194138676802</v>
      </c>
      <c r="U78" s="11">
        <f t="shared" si="12"/>
        <v>3.1072408420548241</v>
      </c>
      <c r="Y78" s="1">
        <f t="shared" si="13"/>
        <v>46112</v>
      </c>
      <c r="Z78" s="14">
        <f t="shared" si="14"/>
        <v>-0.21012392276915701</v>
      </c>
      <c r="AA78" s="14">
        <f t="shared" si="14"/>
        <v>-2.2642194313256399</v>
      </c>
      <c r="AB78" s="14">
        <f t="shared" si="14"/>
        <v>5.2604403827927504</v>
      </c>
      <c r="AC78" s="14">
        <f t="shared" si="15"/>
        <v>5.0422315419753217E-3</v>
      </c>
      <c r="AD78" s="14">
        <f t="shared" si="16"/>
        <v>4.79206567259245E-2</v>
      </c>
      <c r="AE78" s="14">
        <f t="shared" si="17"/>
        <v>-7.2191016298730704E-2</v>
      </c>
      <c r="AF78" s="14">
        <f t="shared" si="18"/>
        <v>-4.93460695440881E-15</v>
      </c>
      <c r="AG78" s="14">
        <f t="shared" si="18"/>
        <v>6.7379367529729406E-14</v>
      </c>
      <c r="AH78" s="14">
        <f t="shared" si="19"/>
        <v>0.3403719413876386</v>
      </c>
      <c r="AI78" s="14">
        <f t="shared" si="11"/>
        <v>3.1072408420548241</v>
      </c>
    </row>
    <row r="79" spans="1:35" x14ac:dyDescent="0.25">
      <c r="A79" s="1">
        <v>46203</v>
      </c>
      <c r="B79">
        <v>-0.20704876617137499</v>
      </c>
      <c r="C79">
        <v>-2.2455310460931601</v>
      </c>
      <c r="D79">
        <v>5.2078359789648303</v>
      </c>
      <c r="E79">
        <v>4.0654511589929998E-2</v>
      </c>
      <c r="F79" s="16">
        <v>6.7039366367850994E-5</v>
      </c>
      <c r="G79" s="16">
        <v>-4.7144748939347902E-15</v>
      </c>
      <c r="H79" s="16">
        <v>6.4181489880802695E-14</v>
      </c>
      <c r="I79" s="16">
        <v>4.3973234173372598E-13</v>
      </c>
      <c r="J79" s="16">
        <v>2.73468257758395E-13</v>
      </c>
      <c r="K79" s="16">
        <v>5.8592198603996402E-14</v>
      </c>
      <c r="L79" s="16">
        <v>4.4348391445721098E-14</v>
      </c>
      <c r="M79" s="16">
        <v>3.3344556969727103E-14</v>
      </c>
      <c r="N79" s="16">
        <v>2.9631970511047597E-14</v>
      </c>
      <c r="O79" s="16">
        <v>-1.5016457835478902E-14</v>
      </c>
      <c r="P79" s="16">
        <v>1.51803113103034E-14</v>
      </c>
      <c r="Q79">
        <v>-7.3152562099783103E-2</v>
      </c>
      <c r="R79">
        <v>0</v>
      </c>
      <c r="S79">
        <v>4.5368355277144402E-3</v>
      </c>
      <c r="T79">
        <v>0.33679509674164498</v>
      </c>
      <c r="U79" s="11">
        <f t="shared" si="12"/>
        <v>3.0641570878271081</v>
      </c>
      <c r="Y79" s="1">
        <f t="shared" si="13"/>
        <v>46203</v>
      </c>
      <c r="Z79" s="14">
        <f t="shared" si="14"/>
        <v>-0.20704876617137499</v>
      </c>
      <c r="AA79" s="14">
        <f t="shared" si="14"/>
        <v>-2.2455310460931601</v>
      </c>
      <c r="AB79" s="14">
        <f t="shared" si="14"/>
        <v>5.2078359789648303</v>
      </c>
      <c r="AC79" s="14">
        <f t="shared" si="15"/>
        <v>4.6038748940822908E-3</v>
      </c>
      <c r="AD79" s="14">
        <f t="shared" si="16"/>
        <v>4.0654511589929998E-2</v>
      </c>
      <c r="AE79" s="14">
        <f t="shared" si="17"/>
        <v>-7.3152562099783103E-2</v>
      </c>
      <c r="AF79" s="14">
        <f t="shared" si="18"/>
        <v>-4.7144748939347902E-15</v>
      </c>
      <c r="AG79" s="14">
        <f t="shared" si="18"/>
        <v>6.4181489880802695E-14</v>
      </c>
      <c r="AH79" s="14">
        <f t="shared" si="19"/>
        <v>0.33679509674252428</v>
      </c>
      <c r="AI79" s="14">
        <f t="shared" si="11"/>
        <v>3.0641570878271081</v>
      </c>
    </row>
    <row r="80" spans="1:35" x14ac:dyDescent="0.25">
      <c r="A80" s="1">
        <v>46295</v>
      </c>
      <c r="B80">
        <v>-0.204086544073072</v>
      </c>
      <c r="C80">
        <v>-2.2264291201300899</v>
      </c>
      <c r="D80">
        <v>5.1557576191751897</v>
      </c>
      <c r="E80">
        <v>3.41468004898723E-2</v>
      </c>
      <c r="F80" s="16">
        <v>5.7502831177375298E-5</v>
      </c>
      <c r="G80" s="16">
        <v>-4.4964597958288101E-15</v>
      </c>
      <c r="H80" s="16">
        <v>6.1104171537002798E-14</v>
      </c>
      <c r="I80" s="16">
        <v>4.3772024342803001E-13</v>
      </c>
      <c r="J80" s="16">
        <v>2.8204796259164199E-13</v>
      </c>
      <c r="K80" s="16">
        <v>5.8594539235070304E-14</v>
      </c>
      <c r="L80" s="16">
        <v>4.4646726298584402E-14</v>
      </c>
      <c r="M80" s="16">
        <v>3.3629926685703898E-14</v>
      </c>
      <c r="N80" s="16">
        <v>2.9862804454331399E-14</v>
      </c>
      <c r="O80" s="16">
        <v>-1.4289854057992601E-14</v>
      </c>
      <c r="P80" s="16">
        <v>1.5020407088262701E-14</v>
      </c>
      <c r="Q80">
        <v>-7.3904940097712701E-2</v>
      </c>
      <c r="R80">
        <v>0</v>
      </c>
      <c r="S80">
        <v>4.0757922816468499E-3</v>
      </c>
      <c r="T80">
        <v>0.33325456699483302</v>
      </c>
      <c r="U80" s="11">
        <f t="shared" si="12"/>
        <v>3.0228716774727893</v>
      </c>
      <c r="Y80" s="1">
        <f t="shared" si="13"/>
        <v>46295</v>
      </c>
      <c r="Z80" s="14">
        <f t="shared" si="14"/>
        <v>-0.204086544073072</v>
      </c>
      <c r="AA80" s="14">
        <f t="shared" si="14"/>
        <v>-2.2264291201300899</v>
      </c>
      <c r="AB80" s="14">
        <f t="shared" si="14"/>
        <v>5.1557576191751897</v>
      </c>
      <c r="AC80" s="14">
        <f t="shared" si="15"/>
        <v>4.1332951128242252E-3</v>
      </c>
      <c r="AD80" s="14">
        <f t="shared" si="16"/>
        <v>3.41468004898723E-2</v>
      </c>
      <c r="AE80" s="14">
        <f t="shared" si="17"/>
        <v>-7.3904940097712701E-2</v>
      </c>
      <c r="AF80" s="14">
        <f t="shared" si="18"/>
        <v>-4.4964597958288101E-15</v>
      </c>
      <c r="AG80" s="14">
        <f t="shared" si="18"/>
        <v>6.1104171537002798E-14</v>
      </c>
      <c r="AH80" s="14">
        <f t="shared" si="19"/>
        <v>0.33325456699572031</v>
      </c>
      <c r="AI80" s="14">
        <f t="shared" si="11"/>
        <v>3.0228716774727888</v>
      </c>
    </row>
    <row r="81" spans="1:35" x14ac:dyDescent="0.25">
      <c r="A81" s="1">
        <v>46387</v>
      </c>
      <c r="B81">
        <v>-0.20123465009965799</v>
      </c>
      <c r="C81">
        <v>-2.2070089691896602</v>
      </c>
      <c r="D81">
        <v>5.1042000429834502</v>
      </c>
      <c r="E81">
        <v>2.8370289683888099E-2</v>
      </c>
      <c r="F81" s="16">
        <v>4.8440605594595599E-5</v>
      </c>
      <c r="G81" s="16">
        <v>-4.2805341832625104E-15</v>
      </c>
      <c r="H81" s="16">
        <v>5.8142281334929494E-14</v>
      </c>
      <c r="I81" s="16">
        <v>4.3564720303500899E-13</v>
      </c>
      <c r="J81" s="16">
        <v>2.9008921920563599E-13</v>
      </c>
      <c r="K81" s="16">
        <v>5.8579731043919603E-14</v>
      </c>
      <c r="L81" s="16">
        <v>4.4916961254613602E-14</v>
      </c>
      <c r="M81" s="16">
        <v>3.3891947591344199E-14</v>
      </c>
      <c r="N81" s="16">
        <v>3.0074581704883999E-14</v>
      </c>
      <c r="O81" s="16">
        <v>-1.35942372926533E-14</v>
      </c>
      <c r="P81" s="16">
        <v>1.4858420519859999E-14</v>
      </c>
      <c r="Q81">
        <v>-7.4481270154800799E-2</v>
      </c>
      <c r="R81">
        <v>0</v>
      </c>
      <c r="S81">
        <v>3.5975472550807399E-3</v>
      </c>
      <c r="T81">
        <v>0.32974998603670103</v>
      </c>
      <c r="U81" s="11">
        <f t="shared" si="12"/>
        <v>2.983241417121544</v>
      </c>
      <c r="Y81" s="1">
        <f t="shared" si="13"/>
        <v>46387</v>
      </c>
      <c r="Z81" s="14">
        <f t="shared" si="14"/>
        <v>-0.20123465009965799</v>
      </c>
      <c r="AA81" s="14">
        <f t="shared" si="14"/>
        <v>-2.2070089691896602</v>
      </c>
      <c r="AB81" s="14">
        <f t="shared" si="14"/>
        <v>5.1042000429834502</v>
      </c>
      <c r="AC81" s="14">
        <f t="shared" si="15"/>
        <v>3.6459878606753355E-3</v>
      </c>
      <c r="AD81" s="14">
        <f t="shared" si="16"/>
        <v>2.8370289683888099E-2</v>
      </c>
      <c r="AE81" s="14">
        <f t="shared" si="17"/>
        <v>-7.4481270154800799E-2</v>
      </c>
      <c r="AF81" s="14">
        <f t="shared" si="18"/>
        <v>-4.2805341832625104E-15</v>
      </c>
      <c r="AG81" s="14">
        <f t="shared" si="18"/>
        <v>5.8142281334929494E-14</v>
      </c>
      <c r="AH81" s="14">
        <f t="shared" si="19"/>
        <v>0.32974998603759553</v>
      </c>
      <c r="AI81" s="14">
        <f t="shared" si="11"/>
        <v>2.983241417121544</v>
      </c>
    </row>
    <row r="82" spans="1:35" x14ac:dyDescent="0.25">
      <c r="A82" s="1">
        <v>46477</v>
      </c>
      <c r="B82">
        <v>-0.19848948957918</v>
      </c>
      <c r="C82">
        <v>-2.1873511092401898</v>
      </c>
      <c r="D82">
        <v>5.05315804255362</v>
      </c>
      <c r="E82">
        <v>2.32909009509603E-2</v>
      </c>
      <c r="F82" s="16">
        <v>3.9917721540322598E-5</v>
      </c>
      <c r="G82" s="16">
        <v>-4.0667026436123399E-15</v>
      </c>
      <c r="H82" s="16">
        <v>5.5290445498671901E-14</v>
      </c>
      <c r="I82" s="16">
        <v>4.3351906928281702E-13</v>
      </c>
      <c r="J82" s="16">
        <v>2.97619063036666E-13</v>
      </c>
      <c r="K82" s="16">
        <v>5.8547821262473595E-14</v>
      </c>
      <c r="L82" s="16">
        <v>4.5160157133324199E-14</v>
      </c>
      <c r="M82" s="16">
        <v>3.4131342267967498E-14</v>
      </c>
      <c r="N82" s="16">
        <v>3.0267741985061899E-14</v>
      </c>
      <c r="O82" s="16">
        <v>-1.29286861562766E-14</v>
      </c>
      <c r="P82" s="16">
        <v>1.4694522043212E-14</v>
      </c>
      <c r="Q82">
        <v>-7.4911459778727804E-2</v>
      </c>
      <c r="R82">
        <v>0</v>
      </c>
      <c r="S82">
        <v>3.1147301130101499E-3</v>
      </c>
      <c r="T82">
        <v>0.32628099146719203</v>
      </c>
      <c r="U82" s="11">
        <f t="shared" si="12"/>
        <v>2.9451325242091775</v>
      </c>
      <c r="Y82" s="1">
        <f t="shared" si="13"/>
        <v>46477</v>
      </c>
      <c r="Z82" s="14">
        <f t="shared" si="14"/>
        <v>-0.19848948957918</v>
      </c>
      <c r="AA82" s="14">
        <f t="shared" si="14"/>
        <v>-2.1873511092401898</v>
      </c>
      <c r="AB82" s="14">
        <f t="shared" si="14"/>
        <v>5.05315804255362</v>
      </c>
      <c r="AC82" s="14">
        <f t="shared" si="15"/>
        <v>3.1546478345504726E-3</v>
      </c>
      <c r="AD82" s="14">
        <f t="shared" si="16"/>
        <v>2.32909009509603E-2</v>
      </c>
      <c r="AE82" s="14">
        <f t="shared" si="17"/>
        <v>-7.4911459778727804E-2</v>
      </c>
      <c r="AF82" s="14">
        <f t="shared" si="18"/>
        <v>-4.0667026436123399E-15</v>
      </c>
      <c r="AG82" s="14">
        <f t="shared" si="18"/>
        <v>5.5290445498671901E-14</v>
      </c>
      <c r="AH82" s="14">
        <f t="shared" si="19"/>
        <v>0.32628099146809308</v>
      </c>
      <c r="AI82" s="14">
        <f t="shared" si="11"/>
        <v>2.9451325242091775</v>
      </c>
    </row>
    <row r="83" spans="1:35" x14ac:dyDescent="0.25">
      <c r="A83" s="1">
        <v>46568</v>
      </c>
      <c r="B83">
        <v>-0.19584669605258101</v>
      </c>
      <c r="C83">
        <v>-2.1675235072087</v>
      </c>
      <c r="D83">
        <v>5.0026264621280996</v>
      </c>
      <c r="E83">
        <v>1.8869369515951199E-2</v>
      </c>
      <c r="F83" s="16">
        <v>3.1980067263076797E-5</v>
      </c>
      <c r="G83" s="16">
        <v>-3.8549967687236597E-15</v>
      </c>
      <c r="H83" s="16">
        <v>5.2543163108537997E-14</v>
      </c>
      <c r="I83" s="16">
        <v>4.3134120609941799E-13</v>
      </c>
      <c r="J83" s="16">
        <v>3.0466457843567802E-13</v>
      </c>
      <c r="K83" s="16">
        <v>5.8499003430011096E-14</v>
      </c>
      <c r="L83" s="16">
        <v>4.5377431758142201E-14</v>
      </c>
      <c r="M83" s="16">
        <v>3.4348910418225098E-14</v>
      </c>
      <c r="N83" s="16">
        <v>3.0442814902276503E-14</v>
      </c>
      <c r="O83" s="16">
        <v>-1.22921348414827E-14</v>
      </c>
      <c r="P83" s="16">
        <v>1.4528871692579101E-14</v>
      </c>
      <c r="Q83">
        <v>-7.5222283141500507E-2</v>
      </c>
      <c r="R83">
        <v>0</v>
      </c>
      <c r="S83">
        <v>2.6375713660876498E-3</v>
      </c>
      <c r="T83">
        <v>0.32284722455728398</v>
      </c>
      <c r="U83" s="11">
        <f t="shared" si="12"/>
        <v>2.9084201212328598</v>
      </c>
      <c r="Y83" s="1">
        <f t="shared" si="13"/>
        <v>46568</v>
      </c>
      <c r="Z83" s="14">
        <f t="shared" si="14"/>
        <v>-0.19584669605258101</v>
      </c>
      <c r="AA83" s="14">
        <f t="shared" si="14"/>
        <v>-2.1675235072087</v>
      </c>
      <c r="AB83" s="14">
        <f t="shared" si="14"/>
        <v>5.0026264621280996</v>
      </c>
      <c r="AC83" s="14">
        <f t="shared" si="15"/>
        <v>2.6695514333507264E-3</v>
      </c>
      <c r="AD83" s="14">
        <f t="shared" si="16"/>
        <v>1.8869369515951199E-2</v>
      </c>
      <c r="AE83" s="14">
        <f t="shared" si="17"/>
        <v>-7.5222283141500507E-2</v>
      </c>
      <c r="AF83" s="14">
        <f t="shared" si="18"/>
        <v>-3.8549967687236597E-15</v>
      </c>
      <c r="AG83" s="14">
        <f t="shared" si="18"/>
        <v>5.2543163108537997E-14</v>
      </c>
      <c r="AH83" s="14">
        <f t="shared" si="19"/>
        <v>0.32284722455819087</v>
      </c>
      <c r="AI83" s="14">
        <f t="shared" si="11"/>
        <v>2.9084201212328593</v>
      </c>
    </row>
    <row r="84" spans="1:35" x14ac:dyDescent="0.25">
      <c r="A84" s="1">
        <v>46660</v>
      </c>
      <c r="B84">
        <v>-0.19330132422504601</v>
      </c>
      <c r="C84">
        <v>-2.14758348989466</v>
      </c>
      <c r="D84">
        <v>4.9526001975068299</v>
      </c>
      <c r="E84">
        <v>1.5062710330164999E-2</v>
      </c>
      <c r="F84" s="16">
        <v>2.4656814345927201E-5</v>
      </c>
      <c r="G84" s="16">
        <v>-3.6454703594308499E-15</v>
      </c>
      <c r="H84" s="16">
        <v>4.9894904114974599E-14</v>
      </c>
      <c r="I84" s="16">
        <v>4.2911851145223802E-13</v>
      </c>
      <c r="J84" s="16">
        <v>3.11252563443118E-13</v>
      </c>
      <c r="K84" s="16">
        <v>5.8433593796299195E-14</v>
      </c>
      <c r="L84" s="16">
        <v>4.55699384603974E-14</v>
      </c>
      <c r="M84" s="16">
        <v>3.4545507744539503E-14</v>
      </c>
      <c r="N84" s="16">
        <v>3.0600400071241701E-14</v>
      </c>
      <c r="O84" s="16">
        <v>-1.16834110179408E-14</v>
      </c>
      <c r="P84" s="16">
        <v>1.43616199013698E-14</v>
      </c>
      <c r="Q84">
        <v>-7.5437495576915398E-2</v>
      </c>
      <c r="R84">
        <v>0</v>
      </c>
      <c r="S84">
        <v>2.17422774202876E-3</v>
      </c>
      <c r="T84">
        <v>0.319448330210864</v>
      </c>
      <c r="U84" s="11">
        <f t="shared" si="12"/>
        <v>2.8729878129085709</v>
      </c>
      <c r="Y84" s="1">
        <f t="shared" si="13"/>
        <v>46660</v>
      </c>
      <c r="Z84" s="14">
        <f t="shared" si="14"/>
        <v>-0.19330132422504601</v>
      </c>
      <c r="AA84" s="14">
        <f t="shared" si="14"/>
        <v>-2.14758348989466</v>
      </c>
      <c r="AB84" s="14">
        <f t="shared" si="14"/>
        <v>4.9526001975068299</v>
      </c>
      <c r="AC84" s="14">
        <f t="shared" si="15"/>
        <v>2.1988845563746871E-3</v>
      </c>
      <c r="AD84" s="14">
        <f t="shared" si="16"/>
        <v>1.5062710330164999E-2</v>
      </c>
      <c r="AE84" s="14">
        <f t="shared" si="17"/>
        <v>-7.5437495576915398E-2</v>
      </c>
      <c r="AF84" s="14">
        <f t="shared" si="18"/>
        <v>-3.6454703594308499E-15</v>
      </c>
      <c r="AG84" s="14">
        <f t="shared" si="18"/>
        <v>4.9894904114974599E-14</v>
      </c>
      <c r="AH84" s="14">
        <f t="shared" si="19"/>
        <v>0.31944833021177621</v>
      </c>
      <c r="AI84" s="14">
        <f t="shared" si="11"/>
        <v>2.8729878129085704</v>
      </c>
    </row>
    <row r="85" spans="1:35" x14ac:dyDescent="0.25">
      <c r="A85" s="1">
        <v>46752</v>
      </c>
      <c r="B85">
        <v>-0.19084802021262701</v>
      </c>
      <c r="C85">
        <v>-2.1275793629642501</v>
      </c>
      <c r="D85">
        <v>4.9030741955317696</v>
      </c>
      <c r="E85">
        <v>1.18255012666908E-2</v>
      </c>
      <c r="F85" s="16">
        <v>1.7962710341471199E-5</v>
      </c>
      <c r="G85" s="16">
        <v>-3.4381949522288498E-15</v>
      </c>
      <c r="H85" s="16">
        <v>4.73401912673399E-14</v>
      </c>
      <c r="I85" s="16">
        <v>4.2685544017889798E-13</v>
      </c>
      <c r="J85" s="16">
        <v>3.17409253678352E-13</v>
      </c>
      <c r="K85" s="16">
        <v>5.83520096668946E-14</v>
      </c>
      <c r="L85" s="16">
        <v>4.5738847537392201E-14</v>
      </c>
      <c r="M85" s="16">
        <v>3.4722027417111198E-14</v>
      </c>
      <c r="N85" s="16">
        <v>3.07411494025817E-14</v>
      </c>
      <c r="O85" s="16">
        <v>-1.11012690569726E-14</v>
      </c>
      <c r="P85" s="16">
        <v>1.4192908266544E-14</v>
      </c>
      <c r="Q85">
        <v>-7.5577975936293895E-2</v>
      </c>
      <c r="R85">
        <v>0</v>
      </c>
      <c r="S85">
        <v>1.7310641338925601E-3</v>
      </c>
      <c r="T85">
        <v>0.31608395692705099</v>
      </c>
      <c r="U85" s="11">
        <f t="shared" si="12"/>
        <v>2.8387273214575344</v>
      </c>
      <c r="Y85" s="1">
        <f t="shared" si="13"/>
        <v>46752</v>
      </c>
      <c r="Z85" s="14">
        <f t="shared" si="14"/>
        <v>-0.19084802021262701</v>
      </c>
      <c r="AA85" s="14">
        <f t="shared" si="14"/>
        <v>-2.1275793629642501</v>
      </c>
      <c r="AB85" s="14">
        <f t="shared" si="14"/>
        <v>4.9030741955317696</v>
      </c>
      <c r="AC85" s="14">
        <f t="shared" si="15"/>
        <v>1.7490268442340313E-3</v>
      </c>
      <c r="AD85" s="14">
        <f t="shared" si="16"/>
        <v>1.18255012666908E-2</v>
      </c>
      <c r="AE85" s="14">
        <f t="shared" si="17"/>
        <v>-7.5577975936293895E-2</v>
      </c>
      <c r="AF85" s="14">
        <f t="shared" si="18"/>
        <v>-3.4381949522288498E-15</v>
      </c>
      <c r="AG85" s="14">
        <f t="shared" si="18"/>
        <v>4.73401912673399E-14</v>
      </c>
      <c r="AH85" s="14">
        <f t="shared" si="19"/>
        <v>0.31608395692796792</v>
      </c>
      <c r="AI85" s="14">
        <f t="shared" si="11"/>
        <v>2.8387273214575353</v>
      </c>
    </row>
    <row r="86" spans="1:35" x14ac:dyDescent="0.25">
      <c r="A86" s="1">
        <v>46843</v>
      </c>
      <c r="B86">
        <v>-0.188481170154008</v>
      </c>
      <c r="C86">
        <v>-2.1075517840526699</v>
      </c>
      <c r="D86">
        <v>4.8540434535764598</v>
      </c>
      <c r="E86">
        <v>9.1109932538045897E-3</v>
      </c>
      <c r="F86" s="16">
        <v>1.1900221565247401E-5</v>
      </c>
      <c r="G86" s="16">
        <v>-3.23325570628163E-15</v>
      </c>
      <c r="H86" s="16">
        <v>4.48736673676903E-14</v>
      </c>
      <c r="I86" s="16">
        <v>4.2455602965611898E-13</v>
      </c>
      <c r="J86" s="16">
        <v>3.2316009976659099E-13</v>
      </c>
      <c r="K86" s="16">
        <v>5.8254749724264003E-14</v>
      </c>
      <c r="L86" s="16">
        <v>4.58853304676559E-14</v>
      </c>
      <c r="M86" s="16">
        <v>3.4879383999146398E-14</v>
      </c>
      <c r="N86" s="16">
        <v>3.0865751486982599E-14</v>
      </c>
      <c r="O86" s="16">
        <v>-1.0544418825329E-14</v>
      </c>
      <c r="P86" s="16">
        <v>1.4022870270386901E-14</v>
      </c>
      <c r="Q86">
        <v>-7.5661889999789497E-2</v>
      </c>
      <c r="R86">
        <v>0</v>
      </c>
      <c r="S86">
        <v>1.31290042345393E-3</v>
      </c>
      <c r="T86">
        <v>0.31275375676292799</v>
      </c>
      <c r="U86" s="11">
        <f t="shared" si="12"/>
        <v>2.8055381600327074</v>
      </c>
      <c r="Y86" s="1">
        <f t="shared" si="13"/>
        <v>46843</v>
      </c>
      <c r="Z86" s="14">
        <f t="shared" si="14"/>
        <v>-0.188481170154008</v>
      </c>
      <c r="AA86" s="14">
        <f t="shared" si="14"/>
        <v>-2.1075517840526699</v>
      </c>
      <c r="AB86" s="14">
        <f t="shared" si="14"/>
        <v>4.8540434535764598</v>
      </c>
      <c r="AC86" s="14">
        <f t="shared" si="15"/>
        <v>1.3248006450191775E-3</v>
      </c>
      <c r="AD86" s="14">
        <f t="shared" si="16"/>
        <v>9.1109932538045897E-3</v>
      </c>
      <c r="AE86" s="14">
        <f t="shared" si="17"/>
        <v>-7.5661889999789497E-2</v>
      </c>
      <c r="AF86" s="14">
        <f t="shared" si="18"/>
        <v>-3.23325570628163E-15</v>
      </c>
      <c r="AG86" s="14">
        <f t="shared" si="18"/>
        <v>4.48736673676903E-14</v>
      </c>
      <c r="AH86" s="14">
        <f t="shared" si="19"/>
        <v>0.31275375676384909</v>
      </c>
      <c r="AI86" s="14">
        <f t="shared" si="11"/>
        <v>2.805538160032707</v>
      </c>
    </row>
    <row r="87" spans="1:35" x14ac:dyDescent="0.25">
      <c r="A87" s="1">
        <v>46934</v>
      </c>
      <c r="B87">
        <v>-0.186195028420649</v>
      </c>
      <c r="C87">
        <v>-2.0875349273159101</v>
      </c>
      <c r="D87">
        <v>4.8055030190407004</v>
      </c>
      <c r="E87">
        <v>6.8720584350609E-3</v>
      </c>
      <c r="F87" s="16">
        <v>6.4615163188699901E-6</v>
      </c>
      <c r="G87" s="16">
        <v>-3.03074767280301E-15</v>
      </c>
      <c r="H87" s="16">
        <v>4.2490149266245001E-14</v>
      </c>
      <c r="I87" s="16">
        <v>4.2222392732867098E-13</v>
      </c>
      <c r="J87" s="16">
        <v>3.2852959278458999E-13</v>
      </c>
      <c r="K87" s="16">
        <v>5.8142376315565397E-14</v>
      </c>
      <c r="L87" s="16">
        <v>4.6010546672463602E-14</v>
      </c>
      <c r="M87" s="16">
        <v>3.5018499676124198E-14</v>
      </c>
      <c r="N87" s="16">
        <v>3.0974917978108401E-14</v>
      </c>
      <c r="O87" s="16">
        <v>-1.00115503301934E-14</v>
      </c>
      <c r="P87" s="16">
        <v>1.38516319569483E-14</v>
      </c>
      <c r="Q87">
        <v>-7.5704868930445104E-2</v>
      </c>
      <c r="R87">
        <v>0</v>
      </c>
      <c r="S87">
        <v>9.2322927300592301E-4</v>
      </c>
      <c r="T87">
        <v>0.30945738529670203</v>
      </c>
      <c r="U87" s="11">
        <f t="shared" si="12"/>
        <v>2.773327328895749</v>
      </c>
      <c r="Y87" s="1">
        <f t="shared" si="13"/>
        <v>46934</v>
      </c>
      <c r="Z87" s="14">
        <f t="shared" si="14"/>
        <v>-0.186195028420649</v>
      </c>
      <c r="AA87" s="14">
        <f t="shared" si="14"/>
        <v>-2.0875349273159101</v>
      </c>
      <c r="AB87" s="14">
        <f t="shared" si="14"/>
        <v>4.8055030190407004</v>
      </c>
      <c r="AC87" s="14">
        <f t="shared" si="15"/>
        <v>9.2969078932479297E-4</v>
      </c>
      <c r="AD87" s="14">
        <f t="shared" si="16"/>
        <v>6.8720584350609E-3</v>
      </c>
      <c r="AE87" s="14">
        <f t="shared" si="17"/>
        <v>-7.5704868930445104E-2</v>
      </c>
      <c r="AF87" s="14">
        <f t="shared" si="18"/>
        <v>-3.03074767280301E-15</v>
      </c>
      <c r="AG87" s="14">
        <f t="shared" si="18"/>
        <v>4.2490149266245001E-14</v>
      </c>
      <c r="AH87" s="14">
        <f t="shared" si="19"/>
        <v>0.30945738529762679</v>
      </c>
      <c r="AI87" s="14">
        <f t="shared" si="11"/>
        <v>2.7733273288957481</v>
      </c>
    </row>
    <row r="88" spans="1:35" x14ac:dyDescent="0.25">
      <c r="A88" s="1">
        <v>47026</v>
      </c>
      <c r="B88">
        <v>-0.18398382677554401</v>
      </c>
      <c r="C88">
        <v>-2.0675574711026701</v>
      </c>
      <c r="D88">
        <v>4.7574479888503003</v>
      </c>
      <c r="E88">
        <v>5.0619881603602397E-3</v>
      </c>
      <c r="F88" s="16">
        <v>1.6302833279774699E-6</v>
      </c>
      <c r="G88" s="16">
        <v>-2.8307724557767901E-15</v>
      </c>
      <c r="H88" s="16">
        <v>4.0184669994263098E-14</v>
      </c>
      <c r="I88" s="16">
        <v>4.1986241927742202E-13</v>
      </c>
      <c r="J88" s="16">
        <v>3.3354113235543299E-13</v>
      </c>
      <c r="K88" s="16">
        <v>5.8015499663710102E-14</v>
      </c>
      <c r="L88" s="16">
        <v>4.6115632605342798E-14</v>
      </c>
      <c r="M88" s="16">
        <v>3.5140292622062401E-14</v>
      </c>
      <c r="N88" s="16">
        <v>3.1069371858510602E-14</v>
      </c>
      <c r="O88" s="16">
        <v>-9.5013545212592804E-15</v>
      </c>
      <c r="P88" s="16">
        <v>1.3679312561583401E-14</v>
      </c>
      <c r="Q88">
        <v>-7.5720197512145204E-2</v>
      </c>
      <c r="R88">
        <v>0</v>
      </c>
      <c r="S88">
        <v>5.64409388174863E-4</v>
      </c>
      <c r="T88">
        <v>0.30619450159127198</v>
      </c>
      <c r="U88" s="11">
        <f t="shared" si="12"/>
        <v>2.7420090228840412</v>
      </c>
      <c r="Y88" s="1">
        <f t="shared" si="13"/>
        <v>47026</v>
      </c>
      <c r="Z88" s="14">
        <f t="shared" si="14"/>
        <v>-0.18398382677554401</v>
      </c>
      <c r="AA88" s="14">
        <f t="shared" si="14"/>
        <v>-2.0675574711026701</v>
      </c>
      <c r="AB88" s="14">
        <f t="shared" si="14"/>
        <v>4.7574479888503003</v>
      </c>
      <c r="AC88" s="14">
        <f t="shared" si="15"/>
        <v>5.6603967150284048E-4</v>
      </c>
      <c r="AD88" s="14">
        <f t="shared" si="16"/>
        <v>5.0619881603602397E-3</v>
      </c>
      <c r="AE88" s="14">
        <f t="shared" si="17"/>
        <v>-7.5720197512145204E-2</v>
      </c>
      <c r="AF88" s="14">
        <f t="shared" si="18"/>
        <v>-2.8307724557767901E-15</v>
      </c>
      <c r="AG88" s="14">
        <f t="shared" si="18"/>
        <v>4.0184669994263098E-14</v>
      </c>
      <c r="AH88" s="14">
        <f t="shared" si="19"/>
        <v>0.30619450159219996</v>
      </c>
      <c r="AI88" s="14">
        <f t="shared" si="11"/>
        <v>2.7420090228840412</v>
      </c>
    </row>
    <row r="89" spans="1:35" x14ac:dyDescent="0.25">
      <c r="A89" s="1">
        <v>47118</v>
      </c>
      <c r="B89">
        <v>-0.18184186590739199</v>
      </c>
      <c r="C89">
        <v>-2.0476434356077098</v>
      </c>
      <c r="D89">
        <v>4.7098735089618096</v>
      </c>
      <c r="E89">
        <v>3.6351530246050701E-3</v>
      </c>
      <c r="F89" s="16">
        <v>-2.6166161779555999E-6</v>
      </c>
      <c r="G89" s="16">
        <v>-2.6334352625727702E-15</v>
      </c>
      <c r="H89" s="16">
        <v>3.7952510387459902E-14</v>
      </c>
      <c r="I89" s="16">
        <v>4.17474459145917E-13</v>
      </c>
      <c r="J89" s="16">
        <v>3.3821693224169998E-13</v>
      </c>
      <c r="K89" s="16">
        <v>5.7874763931605202E-14</v>
      </c>
      <c r="L89" s="16">
        <v>4.6201692949410602E-14</v>
      </c>
      <c r="M89" s="16">
        <v>3.5245667327709101E-14</v>
      </c>
      <c r="N89" s="16">
        <v>3.1149837459681401E-14</v>
      </c>
      <c r="O89" s="16">
        <v>-9.0125405691539603E-15</v>
      </c>
      <c r="P89" s="16">
        <v>1.35060250930097E-14</v>
      </c>
      <c r="Q89">
        <v>-7.5719007624999696E-2</v>
      </c>
      <c r="R89">
        <v>0</v>
      </c>
      <c r="S89">
        <v>2.3783761505706601E-4</v>
      </c>
      <c r="T89">
        <v>0.3029647681582</v>
      </c>
      <c r="U89" s="11">
        <f t="shared" si="12"/>
        <v>2.7115043420043579</v>
      </c>
      <c r="Y89" s="1">
        <f t="shared" si="13"/>
        <v>47118</v>
      </c>
      <c r="Z89" s="14">
        <f t="shared" si="14"/>
        <v>-0.18184186590739199</v>
      </c>
      <c r="AA89" s="14">
        <f t="shared" si="14"/>
        <v>-2.0476434356077098</v>
      </c>
      <c r="AB89" s="14">
        <f t="shared" si="14"/>
        <v>4.7098735089618096</v>
      </c>
      <c r="AC89" s="14">
        <f t="shared" si="15"/>
        <v>2.3522099887911041E-4</v>
      </c>
      <c r="AD89" s="14">
        <f t="shared" si="16"/>
        <v>3.6351530246050701E-3</v>
      </c>
      <c r="AE89" s="14">
        <f t="shared" si="17"/>
        <v>-7.5719007624999696E-2</v>
      </c>
      <c r="AF89" s="14">
        <f t="shared" si="18"/>
        <v>-2.6334352625727702E-15</v>
      </c>
      <c r="AG89" s="14">
        <f t="shared" si="18"/>
        <v>3.7952510387459902E-14</v>
      </c>
      <c r="AH89" s="14">
        <f t="shared" si="19"/>
        <v>0.3029647681591307</v>
      </c>
      <c r="AI89" s="14">
        <f t="shared" si="11"/>
        <v>2.7115043420043583</v>
      </c>
    </row>
    <row r="90" spans="1:35" x14ac:dyDescent="0.25">
      <c r="A90" s="1">
        <v>47208</v>
      </c>
      <c r="B90">
        <v>-0.17976359080849599</v>
      </c>
      <c r="C90">
        <v>-2.02781289328877</v>
      </c>
      <c r="D90">
        <v>4.6627747738721999</v>
      </c>
      <c r="E90">
        <v>2.5475373231459799E-3</v>
      </c>
      <c r="F90" s="16">
        <v>-6.3076613517607396E-6</v>
      </c>
      <c r="G90" s="16">
        <v>-2.4388423348831101E-15</v>
      </c>
      <c r="H90" s="16">
        <v>3.5789221493826901E-14</v>
      </c>
      <c r="I90" s="16">
        <v>4.15062696869456E-13</v>
      </c>
      <c r="J90" s="16">
        <v>3.4257795855766298E-13</v>
      </c>
      <c r="K90" s="16">
        <v>5.77208350492383E-14</v>
      </c>
      <c r="L90" s="16">
        <v>4.6269793704934499E-14</v>
      </c>
      <c r="M90" s="16">
        <v>3.53355067123781E-14</v>
      </c>
      <c r="N90" s="16">
        <v>3.1217032099295799E-14</v>
      </c>
      <c r="O90" s="16">
        <v>-8.5438499443400005E-15</v>
      </c>
      <c r="P90" s="16">
        <v>1.3331876868113201E-14</v>
      </c>
      <c r="Q90">
        <v>-7.57104730780431E-2</v>
      </c>
      <c r="R90">
        <v>0</v>
      </c>
      <c r="S90" s="16">
        <v>-5.5897574184384497E-5</v>
      </c>
      <c r="T90">
        <v>0.29976785092209302</v>
      </c>
      <c r="U90" s="11">
        <f t="shared" si="12"/>
        <v>2.6817409997075603</v>
      </c>
      <c r="Y90" s="1">
        <f t="shared" si="13"/>
        <v>47208</v>
      </c>
      <c r="Z90" s="14">
        <f t="shared" si="14"/>
        <v>-0.17976359080849599</v>
      </c>
      <c r="AA90" s="14">
        <f t="shared" si="14"/>
        <v>-2.02781289328877</v>
      </c>
      <c r="AB90" s="14">
        <f t="shared" si="14"/>
        <v>4.6627747738721999</v>
      </c>
      <c r="AC90" s="14">
        <f t="shared" si="15"/>
        <v>-6.220523553614524E-5</v>
      </c>
      <c r="AD90" s="14">
        <f t="shared" si="16"/>
        <v>2.5475373231459799E-3</v>
      </c>
      <c r="AE90" s="14">
        <f t="shared" si="17"/>
        <v>-7.57104730780431E-2</v>
      </c>
      <c r="AF90" s="14">
        <f t="shared" si="18"/>
        <v>-2.4388423348831101E-15</v>
      </c>
      <c r="AG90" s="14">
        <f t="shared" si="18"/>
        <v>3.5789221493826901E-14</v>
      </c>
      <c r="AH90" s="14">
        <f t="shared" si="19"/>
        <v>0.29976785092302599</v>
      </c>
      <c r="AI90" s="14">
        <f t="shared" si="11"/>
        <v>2.6817409997075603</v>
      </c>
    </row>
    <row r="91" spans="1:35" x14ac:dyDescent="0.25">
      <c r="A91" s="1">
        <v>47299</v>
      </c>
      <c r="B91">
        <v>-0.17774365147632601</v>
      </c>
      <c r="C91">
        <v>-2.0080825713694201</v>
      </c>
      <c r="D91">
        <v>4.6161470261334898</v>
      </c>
      <c r="E91">
        <v>1.7571602264069199E-3</v>
      </c>
      <c r="F91" s="16">
        <v>-9.4753457827084897E-6</v>
      </c>
      <c r="G91" s="16">
        <v>-2.2470987442117E-15</v>
      </c>
      <c r="H91" s="16">
        <v>3.3690638988119702E-14</v>
      </c>
      <c r="I91" s="16">
        <v>4.1262950676047898E-13</v>
      </c>
      <c r="J91" s="16">
        <v>3.4664389602970901E-13</v>
      </c>
      <c r="K91" s="16">
        <v>5.75543901985952E-14</v>
      </c>
      <c r="L91" s="16">
        <v>4.6320956955570997E-14</v>
      </c>
      <c r="M91" s="16">
        <v>3.5410665841853499E-14</v>
      </c>
      <c r="N91" s="16">
        <v>3.1271659194707299E-14</v>
      </c>
      <c r="O91" s="16">
        <v>-8.0940676185491395E-15</v>
      </c>
      <c r="P91" s="16">
        <v>1.31569700004136E-14</v>
      </c>
      <c r="Q91">
        <v>-7.5702002536607596E-2</v>
      </c>
      <c r="R91">
        <v>0</v>
      </c>
      <c r="S91">
        <v>-3.1687922256801599E-4</v>
      </c>
      <c r="T91">
        <v>0.29660341918536598</v>
      </c>
      <c r="U91" s="11">
        <f t="shared" si="12"/>
        <v>2.6526530255955252</v>
      </c>
      <c r="Y91" s="1">
        <f t="shared" si="13"/>
        <v>47299</v>
      </c>
      <c r="Z91" s="14">
        <f t="shared" si="14"/>
        <v>-0.17774365147632601</v>
      </c>
      <c r="AA91" s="14">
        <f t="shared" si="14"/>
        <v>-2.0080825713694201</v>
      </c>
      <c r="AB91" s="14">
        <f t="shared" si="14"/>
        <v>4.6161470261334898</v>
      </c>
      <c r="AC91" s="14">
        <f t="shared" si="15"/>
        <v>-3.263545683507245E-4</v>
      </c>
      <c r="AD91" s="14">
        <f t="shared" si="16"/>
        <v>1.7571602264069199E-3</v>
      </c>
      <c r="AE91" s="14">
        <f t="shared" si="17"/>
        <v>-7.5702002536607596E-2</v>
      </c>
      <c r="AF91" s="14">
        <f t="shared" si="18"/>
        <v>-2.2470987442117E-15</v>
      </c>
      <c r="AG91" s="14">
        <f t="shared" si="18"/>
        <v>3.3690638988119702E-14</v>
      </c>
      <c r="AH91" s="14">
        <f t="shared" si="19"/>
        <v>0.29660341918630084</v>
      </c>
      <c r="AI91" s="14">
        <f t="shared" si="11"/>
        <v>2.6526530255955247</v>
      </c>
    </row>
    <row r="92" spans="1:35" x14ac:dyDescent="0.25">
      <c r="A92" s="1">
        <v>47391</v>
      </c>
      <c r="B92">
        <v>-0.17577695040515101</v>
      </c>
      <c r="C92">
        <v>-1.98846636281591</v>
      </c>
      <c r="D92">
        <v>4.5699855558721598</v>
      </c>
      <c r="E92">
        <v>1.2243957271376299E-3</v>
      </c>
      <c r="F92" s="16">
        <v>-1.21550069945113E-5</v>
      </c>
      <c r="G92" s="16">
        <v>-2.05830653160014E-15</v>
      </c>
      <c r="H92" s="16">
        <v>3.1652890735033499E-14</v>
      </c>
      <c r="I92" s="16">
        <v>4.1017701460013202E-13</v>
      </c>
      <c r="J92" s="16">
        <v>3.50433138067073E-13</v>
      </c>
      <c r="K92" s="16">
        <v>5.7376108841456998E-14</v>
      </c>
      <c r="L92" s="16">
        <v>4.63561571105063E-14</v>
      </c>
      <c r="M92" s="16">
        <v>3.5471967078630303E-14</v>
      </c>
      <c r="N92" s="16">
        <v>3.1314402711165102E-14</v>
      </c>
      <c r="O92" s="16">
        <v>-7.6620307031902997E-15</v>
      </c>
      <c r="P92" s="16">
        <v>1.2981401843644901E-14</v>
      </c>
      <c r="Q92">
        <v>-7.5699427848683207E-2</v>
      </c>
      <c r="R92">
        <v>0</v>
      </c>
      <c r="S92">
        <v>-5.4574006851877395E-4</v>
      </c>
      <c r="T92">
        <v>0.29347114559340698</v>
      </c>
      <c r="U92" s="11">
        <f t="shared" si="12"/>
        <v>2.6241804610484127</v>
      </c>
      <c r="Y92" s="1">
        <f t="shared" si="13"/>
        <v>47391</v>
      </c>
      <c r="Z92" s="14">
        <f t="shared" si="14"/>
        <v>-0.17577695040515101</v>
      </c>
      <c r="AA92" s="14">
        <f t="shared" si="14"/>
        <v>-1.98846636281591</v>
      </c>
      <c r="AB92" s="14">
        <f t="shared" si="14"/>
        <v>4.5699855558721598</v>
      </c>
      <c r="AC92" s="14">
        <f t="shared" si="15"/>
        <v>-5.5789507551328528E-4</v>
      </c>
      <c r="AD92" s="14">
        <f t="shared" si="16"/>
        <v>1.2243957271376299E-3</v>
      </c>
      <c r="AE92" s="14">
        <f t="shared" si="17"/>
        <v>-7.5699427848683207E-2</v>
      </c>
      <c r="AF92" s="14">
        <f t="shared" si="18"/>
        <v>-2.05830653160014E-15</v>
      </c>
      <c r="AG92" s="14">
        <f t="shared" si="18"/>
        <v>3.1652890735033499E-14</v>
      </c>
      <c r="AH92" s="14">
        <f t="shared" si="19"/>
        <v>0.29347114559434345</v>
      </c>
      <c r="AI92" s="14">
        <f t="shared" si="11"/>
        <v>2.6241804610484127</v>
      </c>
    </row>
    <row r="93" spans="1:35" x14ac:dyDescent="0.25">
      <c r="A93" s="1">
        <v>47483</v>
      </c>
      <c r="B93">
        <v>-0.173858678299838</v>
      </c>
      <c r="C93">
        <v>-1.9689757596875299</v>
      </c>
      <c r="D93">
        <v>4.5242857003134498</v>
      </c>
      <c r="E93">
        <v>9.1220301656325597E-4</v>
      </c>
      <c r="F93" s="16">
        <v>-1.43838041555352E-5</v>
      </c>
      <c r="G93" s="16">
        <v>-1.8725631681009902E-15</v>
      </c>
      <c r="H93" s="16">
        <v>2.9672398557330399E-14</v>
      </c>
      <c r="I93" s="16">
        <v>4.07707123469404E-13</v>
      </c>
      <c r="J93" s="16">
        <v>3.5396279675157499E-13</v>
      </c>
      <c r="K93" s="16">
        <v>5.7186665169157698E-14</v>
      </c>
      <c r="L93" s="16">
        <v>4.63763184305161E-14</v>
      </c>
      <c r="M93" s="16">
        <v>3.5520196497046002E-14</v>
      </c>
      <c r="N93" s="16">
        <v>3.1345922805338502E-14</v>
      </c>
      <c r="O93" s="16">
        <v>-7.2466348272570793E-15</v>
      </c>
      <c r="P93" s="16">
        <v>1.2805265392337501E-14</v>
      </c>
      <c r="Q93">
        <v>-7.5707185590432297E-2</v>
      </c>
      <c r="R93">
        <v>0</v>
      </c>
      <c r="S93">
        <v>-7.4355445104828401E-4</v>
      </c>
      <c r="T93">
        <v>0.290370706100122</v>
      </c>
      <c r="U93" s="11">
        <f t="shared" si="12"/>
        <v>2.596269047598097</v>
      </c>
      <c r="Y93" s="1">
        <f t="shared" si="13"/>
        <v>47483</v>
      </c>
      <c r="Z93" s="14">
        <f t="shared" si="14"/>
        <v>-0.173858678299838</v>
      </c>
      <c r="AA93" s="14">
        <f t="shared" si="14"/>
        <v>-1.9689757596875299</v>
      </c>
      <c r="AB93" s="14">
        <f t="shared" si="14"/>
        <v>4.5242857003134498</v>
      </c>
      <c r="AC93" s="14">
        <f t="shared" si="15"/>
        <v>-7.5793825520381922E-4</v>
      </c>
      <c r="AD93" s="14">
        <f t="shared" si="16"/>
        <v>9.1220301656325597E-4</v>
      </c>
      <c r="AE93" s="14">
        <f t="shared" si="17"/>
        <v>-7.5707185590432297E-2</v>
      </c>
      <c r="AF93" s="14">
        <f t="shared" si="18"/>
        <v>-1.8725631681009902E-15</v>
      </c>
      <c r="AG93" s="14">
        <f t="shared" si="18"/>
        <v>2.9672398557330399E-14</v>
      </c>
      <c r="AH93" s="14">
        <f t="shared" si="19"/>
        <v>0.29037070610105964</v>
      </c>
      <c r="AI93" s="14">
        <f t="shared" si="11"/>
        <v>2.5962690475980965</v>
      </c>
    </row>
    <row r="94" spans="1:35" x14ac:dyDescent="0.25">
      <c r="A94" s="1">
        <v>47573</v>
      </c>
      <c r="B94">
        <v>-0.17198433939275001</v>
      </c>
      <c r="C94">
        <v>-1.9496202206490501</v>
      </c>
      <c r="D94">
        <v>4.47904284331032</v>
      </c>
      <c r="E94">
        <v>7.8627843097813801E-4</v>
      </c>
      <c r="F94" s="16">
        <v>-1.6199835629443101E-5</v>
      </c>
      <c r="G94" s="16">
        <v>-1.6899603104817701E-15</v>
      </c>
      <c r="H94" s="16">
        <v>2.7745875176508501E-14</v>
      </c>
      <c r="I94" s="16">
        <v>4.05221538125132E-13</v>
      </c>
      <c r="J94" s="16">
        <v>3.5724872920642499E-13</v>
      </c>
      <c r="K94" s="16">
        <v>5.6986721850717996E-14</v>
      </c>
      <c r="L94" s="16">
        <v>4.6382313658185402E-14</v>
      </c>
      <c r="M94" s="16">
        <v>3.5556101403996997E-14</v>
      </c>
      <c r="N94" s="16">
        <v>3.1366852529009898E-14</v>
      </c>
      <c r="O94" s="16">
        <v>-6.8468385421009497E-15</v>
      </c>
      <c r="P94" s="16">
        <v>1.26286496416144E-14</v>
      </c>
      <c r="Q94">
        <v>-7.5728490116102096E-2</v>
      </c>
      <c r="R94">
        <v>0</v>
      </c>
      <c r="S94">
        <v>-9.1174281329151497E-4</v>
      </c>
      <c r="T94">
        <v>0.28730177993385803</v>
      </c>
      <c r="U94" s="11">
        <f t="shared" si="12"/>
        <v>2.5688699088692966</v>
      </c>
      <c r="Y94" s="1">
        <f t="shared" si="13"/>
        <v>47573</v>
      </c>
      <c r="Z94" s="14">
        <f t="shared" si="14"/>
        <v>-0.17198433939275001</v>
      </c>
      <c r="AA94" s="14">
        <f t="shared" si="14"/>
        <v>-1.9496202206490501</v>
      </c>
      <c r="AB94" s="14">
        <f t="shared" si="14"/>
        <v>4.47904284331032</v>
      </c>
      <c r="AC94" s="14">
        <f t="shared" si="15"/>
        <v>-9.2794264892095805E-4</v>
      </c>
      <c r="AD94" s="14">
        <f t="shared" si="16"/>
        <v>7.8627843097813801E-4</v>
      </c>
      <c r="AE94" s="14">
        <f t="shared" si="17"/>
        <v>-7.5728490116102096E-2</v>
      </c>
      <c r="AF94" s="14">
        <f t="shared" si="18"/>
        <v>-1.6899603104817701E-15</v>
      </c>
      <c r="AG94" s="14">
        <f t="shared" si="18"/>
        <v>2.7745875176508501E-14</v>
      </c>
      <c r="AH94" s="14">
        <f t="shared" si="19"/>
        <v>0.28730177993479666</v>
      </c>
      <c r="AI94" s="14">
        <f t="shared" si="11"/>
        <v>2.568869908869297</v>
      </c>
    </row>
    <row r="95" spans="1:35" x14ac:dyDescent="0.25">
      <c r="A95" s="1">
        <v>47664</v>
      </c>
      <c r="B95">
        <v>-0.170149767680287</v>
      </c>
      <c r="C95">
        <v>-1.9304074826437301</v>
      </c>
      <c r="D95">
        <v>4.4342524148772204</v>
      </c>
      <c r="E95">
        <v>8.15139505504957E-4</v>
      </c>
      <c r="F95" s="16">
        <v>-1.76413871763316E-5</v>
      </c>
      <c r="G95" s="16">
        <v>-1.51058282555544E-15</v>
      </c>
      <c r="H95" s="16">
        <v>2.5870317204182699E-14</v>
      </c>
      <c r="I95" s="16">
        <v>4.0272178778760399E-13</v>
      </c>
      <c r="J95" s="16">
        <v>3.60305577153134E-13</v>
      </c>
      <c r="K95" s="16">
        <v>5.6776924955818599E-14</v>
      </c>
      <c r="L95" s="16">
        <v>4.63749635856895E-14</v>
      </c>
      <c r="M95" s="16">
        <v>3.5580388815417502E-14</v>
      </c>
      <c r="N95" s="16">
        <v>3.1377795463707997E-14</v>
      </c>
      <c r="O95" s="16">
        <v>-6.4616660229417103E-15</v>
      </c>
      <c r="P95" s="16">
        <v>1.24516399086474E-14</v>
      </c>
      <c r="Q95">
        <v>-7.5765496812959604E-2</v>
      </c>
      <c r="R95">
        <v>0</v>
      </c>
      <c r="S95">
        <v>-1.0519878055449601E-3</v>
      </c>
      <c r="T95">
        <v>0.28426404956370399</v>
      </c>
      <c r="U95" s="11">
        <f t="shared" si="12"/>
        <v>2.5419392276176951</v>
      </c>
      <c r="Y95" s="1">
        <f t="shared" si="13"/>
        <v>47664</v>
      </c>
      <c r="Z95" s="14">
        <f t="shared" si="14"/>
        <v>-0.170149767680287</v>
      </c>
      <c r="AA95" s="14">
        <f t="shared" si="14"/>
        <v>-1.9304074826437301</v>
      </c>
      <c r="AB95" s="14">
        <f t="shared" si="14"/>
        <v>4.4342524148772204</v>
      </c>
      <c r="AC95" s="14">
        <f t="shared" si="15"/>
        <v>-1.0696291927212917E-3</v>
      </c>
      <c r="AD95" s="14">
        <f t="shared" si="16"/>
        <v>8.15139505504957E-4</v>
      </c>
      <c r="AE95" s="14">
        <f t="shared" si="17"/>
        <v>-7.5765496812959604E-2</v>
      </c>
      <c r="AF95" s="14">
        <f t="shared" si="18"/>
        <v>-1.51058282555544E-15</v>
      </c>
      <c r="AG95" s="14">
        <f t="shared" si="18"/>
        <v>2.5870317204182699E-14</v>
      </c>
      <c r="AH95" s="14">
        <f t="shared" si="19"/>
        <v>0.28426404956464313</v>
      </c>
      <c r="AI95" s="14">
        <f t="shared" si="11"/>
        <v>2.5419392276176955</v>
      </c>
    </row>
    <row r="96" spans="1:35" x14ac:dyDescent="0.25">
      <c r="A96" s="1">
        <v>47756</v>
      </c>
      <c r="B96">
        <v>-0.168351135321159</v>
      </c>
      <c r="C96">
        <v>-1.91134382520681</v>
      </c>
      <c r="D96">
        <v>4.3899098907284602</v>
      </c>
      <c r="E96">
        <v>9.7015100116188704E-4</v>
      </c>
      <c r="F96" s="16">
        <v>-1.87463010766407E-5</v>
      </c>
      <c r="G96" s="16">
        <v>-1.3345080562093601E-15</v>
      </c>
      <c r="H96" s="16">
        <v>2.4042994973908701E-14</v>
      </c>
      <c r="I96" s="16">
        <v>4.00209247258424E-13</v>
      </c>
      <c r="J96" s="16">
        <v>3.6314681680634902E-13</v>
      </c>
      <c r="K96" s="16">
        <v>5.6557899931297902E-14</v>
      </c>
      <c r="L96" s="16">
        <v>4.63550374072099E-14</v>
      </c>
      <c r="M96" s="16">
        <v>3.5593724749091601E-14</v>
      </c>
      <c r="N96" s="16">
        <v>3.1379324164192698E-14</v>
      </c>
      <c r="O96" s="16">
        <v>-6.0902083179274797E-15</v>
      </c>
      <c r="P96" s="16">
        <v>1.2274318118378301E-14</v>
      </c>
      <c r="Q96">
        <v>-7.5819454629195801E-2</v>
      </c>
      <c r="R96">
        <v>0</v>
      </c>
      <c r="S96">
        <v>-1.1661610764423099E-3</v>
      </c>
      <c r="T96">
        <v>0.281257200666159</v>
      </c>
      <c r="U96" s="11">
        <f t="shared" si="12"/>
        <v>2.5154379198620589</v>
      </c>
      <c r="Y96" s="1">
        <f t="shared" si="13"/>
        <v>47756</v>
      </c>
      <c r="Z96" s="14">
        <f t="shared" si="14"/>
        <v>-0.168351135321159</v>
      </c>
      <c r="AA96" s="14">
        <f t="shared" si="14"/>
        <v>-1.91134382520681</v>
      </c>
      <c r="AB96" s="14">
        <f t="shared" si="14"/>
        <v>4.3899098907284602</v>
      </c>
      <c r="AC96" s="14">
        <f t="shared" si="15"/>
        <v>-1.1849073775189506E-3</v>
      </c>
      <c r="AD96" s="14">
        <f t="shared" si="16"/>
        <v>9.7015100116188704E-4</v>
      </c>
      <c r="AE96" s="14">
        <f t="shared" si="17"/>
        <v>-7.5819454629195801E-2</v>
      </c>
      <c r="AF96" s="14">
        <f t="shared" si="18"/>
        <v>-1.3345080562093601E-15</v>
      </c>
      <c r="AG96" s="14">
        <f t="shared" si="18"/>
        <v>2.4042994973908701E-14</v>
      </c>
      <c r="AH96" s="14">
        <f t="shared" si="19"/>
        <v>0.28125720066709842</v>
      </c>
      <c r="AI96" s="14">
        <f t="shared" si="11"/>
        <v>2.5154379198620598</v>
      </c>
    </row>
    <row r="97" spans="1:35" x14ac:dyDescent="0.25">
      <c r="A97" s="1">
        <v>47848</v>
      </c>
      <c r="B97">
        <v>-0.16658495435679799</v>
      </c>
      <c r="C97">
        <v>-1.89243429461204</v>
      </c>
      <c r="D97">
        <v>4.3460107918211799</v>
      </c>
      <c r="E97">
        <v>1.22550205642678E-3</v>
      </c>
      <c r="F97" s="16">
        <v>-1.9551456154302298E-5</v>
      </c>
      <c r="G97" s="16">
        <v>-1.16180530248883E-15</v>
      </c>
      <c r="H97" s="16">
        <v>2.22614399171234E-14</v>
      </c>
      <c r="I97" s="16">
        <v>3.9768515633071602E-13</v>
      </c>
      <c r="J97" s="16">
        <v>3.6578481658455701E-13</v>
      </c>
      <c r="K97" s="16">
        <v>5.6330248513807099E-14</v>
      </c>
      <c r="L97" s="16">
        <v>4.6323253716908201E-14</v>
      </c>
      <c r="M97" s="16">
        <v>3.5596734205311598E-14</v>
      </c>
      <c r="N97" s="16">
        <v>3.1371979296687601E-14</v>
      </c>
      <c r="O97" s="16">
        <v>-5.7316233755781601E-15</v>
      </c>
      <c r="P97" s="16">
        <v>1.20967630561939E-14</v>
      </c>
      <c r="Q97">
        <v>-7.5890847264186004E-2</v>
      </c>
      <c r="R97">
        <v>0</v>
      </c>
      <c r="S97">
        <v>-1.2562599021032101E-3</v>
      </c>
      <c r="T97">
        <v>0.27828092209216498</v>
      </c>
      <c r="U97" s="11">
        <f t="shared" si="12"/>
        <v>2.4893313083794504</v>
      </c>
      <c r="Y97" s="1">
        <f t="shared" si="13"/>
        <v>47848</v>
      </c>
      <c r="Z97" s="14">
        <f t="shared" si="14"/>
        <v>-0.16658495435679799</v>
      </c>
      <c r="AA97" s="14">
        <f t="shared" si="14"/>
        <v>-1.89243429461204</v>
      </c>
      <c r="AB97" s="14">
        <f t="shared" si="14"/>
        <v>4.3460107918211799</v>
      </c>
      <c r="AC97" s="14">
        <f t="shared" si="15"/>
        <v>-1.2758113582575124E-3</v>
      </c>
      <c r="AD97" s="14">
        <f t="shared" si="16"/>
        <v>1.22550205642678E-3</v>
      </c>
      <c r="AE97" s="14">
        <f t="shared" si="17"/>
        <v>-7.5890847264186004E-2</v>
      </c>
      <c r="AF97" s="14">
        <f t="shared" si="18"/>
        <v>-1.16180530248883E-15</v>
      </c>
      <c r="AG97" s="14">
        <f t="shared" si="18"/>
        <v>2.22614399171234E-14</v>
      </c>
      <c r="AH97" s="14">
        <f t="shared" si="19"/>
        <v>0.2782809220931044</v>
      </c>
      <c r="AI97" s="14">
        <f t="shared" si="11"/>
        <v>2.4893313083794499</v>
      </c>
    </row>
    <row r="98" spans="1:35" x14ac:dyDescent="0.25">
      <c r="A98" s="1">
        <v>47938</v>
      </c>
      <c r="B98">
        <v>-0.16484807282786901</v>
      </c>
      <c r="C98">
        <v>-1.87368289395094</v>
      </c>
      <c r="D98">
        <v>4.3025506839029797</v>
      </c>
      <c r="E98">
        <v>1.5581428736768E-3</v>
      </c>
      <c r="F98" s="16">
        <v>-2.0092348586196201E-5</v>
      </c>
      <c r="G98" s="16">
        <v>-9.92535491852046E-16</v>
      </c>
      <c r="H98" s="16">
        <v>2.0523430104279799E-14</v>
      </c>
      <c r="I98" s="16">
        <v>3.95150637489516E-13</v>
      </c>
      <c r="J98" s="16">
        <v>3.6823090042658902E-13</v>
      </c>
      <c r="K98" s="16">
        <v>5.6094546466513797E-14</v>
      </c>
      <c r="L98" s="16">
        <v>4.6280282027119497E-14</v>
      </c>
      <c r="M98" s="16">
        <v>3.5590001718079101E-14</v>
      </c>
      <c r="N98" s="16">
        <v>3.1356269366287999E-14</v>
      </c>
      <c r="O98" s="16">
        <v>-5.3851350610865004E-15</v>
      </c>
      <c r="P98" s="16">
        <v>1.19190505902766E-14</v>
      </c>
      <c r="Q98">
        <v>-7.5979522688576703E-2</v>
      </c>
      <c r="R98">
        <v>0</v>
      </c>
      <c r="S98">
        <v>-1.32435284790258E-3</v>
      </c>
      <c r="T98">
        <v>0.27533490583450099</v>
      </c>
      <c r="U98" s="11">
        <f t="shared" si="12"/>
        <v>2.4635887979482414</v>
      </c>
      <c r="Y98" s="1">
        <f t="shared" si="13"/>
        <v>47938</v>
      </c>
      <c r="Z98" s="14">
        <f t="shared" si="14"/>
        <v>-0.16484807282786901</v>
      </c>
      <c r="AA98" s="14">
        <f t="shared" si="14"/>
        <v>-1.87368289395094</v>
      </c>
      <c r="AB98" s="14">
        <f t="shared" si="14"/>
        <v>4.3025506839029797</v>
      </c>
      <c r="AC98" s="14">
        <f t="shared" si="15"/>
        <v>-1.3444451964887761E-3</v>
      </c>
      <c r="AD98" s="14">
        <f t="shared" si="16"/>
        <v>1.5581428736768E-3</v>
      </c>
      <c r="AE98" s="14">
        <f t="shared" si="17"/>
        <v>-7.5979522688576703E-2</v>
      </c>
      <c r="AF98" s="14">
        <f t="shared" si="18"/>
        <v>-9.92535491852046E-16</v>
      </c>
      <c r="AG98" s="14">
        <f t="shared" si="18"/>
        <v>2.0523430104279799E-14</v>
      </c>
      <c r="AH98" s="14">
        <f t="shared" si="19"/>
        <v>0.27533490583544024</v>
      </c>
      <c r="AI98" s="14">
        <f t="shared" ref="AI98:AI129" si="20">+SUM(Z98:AH98)</f>
        <v>2.4635887979482418</v>
      </c>
    </row>
    <row r="99" spans="1:35" x14ac:dyDescent="0.25">
      <c r="A99" s="1">
        <v>48029</v>
      </c>
      <c r="B99">
        <v>-0.163137666271812</v>
      </c>
      <c r="C99">
        <v>-1.8550927443188401</v>
      </c>
      <c r="D99">
        <v>4.2595251770639599</v>
      </c>
      <c r="E99">
        <v>1.9476886001310099E-3</v>
      </c>
      <c r="F99" s="16">
        <v>-2.0402763469240101E-5</v>
      </c>
      <c r="G99" s="16">
        <v>-8.2675101383628698E-16</v>
      </c>
      <c r="H99" s="16">
        <v>1.88269744939159E-14</v>
      </c>
      <c r="I99" s="16">
        <v>3.9260671192930202E-13</v>
      </c>
      <c r="J99" s="16">
        <v>3.7049541479731398E-13</v>
      </c>
      <c r="K99" s="16">
        <v>5.58513420339856E-14</v>
      </c>
      <c r="L99" s="16">
        <v>4.6226744694831798E-14</v>
      </c>
      <c r="M99" s="16">
        <v>3.5574072370735298E-14</v>
      </c>
      <c r="N99" s="16">
        <v>3.1332670936787701E-14</v>
      </c>
      <c r="O99" s="16">
        <v>-5.0500313516445E-15</v>
      </c>
      <c r="P99" s="16">
        <v>1.17412538663355E-14</v>
      </c>
      <c r="Q99">
        <v>-7.6084810899146593E-2</v>
      </c>
      <c r="R99">
        <v>0</v>
      </c>
      <c r="S99">
        <v>-1.37253369283016E-3</v>
      </c>
      <c r="T99">
        <v>0.27241884699553098</v>
      </c>
      <c r="U99" s="11">
        <f t="shared" si="12"/>
        <v>2.4381835547144801</v>
      </c>
      <c r="Y99" s="1">
        <f t="shared" ref="Y99:Y132" si="21">+A99</f>
        <v>48029</v>
      </c>
      <c r="Z99" s="14">
        <f t="shared" si="14"/>
        <v>-0.163137666271812</v>
      </c>
      <c r="AA99" s="14">
        <f t="shared" si="14"/>
        <v>-1.8550927443188401</v>
      </c>
      <c r="AB99" s="14">
        <f t="shared" si="14"/>
        <v>4.2595251770639599</v>
      </c>
      <c r="AC99" s="14">
        <f t="shared" si="15"/>
        <v>-1.3929364562994002E-3</v>
      </c>
      <c r="AD99" s="14">
        <f t="shared" si="16"/>
        <v>1.9476886001310099E-3</v>
      </c>
      <c r="AE99" s="14">
        <f t="shared" si="17"/>
        <v>-7.6084810899146593E-2</v>
      </c>
      <c r="AF99" s="14">
        <f t="shared" si="18"/>
        <v>-8.2675101383628698E-16</v>
      </c>
      <c r="AG99" s="14">
        <f t="shared" si="18"/>
        <v>1.88269744939159E-14</v>
      </c>
      <c r="AH99" s="14">
        <f t="shared" si="19"/>
        <v>0.27241884699646979</v>
      </c>
      <c r="AI99" s="14">
        <f t="shared" si="20"/>
        <v>2.4381835547144806</v>
      </c>
    </row>
    <row r="100" spans="1:35" x14ac:dyDescent="0.25">
      <c r="A100" s="1">
        <v>48121</v>
      </c>
      <c r="B100">
        <v>-0.16145122549647001</v>
      </c>
      <c r="C100">
        <v>-1.8366662214955001</v>
      </c>
      <c r="D100">
        <v>4.2169299252933197</v>
      </c>
      <c r="E100">
        <v>2.3762973156467001E-3</v>
      </c>
      <c r="F100" s="16">
        <v>-2.0514527344333102E-5</v>
      </c>
      <c r="G100" s="16">
        <v>-6.6449569576359895E-16</v>
      </c>
      <c r="H100" s="16">
        <v>1.7170296358914601E-14</v>
      </c>
      <c r="I100" s="16">
        <v>3.9005431393868499E-13</v>
      </c>
      <c r="J100" s="16">
        <v>3.7258779773913199E-13</v>
      </c>
      <c r="K100" s="16">
        <v>5.5601155016296602E-14</v>
      </c>
      <c r="L100" s="16">
        <v>4.6163219157420598E-14</v>
      </c>
      <c r="M100" s="16">
        <v>3.5549453180883901E-14</v>
      </c>
      <c r="N100" s="16">
        <v>3.1301629255055499E-14</v>
      </c>
      <c r="O100" s="16">
        <v>-4.7256618810652297E-15</v>
      </c>
      <c r="P100" s="16">
        <v>1.1563443477362699E-14</v>
      </c>
      <c r="Q100">
        <v>-7.6205630013197495E-2</v>
      </c>
      <c r="R100">
        <v>0</v>
      </c>
      <c r="S100">
        <v>-1.4028828769321699E-3</v>
      </c>
      <c r="T100">
        <v>0.269532443755305</v>
      </c>
      <c r="U100" s="11">
        <f t="shared" si="12"/>
        <v>2.4130921919557813</v>
      </c>
      <c r="Y100" s="1">
        <f t="shared" si="21"/>
        <v>48121</v>
      </c>
      <c r="Z100" s="14">
        <f t="shared" si="14"/>
        <v>-0.16145122549647001</v>
      </c>
      <c r="AA100" s="14">
        <f t="shared" si="14"/>
        <v>-1.8366662214955001</v>
      </c>
      <c r="AB100" s="14">
        <f t="shared" si="14"/>
        <v>4.2169299252933197</v>
      </c>
      <c r="AC100" s="14">
        <f t="shared" si="15"/>
        <v>-1.423397404276503E-3</v>
      </c>
      <c r="AD100" s="14">
        <f t="shared" si="16"/>
        <v>2.3762973156467001E-3</v>
      </c>
      <c r="AE100" s="14">
        <f t="shared" si="17"/>
        <v>-7.6205630013197495E-2</v>
      </c>
      <c r="AF100" s="14">
        <f t="shared" si="18"/>
        <v>-6.6449569576359895E-16</v>
      </c>
      <c r="AG100" s="14">
        <f t="shared" si="18"/>
        <v>1.7170296358914601E-14</v>
      </c>
      <c r="AH100" s="14">
        <f t="shared" si="19"/>
        <v>0.26953244375624313</v>
      </c>
      <c r="AI100" s="14">
        <f t="shared" si="20"/>
        <v>2.4130921919557822</v>
      </c>
    </row>
    <row r="101" spans="1:35" x14ac:dyDescent="0.25">
      <c r="A101" s="1">
        <v>48213</v>
      </c>
      <c r="B101">
        <v>-0.15978654143582399</v>
      </c>
      <c r="C101">
        <v>-1.8184050718420099</v>
      </c>
      <c r="D101">
        <v>4.1747606260404</v>
      </c>
      <c r="E101">
        <v>2.82852830707014E-3</v>
      </c>
      <c r="F101" s="16">
        <v>-2.0457332220614999E-5</v>
      </c>
      <c r="G101" s="16">
        <v>-5.05804897687675E-16</v>
      </c>
      <c r="H101" s="16">
        <v>1.55518162909493E-14</v>
      </c>
      <c r="I101" s="16">
        <v>3.8749430372024698E-13</v>
      </c>
      <c r="J101" s="16">
        <v>3.7451664857784099E-13</v>
      </c>
      <c r="K101" s="16">
        <v>5.5344476370743499E-14</v>
      </c>
      <c r="L101" s="16">
        <v>4.6090240390864199E-14</v>
      </c>
      <c r="M101" s="16">
        <v>3.55166147701025E-14</v>
      </c>
      <c r="N101" s="16">
        <v>3.1263559200883701E-14</v>
      </c>
      <c r="O101" s="16">
        <v>-4.4114349847533302E-15</v>
      </c>
      <c r="P101" s="16">
        <v>1.1385687610973601E-14</v>
      </c>
      <c r="Q101">
        <v>-7.6340580972616895E-2</v>
      </c>
      <c r="R101">
        <v>0</v>
      </c>
      <c r="S101">
        <v>-1.41743576112103E-3</v>
      </c>
      <c r="T101">
        <v>0.26667539734000401</v>
      </c>
      <c r="U101" s="11">
        <f t="shared" si="12"/>
        <v>2.3882944643446349</v>
      </c>
      <c r="Y101" s="1">
        <f t="shared" si="21"/>
        <v>48213</v>
      </c>
      <c r="Z101" s="14">
        <f t="shared" si="14"/>
        <v>-0.15978654143582399</v>
      </c>
      <c r="AA101" s="14">
        <f t="shared" si="14"/>
        <v>-1.8184050718420099</v>
      </c>
      <c r="AB101" s="14">
        <f t="shared" si="14"/>
        <v>4.1747606260404</v>
      </c>
      <c r="AC101" s="14">
        <f t="shared" si="15"/>
        <v>-1.4378930933416449E-3</v>
      </c>
      <c r="AD101" s="14">
        <f t="shared" si="16"/>
        <v>2.82852830707014E-3</v>
      </c>
      <c r="AE101" s="14">
        <f t="shared" si="17"/>
        <v>-7.6340580972616895E-2</v>
      </c>
      <c r="AF101" s="14">
        <f t="shared" si="18"/>
        <v>-5.05804897687675E-16</v>
      </c>
      <c r="AG101" s="14">
        <f t="shared" si="18"/>
        <v>1.55518162909493E-14</v>
      </c>
      <c r="AH101" s="14">
        <f t="shared" si="19"/>
        <v>0.2666753973409412</v>
      </c>
      <c r="AI101" s="14">
        <f t="shared" si="20"/>
        <v>2.3882944643446344</v>
      </c>
    </row>
    <row r="102" spans="1:35" x14ac:dyDescent="0.25">
      <c r="A102" s="1">
        <v>48304</v>
      </c>
      <c r="B102">
        <v>-0.15814168780676599</v>
      </c>
      <c r="C102">
        <v>-1.8003105105705299</v>
      </c>
      <c r="D102">
        <v>4.1330130197799999</v>
      </c>
      <c r="E102">
        <v>3.2911860999302301E-3</v>
      </c>
      <c r="F102" s="16">
        <v>-2.02586220794968E-5</v>
      </c>
      <c r="G102" s="16">
        <v>-3.5070570647318898E-16</v>
      </c>
      <c r="H102" s="16">
        <v>1.39701351212978E-14</v>
      </c>
      <c r="I102" s="16">
        <v>3.8492747872693698E-13</v>
      </c>
      <c r="J102" s="16">
        <v>3.7628979712178299E-13</v>
      </c>
      <c r="K102" s="16">
        <v>5.5081768257119002E-14</v>
      </c>
      <c r="L102" s="16">
        <v>4.6008303515194298E-14</v>
      </c>
      <c r="M102" s="16">
        <v>3.5475993244083099E-14</v>
      </c>
      <c r="N102" s="16">
        <v>3.1218846491778802E-14</v>
      </c>
      <c r="O102" s="16">
        <v>-4.1068143777557201E-15</v>
      </c>
      <c r="P102" s="16">
        <v>1.12080521767764E-14</v>
      </c>
      <c r="Q102">
        <v>-7.6488031261421202E-2</v>
      </c>
      <c r="R102">
        <v>0</v>
      </c>
      <c r="S102">
        <v>-1.41815701761009E-3</v>
      </c>
      <c r="T102">
        <v>0.26384741199072298</v>
      </c>
      <c r="U102" s="11">
        <f t="shared" si="12"/>
        <v>2.3637729725931953</v>
      </c>
      <c r="Y102" s="1">
        <f t="shared" si="21"/>
        <v>48304</v>
      </c>
      <c r="Z102" s="14">
        <f t="shared" si="14"/>
        <v>-0.15814168780676599</v>
      </c>
      <c r="AA102" s="14">
        <f t="shared" si="14"/>
        <v>-1.8003105105705299</v>
      </c>
      <c r="AB102" s="14">
        <f t="shared" si="14"/>
        <v>4.1330130197799999</v>
      </c>
      <c r="AC102" s="14">
        <f t="shared" si="15"/>
        <v>-1.4384156396895869E-3</v>
      </c>
      <c r="AD102" s="14">
        <f t="shared" si="16"/>
        <v>3.2911860999302301E-3</v>
      </c>
      <c r="AE102" s="14">
        <f t="shared" si="17"/>
        <v>-7.6488031261421202E-2</v>
      </c>
      <c r="AF102" s="14">
        <f t="shared" si="18"/>
        <v>-3.5070570647318898E-16</v>
      </c>
      <c r="AG102" s="14">
        <f t="shared" si="18"/>
        <v>1.39701351212978E-14</v>
      </c>
      <c r="AH102" s="14">
        <f t="shared" si="19"/>
        <v>0.26384741199165906</v>
      </c>
      <c r="AI102" s="14">
        <f t="shared" si="20"/>
        <v>2.3637729725931953</v>
      </c>
    </row>
    <row r="103" spans="1:35" x14ac:dyDescent="0.25">
      <c r="A103" s="1">
        <v>48395</v>
      </c>
      <c r="B103">
        <v>-0.15651500220185999</v>
      </c>
      <c r="C103">
        <v>-1.78238330506391</v>
      </c>
      <c r="D103">
        <v>4.0916828895822102</v>
      </c>
      <c r="E103">
        <v>3.75315504029318E-3</v>
      </c>
      <c r="F103" s="16">
        <v>-1.9943533343691899E-5</v>
      </c>
      <c r="G103" s="16">
        <v>-1.9921721064923001E-16</v>
      </c>
      <c r="H103" s="16">
        <v>1.24240170389255E-14</v>
      </c>
      <c r="I103" s="16">
        <v>3.8235458360597699E-13</v>
      </c>
      <c r="J103" s="16">
        <v>3.7791437140184002E-13</v>
      </c>
      <c r="K103" s="16">
        <v>5.4813464450102099E-14</v>
      </c>
      <c r="L103" s="16">
        <v>4.5917866482660702E-14</v>
      </c>
      <c r="M103" s="16">
        <v>3.5427992218424498E-14</v>
      </c>
      <c r="N103" s="16">
        <v>3.1167849080379199E-14</v>
      </c>
      <c r="O103" s="16">
        <v>-3.8113155813490103E-15</v>
      </c>
      <c r="P103" s="16">
        <v>1.1030600916084E-14</v>
      </c>
      <c r="Q103">
        <v>-7.6646188146194894E-2</v>
      </c>
      <c r="R103">
        <v>0</v>
      </c>
      <c r="S103">
        <v>-1.4069204994504E-3</v>
      </c>
      <c r="T103">
        <v>0.26104819493260201</v>
      </c>
      <c r="U103" s="11">
        <f t="shared" si="12"/>
        <v>2.3395128801112932</v>
      </c>
      <c r="Y103" s="1">
        <f t="shared" si="21"/>
        <v>48395</v>
      </c>
      <c r="Z103" s="14">
        <f t="shared" si="14"/>
        <v>-0.15651500220185999</v>
      </c>
      <c r="AA103" s="14">
        <f t="shared" si="14"/>
        <v>-1.78238330506391</v>
      </c>
      <c r="AB103" s="14">
        <f t="shared" si="14"/>
        <v>4.0916828895822102</v>
      </c>
      <c r="AC103" s="14">
        <f t="shared" si="15"/>
        <v>-1.4268640327940918E-3</v>
      </c>
      <c r="AD103" s="14">
        <f t="shared" si="16"/>
        <v>3.75315504029318E-3</v>
      </c>
      <c r="AE103" s="14">
        <f t="shared" si="17"/>
        <v>-7.6646188146194894E-2</v>
      </c>
      <c r="AF103" s="14">
        <f t="shared" si="18"/>
        <v>-1.9921721064923001E-16</v>
      </c>
      <c r="AG103" s="14">
        <f t="shared" si="18"/>
        <v>1.24240170389255E-14</v>
      </c>
      <c r="AH103" s="14">
        <f t="shared" si="19"/>
        <v>0.26104819493353676</v>
      </c>
      <c r="AI103" s="14">
        <f t="shared" si="20"/>
        <v>2.3395128801112932</v>
      </c>
    </row>
    <row r="104" spans="1:35" x14ac:dyDescent="0.25">
      <c r="A104" s="1">
        <v>48487</v>
      </c>
      <c r="B104">
        <v>-0.15490506617293501</v>
      </c>
      <c r="C104">
        <v>-1.7646238455158201</v>
      </c>
      <c r="D104">
        <v>4.0507660606864002</v>
      </c>
      <c r="E104">
        <v>4.20522857811754E-3</v>
      </c>
      <c r="F104" s="16">
        <v>-1.9534881352572998E-5</v>
      </c>
      <c r="G104" s="16">
        <v>-5.1350839443633403E-17</v>
      </c>
      <c r="H104" s="16">
        <v>1.09123731349502E-14</v>
      </c>
      <c r="I104" s="16">
        <v>3.7977631884752802E-13</v>
      </c>
      <c r="J104" s="16">
        <v>3.7939686318726702E-13</v>
      </c>
      <c r="K104" s="16">
        <v>5.4539971049839102E-14</v>
      </c>
      <c r="L104" s="16">
        <v>4.5819352793981998E-14</v>
      </c>
      <c r="M104" s="16">
        <v>3.5372984934255402E-14</v>
      </c>
      <c r="N104" s="16">
        <v>3.1110898689967202E-14</v>
      </c>
      <c r="O104" s="16">
        <v>-3.5245021975001199E-15</v>
      </c>
      <c r="P104" s="16">
        <v>1.08533954961365E-14</v>
      </c>
      <c r="Q104">
        <v>-7.6813162028777499E-2</v>
      </c>
      <c r="R104">
        <v>0</v>
      </c>
      <c r="S104">
        <v>-1.3854939696015501E-3</v>
      </c>
      <c r="T104">
        <v>0.25827745634427901</v>
      </c>
      <c r="U104" s="11">
        <f t="shared" si="12"/>
        <v>2.3155016430412538</v>
      </c>
      <c r="Y104" s="1">
        <f t="shared" si="21"/>
        <v>48487</v>
      </c>
      <c r="Z104" s="14">
        <f t="shared" si="14"/>
        <v>-0.15490506617293501</v>
      </c>
      <c r="AA104" s="14">
        <f t="shared" si="14"/>
        <v>-1.7646238455158201</v>
      </c>
      <c r="AB104" s="14">
        <f t="shared" si="14"/>
        <v>4.0507660606864002</v>
      </c>
      <c r="AC104" s="14">
        <f t="shared" si="15"/>
        <v>-1.4050288509541231E-3</v>
      </c>
      <c r="AD104" s="14">
        <f t="shared" si="16"/>
        <v>4.20522857811754E-3</v>
      </c>
      <c r="AE104" s="14">
        <f t="shared" si="17"/>
        <v>-7.6813162028777499E-2</v>
      </c>
      <c r="AF104" s="14">
        <f t="shared" si="18"/>
        <v>-5.1350839443633403E-17</v>
      </c>
      <c r="AG104" s="14">
        <f t="shared" si="18"/>
        <v>1.09123731349502E-14</v>
      </c>
      <c r="AH104" s="14">
        <f t="shared" si="19"/>
        <v>0.25827745634521238</v>
      </c>
      <c r="AI104" s="14">
        <f t="shared" si="20"/>
        <v>2.3155016430412543</v>
      </c>
    </row>
    <row r="105" spans="1:35" x14ac:dyDescent="0.25">
      <c r="A105" s="1">
        <v>48579</v>
      </c>
      <c r="B105">
        <v>-0.15331068478471699</v>
      </c>
      <c r="C105">
        <v>-1.74703220481719</v>
      </c>
      <c r="D105">
        <v>4.0102584000795396</v>
      </c>
      <c r="E105">
        <v>4.6399368025166901E-3</v>
      </c>
      <c r="F105" s="16">
        <v>-1.90531854745832E-5</v>
      </c>
      <c r="G105" s="16">
        <v>9.2889248851410896E-17</v>
      </c>
      <c r="H105" s="16">
        <v>9.4342455561942603E-15</v>
      </c>
      <c r="I105" s="16">
        <v>3.7719334823881701E-13</v>
      </c>
      <c r="J105" s="16">
        <v>3.8074319067922998E-13</v>
      </c>
      <c r="K105" s="16">
        <v>5.4261667429101202E-14</v>
      </c>
      <c r="L105" s="16">
        <v>4.5713154197086902E-14</v>
      </c>
      <c r="M105" s="16">
        <v>3.5311316416150399E-14</v>
      </c>
      <c r="N105" s="16">
        <v>3.1048302440849799E-14</v>
      </c>
      <c r="O105" s="16">
        <v>-3.2459821156361402E-15</v>
      </c>
      <c r="P105" s="16">
        <v>1.06764955908495E-14</v>
      </c>
      <c r="Q105">
        <v>-7.6987020558282895E-2</v>
      </c>
      <c r="R105">
        <v>0</v>
      </c>
      <c r="S105">
        <v>-1.3555281037478E-3</v>
      </c>
      <c r="T105">
        <v>0.25553490932768003</v>
      </c>
      <c r="U105" s="11">
        <f t="shared" si="12"/>
        <v>2.291728754761265</v>
      </c>
      <c r="Y105" s="1">
        <f t="shared" si="21"/>
        <v>48579</v>
      </c>
      <c r="Z105" s="14">
        <f t="shared" si="14"/>
        <v>-0.15331068478471699</v>
      </c>
      <c r="AA105" s="14">
        <f t="shared" si="14"/>
        <v>-1.74703220481719</v>
      </c>
      <c r="AB105" s="14">
        <f t="shared" si="14"/>
        <v>4.0102584000795396</v>
      </c>
      <c r="AC105" s="14">
        <f t="shared" si="15"/>
        <v>-1.3745812892223832E-3</v>
      </c>
      <c r="AD105" s="14">
        <f t="shared" si="16"/>
        <v>4.6399368025166901E-3</v>
      </c>
      <c r="AE105" s="14">
        <f t="shared" si="17"/>
        <v>-7.6987020558282895E-2</v>
      </c>
      <c r="AF105" s="14">
        <f t="shared" si="18"/>
        <v>9.2889248851410896E-17</v>
      </c>
      <c r="AG105" s="14">
        <f t="shared" si="18"/>
        <v>9.4342455561942603E-15</v>
      </c>
      <c r="AH105" s="14">
        <f t="shared" si="19"/>
        <v>0.25553490932861167</v>
      </c>
      <c r="AI105" s="14">
        <f t="shared" si="20"/>
        <v>2.291728754761265</v>
      </c>
    </row>
    <row r="106" spans="1:35" x14ac:dyDescent="0.25">
      <c r="A106" s="1">
        <v>48669</v>
      </c>
      <c r="B106">
        <v>-0.151730866047038</v>
      </c>
      <c r="C106">
        <v>-1.72960818932217</v>
      </c>
      <c r="D106">
        <v>3.97015581607875</v>
      </c>
      <c r="E106">
        <v>5.0513752217063402E-3</v>
      </c>
      <c r="F106" s="16">
        <v>-1.8516726095390899E-5</v>
      </c>
      <c r="G106" s="16">
        <v>2.3350574233887698E-16</v>
      </c>
      <c r="H106" s="16">
        <v>7.9887924093140797E-15</v>
      </c>
      <c r="I106" s="16">
        <v>3.74606305225619E-13</v>
      </c>
      <c r="J106" s="16">
        <v>3.8195875793110198E-13</v>
      </c>
      <c r="K106" s="16">
        <v>5.3978907362427598E-14</v>
      </c>
      <c r="L106" s="16">
        <v>4.5599633330940503E-14</v>
      </c>
      <c r="M106" s="16">
        <v>3.5243305632404899E-14</v>
      </c>
      <c r="N106" s="16">
        <v>3.0980344527172701E-14</v>
      </c>
      <c r="O106" s="16">
        <v>-2.9754037225111501E-15</v>
      </c>
      <c r="P106" s="16">
        <v>1.04999589499463E-14</v>
      </c>
      <c r="Q106">
        <v>-7.7165834187526094E-2</v>
      </c>
      <c r="R106">
        <v>0</v>
      </c>
      <c r="S106">
        <v>-1.31854921650044E-3</v>
      </c>
      <c r="T106">
        <v>0.252820269878126</v>
      </c>
      <c r="U106" s="11">
        <f t="shared" si="12"/>
        <v>2.2681855056801909</v>
      </c>
      <c r="Y106" s="1">
        <f t="shared" si="21"/>
        <v>48669</v>
      </c>
      <c r="Z106" s="14">
        <f t="shared" si="14"/>
        <v>-0.151730866047038</v>
      </c>
      <c r="AA106" s="14">
        <f t="shared" si="14"/>
        <v>-1.72960818932217</v>
      </c>
      <c r="AB106" s="14">
        <f t="shared" si="14"/>
        <v>3.97015581607875</v>
      </c>
      <c r="AC106" s="14">
        <f t="shared" si="15"/>
        <v>-1.3370659425958309E-3</v>
      </c>
      <c r="AD106" s="14">
        <f t="shared" si="16"/>
        <v>5.0513752217063402E-3</v>
      </c>
      <c r="AE106" s="14">
        <f t="shared" si="17"/>
        <v>-7.7165834187526094E-2</v>
      </c>
      <c r="AF106" s="14">
        <f t="shared" si="18"/>
        <v>2.3350574233887698E-16</v>
      </c>
      <c r="AG106" s="14">
        <f t="shared" si="18"/>
        <v>7.9887924093140797E-15</v>
      </c>
      <c r="AH106" s="14">
        <f t="shared" si="19"/>
        <v>0.25282026987905581</v>
      </c>
      <c r="AI106" s="14">
        <f t="shared" si="20"/>
        <v>2.2681855056801909</v>
      </c>
    </row>
    <row r="107" spans="1:35" x14ac:dyDescent="0.25">
      <c r="A107" s="1">
        <v>48760</v>
      </c>
      <c r="B107">
        <v>-0.15016480056870701</v>
      </c>
      <c r="C107">
        <v>-1.7123513818790601</v>
      </c>
      <c r="D107">
        <v>3.9304542579179702</v>
      </c>
      <c r="E107">
        <v>5.4350372677014298E-3</v>
      </c>
      <c r="F107" s="16">
        <v>-1.7941627334386901E-5</v>
      </c>
      <c r="G107" s="16">
        <v>3.7050772633715098E-16</v>
      </c>
      <c r="H107" s="16">
        <v>6.5752735207187598E-15</v>
      </c>
      <c r="I107" s="16">
        <v>3.7201579828224502E-13</v>
      </c>
      <c r="J107" s="16">
        <v>3.8304851067325302E-13</v>
      </c>
      <c r="K107" s="16">
        <v>5.3692020289321703E-14</v>
      </c>
      <c r="L107" s="16">
        <v>4.5479126284397703E-14</v>
      </c>
      <c r="M107" s="16">
        <v>3.5169247624640203E-14</v>
      </c>
      <c r="N107" s="16">
        <v>3.0907287909981599E-14</v>
      </c>
      <c r="O107" s="16">
        <v>-2.7124521735659299E-15</v>
      </c>
      <c r="P107" s="16">
        <v>1.0323841458170699E-14</v>
      </c>
      <c r="Q107">
        <v>-7.7347713879859795E-2</v>
      </c>
      <c r="R107">
        <v>0</v>
      </c>
      <c r="S107">
        <v>-1.27595519737212E-3</v>
      </c>
      <c r="T107">
        <v>0.250133256854768</v>
      </c>
      <c r="U107" s="11">
        <f t="shared" si="12"/>
        <v>2.2448647588890411</v>
      </c>
      <c r="Y107" s="1">
        <f t="shared" si="21"/>
        <v>48760</v>
      </c>
      <c r="Z107" s="14">
        <f t="shared" si="14"/>
        <v>-0.15016480056870701</v>
      </c>
      <c r="AA107" s="14">
        <f t="shared" si="14"/>
        <v>-1.7123513818790601</v>
      </c>
      <c r="AB107" s="14">
        <f t="shared" si="14"/>
        <v>3.9304542579179702</v>
      </c>
      <c r="AC107" s="14">
        <f t="shared" si="15"/>
        <v>-1.293896824706507E-3</v>
      </c>
      <c r="AD107" s="14">
        <f t="shared" si="16"/>
        <v>5.4350372677014298E-3</v>
      </c>
      <c r="AE107" s="14">
        <f t="shared" si="17"/>
        <v>-7.7347713879859795E-2</v>
      </c>
      <c r="AF107" s="14">
        <f t="shared" si="18"/>
        <v>3.7050772633715098E-16</v>
      </c>
      <c r="AG107" s="14">
        <f t="shared" si="18"/>
        <v>6.5752735207187598E-15</v>
      </c>
      <c r="AH107" s="14">
        <f t="shared" si="19"/>
        <v>0.25013325685569593</v>
      </c>
      <c r="AI107" s="14">
        <f t="shared" si="20"/>
        <v>2.2448647588890411</v>
      </c>
    </row>
    <row r="108" spans="1:35" x14ac:dyDescent="0.25">
      <c r="A108" s="1">
        <v>48852</v>
      </c>
      <c r="B108">
        <v>-0.14861184171608199</v>
      </c>
      <c r="C108">
        <v>-1.6952611783009699</v>
      </c>
      <c r="D108">
        <v>3.8911497153388002</v>
      </c>
      <c r="E108">
        <v>5.7876525386781098E-3</v>
      </c>
      <c r="F108" s="16">
        <v>-1.7341959951367602E-5</v>
      </c>
      <c r="G108" s="16">
        <v>5.0391021956421903E-16</v>
      </c>
      <c r="H108" s="16">
        <v>5.19303712588007E-15</v>
      </c>
      <c r="I108" s="16">
        <v>3.6942241538893398E-13</v>
      </c>
      <c r="J108" s="16">
        <v>3.8401698833131701E-13</v>
      </c>
      <c r="K108" s="16">
        <v>5.34013126698319E-14</v>
      </c>
      <c r="L108" s="16">
        <v>4.5351945046569199E-14</v>
      </c>
      <c r="M108" s="16">
        <v>3.50894155799385E-14</v>
      </c>
      <c r="N108" s="16">
        <v>3.0829375998044999E-14</v>
      </c>
      <c r="O108" s="16">
        <v>-2.4568457730218702E-15</v>
      </c>
      <c r="P108" s="16">
        <v>1.01481971861222E-14</v>
      </c>
      <c r="Q108">
        <v>-7.7530841678993198E-2</v>
      </c>
      <c r="R108">
        <v>0</v>
      </c>
      <c r="S108">
        <v>-1.22901418054699E-3</v>
      </c>
      <c r="T108">
        <v>0.247473591951336</v>
      </c>
      <c r="U108" s="11">
        <f t="shared" si="12"/>
        <v>2.2217607419932022</v>
      </c>
      <c r="Y108" s="1">
        <f t="shared" si="21"/>
        <v>48852</v>
      </c>
      <c r="Z108" s="14">
        <f t="shared" si="14"/>
        <v>-0.14861184171608199</v>
      </c>
      <c r="AA108" s="14">
        <f t="shared" si="14"/>
        <v>-1.6952611783009699</v>
      </c>
      <c r="AB108" s="14">
        <f t="shared" si="14"/>
        <v>3.8911497153388002</v>
      </c>
      <c r="AC108" s="14">
        <f t="shared" si="15"/>
        <v>-1.2463561404983576E-3</v>
      </c>
      <c r="AD108" s="14">
        <f t="shared" si="16"/>
        <v>5.7876525386781098E-3</v>
      </c>
      <c r="AE108" s="14">
        <f t="shared" si="17"/>
        <v>-7.7530841678993198E-2</v>
      </c>
      <c r="AF108" s="14">
        <f t="shared" si="18"/>
        <v>5.0391021956421903E-16</v>
      </c>
      <c r="AG108" s="14">
        <f t="shared" si="18"/>
        <v>5.19303712588007E-15</v>
      </c>
      <c r="AH108" s="14">
        <f t="shared" si="19"/>
        <v>0.24747359195226182</v>
      </c>
      <c r="AI108" s="14">
        <f t="shared" si="20"/>
        <v>2.2217607419932017</v>
      </c>
    </row>
    <row r="109" spans="1:35" x14ac:dyDescent="0.25">
      <c r="A109" s="1">
        <v>48944</v>
      </c>
      <c r="B109">
        <v>-0.14707148650481799</v>
      </c>
      <c r="C109">
        <v>-1.67833681827279</v>
      </c>
      <c r="D109">
        <v>3.8522382181854198</v>
      </c>
      <c r="E109">
        <v>6.1070323701652102E-3</v>
      </c>
      <c r="F109" s="16">
        <v>-1.6729859501032001E-5</v>
      </c>
      <c r="G109" s="16">
        <v>6.3373370425666196E-16</v>
      </c>
      <c r="H109" s="16">
        <v>3.8415075343719902E-15</v>
      </c>
      <c r="I109" s="16">
        <v>3.6682672771204401E-13</v>
      </c>
      <c r="J109" s="16">
        <v>3.8486837212210499E-13</v>
      </c>
      <c r="K109" s="16">
        <v>5.3107069396666398E-14</v>
      </c>
      <c r="L109" s="16">
        <v>4.5218379830955101E-14</v>
      </c>
      <c r="M109" s="16">
        <v>3.5004062824271E-14</v>
      </c>
      <c r="N109" s="16">
        <v>3.0746834293114702E-14</v>
      </c>
      <c r="O109" s="16">
        <v>-2.2083324999979699E-15</v>
      </c>
      <c r="P109" s="16">
        <v>9.9730784340998997E-15</v>
      </c>
      <c r="Q109">
        <v>-7.7713494848521206E-2</v>
      </c>
      <c r="R109">
        <v>0</v>
      </c>
      <c r="S109">
        <v>-1.1788655105401001E-3</v>
      </c>
      <c r="T109">
        <v>0.24484099966719999</v>
      </c>
      <c r="U109" s="11">
        <f t="shared" si="12"/>
        <v>2.1988688552275431</v>
      </c>
      <c r="Y109" s="1">
        <f t="shared" si="21"/>
        <v>48944</v>
      </c>
      <c r="Z109" s="14">
        <f t="shared" si="14"/>
        <v>-0.14707148650481799</v>
      </c>
      <c r="AA109" s="14">
        <f t="shared" si="14"/>
        <v>-1.67833681827279</v>
      </c>
      <c r="AB109" s="14">
        <f t="shared" si="14"/>
        <v>3.8522382181854198</v>
      </c>
      <c r="AC109" s="14">
        <f t="shared" si="15"/>
        <v>-1.1955953700411321E-3</v>
      </c>
      <c r="AD109" s="14">
        <f t="shared" si="16"/>
        <v>6.1070323701652102E-3</v>
      </c>
      <c r="AE109" s="14">
        <f t="shared" si="17"/>
        <v>-7.7713494848521206E-2</v>
      </c>
      <c r="AF109" s="14">
        <f t="shared" si="18"/>
        <v>6.3373370425666196E-16</v>
      </c>
      <c r="AG109" s="14">
        <f t="shared" si="18"/>
        <v>3.8415075343719902E-15</v>
      </c>
      <c r="AH109" s="14">
        <f t="shared" si="19"/>
        <v>0.24484099966812348</v>
      </c>
      <c r="AI109" s="14">
        <f t="shared" si="20"/>
        <v>2.1988688552275426</v>
      </c>
    </row>
    <row r="110" spans="1:35" x14ac:dyDescent="0.25">
      <c r="A110" s="1">
        <v>49034</v>
      </c>
      <c r="B110">
        <v>-0.14554335740404001</v>
      </c>
      <c r="C110">
        <v>-1.6615774115395801</v>
      </c>
      <c r="D110">
        <v>3.8137158360035701</v>
      </c>
      <c r="E110">
        <v>6.3919239489850397E-3</v>
      </c>
      <c r="F110" s="16">
        <v>-1.61156553680965E-5</v>
      </c>
      <c r="G110" s="16">
        <v>7.6000365746891105E-16</v>
      </c>
      <c r="H110" s="16">
        <v>2.5201737937395298E-15</v>
      </c>
      <c r="I110" s="16">
        <v>3.6422929257808601E-13</v>
      </c>
      <c r="J110" s="16">
        <v>3.8560652919173202E-13</v>
      </c>
      <c r="K110" s="16">
        <v>5.2809555233367802E-14</v>
      </c>
      <c r="L110" s="16">
        <v>4.50787012606472E-14</v>
      </c>
      <c r="M110" s="16">
        <v>3.4913424720906699E-14</v>
      </c>
      <c r="N110" s="16">
        <v>3.0659871980921301E-14</v>
      </c>
      <c r="O110" s="16">
        <v>-1.96668670913789E-15</v>
      </c>
      <c r="P110" s="16">
        <v>9.7985357701917295E-15</v>
      </c>
      <c r="Q110">
        <v>-7.78940642719812E-2</v>
      </c>
      <c r="R110">
        <v>0</v>
      </c>
      <c r="S110">
        <v>-1.12652260388131E-3</v>
      </c>
      <c r="T110">
        <v>0.24223520727873901</v>
      </c>
      <c r="U110" s="11">
        <f t="shared" si="12"/>
        <v>2.1761854957573687</v>
      </c>
      <c r="Y110" s="1">
        <f t="shared" si="21"/>
        <v>49034</v>
      </c>
      <c r="Z110" s="14">
        <f t="shared" si="14"/>
        <v>-0.14554335740404001</v>
      </c>
      <c r="AA110" s="14">
        <f t="shared" si="14"/>
        <v>-1.6615774115395801</v>
      </c>
      <c r="AB110" s="14">
        <f t="shared" si="14"/>
        <v>3.8137158360035701</v>
      </c>
      <c r="AC110" s="14">
        <f t="shared" si="15"/>
        <v>-1.1426382592494065E-3</v>
      </c>
      <c r="AD110" s="14">
        <f t="shared" si="16"/>
        <v>6.3919239489850397E-3</v>
      </c>
      <c r="AE110" s="14">
        <f t="shared" si="17"/>
        <v>-7.78940642719812E-2</v>
      </c>
      <c r="AF110" s="14">
        <f t="shared" si="18"/>
        <v>7.6000365746891105E-16</v>
      </c>
      <c r="AG110" s="14">
        <f t="shared" si="18"/>
        <v>2.5201737937395298E-15</v>
      </c>
      <c r="AH110" s="14">
        <f t="shared" si="19"/>
        <v>0.24223520727966016</v>
      </c>
      <c r="AI110" s="14">
        <f t="shared" si="20"/>
        <v>2.1761854957573679</v>
      </c>
    </row>
    <row r="111" spans="1:35" x14ac:dyDescent="0.25">
      <c r="A111" s="1">
        <v>49125</v>
      </c>
      <c r="B111">
        <v>-0.14402718518834901</v>
      </c>
      <c r="C111">
        <v>-1.6449819600932101</v>
      </c>
      <c r="D111">
        <v>3.7755786776435398</v>
      </c>
      <c r="E111">
        <v>6.64187384977067E-3</v>
      </c>
      <c r="F111" s="16">
        <v>-1.5508006864784801E-5</v>
      </c>
      <c r="G111" s="16">
        <v>8.8275008958393097E-16</v>
      </c>
      <c r="H111" s="16">
        <v>1.2285793557459899E-15</v>
      </c>
      <c r="I111" s="16">
        <v>3.61630655827489E-13</v>
      </c>
      <c r="J111" s="16">
        <v>3.86235052827424E-13</v>
      </c>
      <c r="K111" s="16">
        <v>5.2509016252976101E-14</v>
      </c>
      <c r="L111" s="16">
        <v>4.4933162406256503E-14</v>
      </c>
      <c r="M111" s="16">
        <v>3.4817720461810998E-14</v>
      </c>
      <c r="N111" s="16">
        <v>3.0568683453319001E-14</v>
      </c>
      <c r="O111" s="16">
        <v>-1.73170602652301E-15</v>
      </c>
      <c r="P111" s="16">
        <v>9.6246180637075604E-15</v>
      </c>
      <c r="Q111">
        <v>-7.8071067780207296E-2</v>
      </c>
      <c r="R111">
        <v>0</v>
      </c>
      <c r="S111">
        <v>-1.07287734453721E-3</v>
      </c>
      <c r="T111">
        <v>0.23965594481101901</v>
      </c>
      <c r="U111" s="11">
        <f t="shared" si="12"/>
        <v>2.1537078978920818</v>
      </c>
      <c r="Y111" s="1">
        <f t="shared" si="21"/>
        <v>49125</v>
      </c>
      <c r="Z111" s="14">
        <f t="shared" si="14"/>
        <v>-0.14402718518834901</v>
      </c>
      <c r="AA111" s="14">
        <f t="shared" si="14"/>
        <v>-1.6449819600932101</v>
      </c>
      <c r="AB111" s="14">
        <f t="shared" si="14"/>
        <v>3.7755786776435398</v>
      </c>
      <c r="AC111" s="14">
        <f t="shared" si="15"/>
        <v>-1.0883853514019948E-3</v>
      </c>
      <c r="AD111" s="14">
        <f t="shared" si="16"/>
        <v>6.64187384977067E-3</v>
      </c>
      <c r="AE111" s="14">
        <f t="shared" si="17"/>
        <v>-7.8071067780207296E-2</v>
      </c>
      <c r="AF111" s="14">
        <f t="shared" si="18"/>
        <v>8.8275008958393097E-16</v>
      </c>
      <c r="AG111" s="14">
        <f t="shared" si="18"/>
        <v>1.2285793557459899E-15</v>
      </c>
      <c r="AH111" s="14">
        <f t="shared" si="19"/>
        <v>0.23965594481193761</v>
      </c>
      <c r="AI111" s="14">
        <f t="shared" si="20"/>
        <v>2.1537078978920818</v>
      </c>
    </row>
    <row r="112" spans="1:35" x14ac:dyDescent="0.25">
      <c r="A112" s="1">
        <v>49217</v>
      </c>
      <c r="B112">
        <v>-0.14252279293425901</v>
      </c>
      <c r="C112">
        <v>-1.6285493769652299</v>
      </c>
      <c r="D112">
        <v>3.7378228908671098</v>
      </c>
      <c r="E112">
        <v>6.8571015810091999E-3</v>
      </c>
      <c r="F112" s="16">
        <v>-1.49140430908634E-5</v>
      </c>
      <c r="G112" s="16">
        <v>1.00200709496404E-15</v>
      </c>
      <c r="H112" s="16">
        <v>-3.3687267650488398E-17</v>
      </c>
      <c r="I112" s="16">
        <v>3.59031353628494E-13</v>
      </c>
      <c r="J112" s="16">
        <v>3.86757298829239E-13</v>
      </c>
      <c r="K112" s="16">
        <v>5.2205681256065399E-14</v>
      </c>
      <c r="L112" s="16">
        <v>4.4782000671956199E-14</v>
      </c>
      <c r="M112" s="16">
        <v>3.4717154743800101E-14</v>
      </c>
      <c r="N112" s="16">
        <v>3.04734497506115E-14</v>
      </c>
      <c r="O112" s="16">
        <v>-1.5032084549593101E-15</v>
      </c>
      <c r="P112" s="16">
        <v>9.4513725149171301E-15</v>
      </c>
      <c r="Q112">
        <v>-7.8243159042088603E-2</v>
      </c>
      <c r="R112">
        <v>0</v>
      </c>
      <c r="S112">
        <v>-1.0187056875021799E-3</v>
      </c>
      <c r="T112">
        <v>0.237102945009769</v>
      </c>
      <c r="U112" s="11">
        <f t="shared" si="12"/>
        <v>2.1314339887866343</v>
      </c>
      <c r="Y112" s="1">
        <f t="shared" si="21"/>
        <v>49217</v>
      </c>
      <c r="Z112" s="14">
        <f t="shared" si="14"/>
        <v>-0.14252279293425901</v>
      </c>
      <c r="AA112" s="14">
        <f t="shared" si="14"/>
        <v>-1.6285493769652299</v>
      </c>
      <c r="AB112" s="14">
        <f t="shared" si="14"/>
        <v>3.7378228908671098</v>
      </c>
      <c r="AC112" s="14">
        <f t="shared" si="15"/>
        <v>-1.0336197305930433E-3</v>
      </c>
      <c r="AD112" s="14">
        <f t="shared" si="16"/>
        <v>6.8571015810091999E-3</v>
      </c>
      <c r="AE112" s="14">
        <f t="shared" si="17"/>
        <v>-7.8243159042088603E-2</v>
      </c>
      <c r="AF112" s="14">
        <f t="shared" si="18"/>
        <v>1.00200709496404E-15</v>
      </c>
      <c r="AG112" s="14">
        <f t="shared" si="18"/>
        <v>-3.3687267650488398E-17</v>
      </c>
      <c r="AH112" s="14">
        <f t="shared" si="19"/>
        <v>0.23710294501068491</v>
      </c>
      <c r="AI112" s="14">
        <f t="shared" si="20"/>
        <v>2.1314339887866343</v>
      </c>
    </row>
    <row r="113" spans="1:35" x14ac:dyDescent="0.25">
      <c r="A113" s="1">
        <v>49309</v>
      </c>
      <c r="B113">
        <v>-0.14103008122378399</v>
      </c>
      <c r="C113">
        <v>-1.61227850214151</v>
      </c>
      <c r="D113">
        <v>3.7004446619584499</v>
      </c>
      <c r="E113">
        <v>7.0383834737495904E-3</v>
      </c>
      <c r="F113" s="16">
        <v>-1.4339503741176099E-5</v>
      </c>
      <c r="G113" s="16">
        <v>1.1178124186791199E-15</v>
      </c>
      <c r="H113" s="16">
        <v>-1.26700088441698E-15</v>
      </c>
      <c r="I113" s="16">
        <v>3.5643191382565202E-13</v>
      </c>
      <c r="J113" s="16">
        <v>3.8717641817176998E-13</v>
      </c>
      <c r="K113" s="16">
        <v>5.1899763151038802E-14</v>
      </c>
      <c r="L113" s="16">
        <v>4.4625439528176501E-14</v>
      </c>
      <c r="M113" s="16">
        <v>3.4611919324440402E-14</v>
      </c>
      <c r="N113" s="16">
        <v>3.0374339916254503E-14</v>
      </c>
      <c r="O113" s="16">
        <v>-1.28102969698705E-15</v>
      </c>
      <c r="P113" s="16">
        <v>9.2788446819315802E-15</v>
      </c>
      <c r="Q113">
        <v>-7.8409132619330704E-2</v>
      </c>
      <c r="R113">
        <v>0</v>
      </c>
      <c r="S113">
        <v>-9.6467418050121499E-4</v>
      </c>
      <c r="T113">
        <v>0.234575943313658</v>
      </c>
      <c r="U113" s="11">
        <f t="shared" si="12"/>
        <v>2.1093622590779035</v>
      </c>
      <c r="Y113" s="1">
        <f t="shared" si="21"/>
        <v>49309</v>
      </c>
      <c r="Z113" s="14">
        <f t="shared" si="14"/>
        <v>-0.14103008122378399</v>
      </c>
      <c r="AA113" s="14">
        <f t="shared" si="14"/>
        <v>-1.61227850214151</v>
      </c>
      <c r="AB113" s="14">
        <f t="shared" si="14"/>
        <v>3.7004446619584499</v>
      </c>
      <c r="AC113" s="14">
        <f t="shared" si="15"/>
        <v>-9.7901368424239119E-4</v>
      </c>
      <c r="AD113" s="14">
        <f t="shared" si="16"/>
        <v>7.0383834737495904E-3</v>
      </c>
      <c r="AE113" s="14">
        <f t="shared" si="17"/>
        <v>-7.8409132619330704E-2</v>
      </c>
      <c r="AF113" s="14">
        <f t="shared" si="18"/>
        <v>1.1178124186791199E-15</v>
      </c>
      <c r="AG113" s="14">
        <f t="shared" si="18"/>
        <v>-1.26700088441698E-15</v>
      </c>
      <c r="AH113" s="14">
        <f t="shared" si="19"/>
        <v>0.23457594331457113</v>
      </c>
      <c r="AI113" s="14">
        <f t="shared" si="20"/>
        <v>2.1093622590779031</v>
      </c>
    </row>
    <row r="114" spans="1:35" x14ac:dyDescent="0.25">
      <c r="A114" s="1">
        <v>49399</v>
      </c>
      <c r="B114">
        <v>-0.139549014588565</v>
      </c>
      <c r="C114">
        <v>-1.5961681160361001</v>
      </c>
      <c r="D114">
        <v>3.6634402153388699</v>
      </c>
      <c r="E114">
        <v>7.1869470289229499E-3</v>
      </c>
      <c r="F114" s="16">
        <v>-1.37888784947071E-5</v>
      </c>
      <c r="G114" s="16">
        <v>1.2302070423655399E-15</v>
      </c>
      <c r="H114" s="16">
        <v>-2.4717070749650501E-15</v>
      </c>
      <c r="I114" s="16">
        <v>3.5383285689144802E-13</v>
      </c>
      <c r="J114" s="16">
        <v>3.8749538612010398E-13</v>
      </c>
      <c r="K114" s="16">
        <v>5.1591460283134201E-14</v>
      </c>
      <c r="L114" s="16">
        <v>4.4463690092111197E-14</v>
      </c>
      <c r="M114" s="16">
        <v>3.4502194455424699E-14</v>
      </c>
      <c r="N114" s="16">
        <v>3.0271512258859202E-14</v>
      </c>
      <c r="O114" s="16">
        <v>-1.0650206990978399E-15</v>
      </c>
      <c r="P114" s="16">
        <v>9.1070785054499599E-15</v>
      </c>
      <c r="Q114">
        <v>-7.8567925746744594E-2</v>
      </c>
      <c r="R114">
        <v>0</v>
      </c>
      <c r="S114">
        <v>-9.11347147759438E-4</v>
      </c>
      <c r="T114">
        <v>0.232074677826863</v>
      </c>
      <c r="U114" s="11">
        <f t="shared" si="12"/>
        <v>2.0874916477979006</v>
      </c>
      <c r="Y114" s="1">
        <f t="shared" si="21"/>
        <v>49399</v>
      </c>
      <c r="Z114" s="14">
        <f t="shared" si="14"/>
        <v>-0.139549014588565</v>
      </c>
      <c r="AA114" s="14">
        <f t="shared" si="14"/>
        <v>-1.5961681160361001</v>
      </c>
      <c r="AB114" s="14">
        <f t="shared" si="14"/>
        <v>3.6634402153388699</v>
      </c>
      <c r="AC114" s="14">
        <f t="shared" si="15"/>
        <v>-9.2513602625414514E-4</v>
      </c>
      <c r="AD114" s="14">
        <f t="shared" si="16"/>
        <v>7.1869470289229499E-3</v>
      </c>
      <c r="AE114" s="14">
        <f t="shared" si="17"/>
        <v>-7.8567925746744594E-2</v>
      </c>
      <c r="AF114" s="14">
        <f t="shared" si="18"/>
        <v>1.2302070423655399E-15</v>
      </c>
      <c r="AG114" s="14">
        <f t="shared" si="18"/>
        <v>-2.4717070749650501E-15</v>
      </c>
      <c r="AH114" s="14">
        <f t="shared" si="19"/>
        <v>0.23207467782777322</v>
      </c>
      <c r="AI114" s="14">
        <f t="shared" si="20"/>
        <v>2.0874916477979011</v>
      </c>
    </row>
    <row r="115" spans="1:35" x14ac:dyDescent="0.25">
      <c r="A115" s="1">
        <v>49490</v>
      </c>
      <c r="B115">
        <v>-0.138079609202967</v>
      </c>
      <c r="C115">
        <v>-1.5802169508950701</v>
      </c>
      <c r="D115">
        <v>3.6268058131854901</v>
      </c>
      <c r="E115">
        <v>7.3043756559670603E-3</v>
      </c>
      <c r="F115" s="16">
        <v>-1.32655430314084E-5</v>
      </c>
      <c r="G115" s="16">
        <v>1.3392347914892E-15</v>
      </c>
      <c r="H115" s="16">
        <v>-3.6481287614553504E-15</v>
      </c>
      <c r="I115" s="16">
        <v>3.5123469654351499E-13</v>
      </c>
      <c r="J115" s="16">
        <v>3.8771702798993302E-13</v>
      </c>
      <c r="K115" s="16">
        <v>5.1280957701749698E-14</v>
      </c>
      <c r="L115" s="16">
        <v>4.42969525593395E-14</v>
      </c>
      <c r="M115" s="16">
        <v>3.4388150193451398E-14</v>
      </c>
      <c r="N115" s="16">
        <v>3.0165115518749998E-14</v>
      </c>
      <c r="O115" s="16">
        <v>-8.5504541657770297E-16</v>
      </c>
      <c r="P115" s="16">
        <v>8.93611633198608E-15</v>
      </c>
      <c r="Q115">
        <v>-7.8718617358129295E-2</v>
      </c>
      <c r="R115">
        <v>0</v>
      </c>
      <c r="S115">
        <v>-8.5919431206983999E-4</v>
      </c>
      <c r="T115">
        <v>0.22959888929192801</v>
      </c>
      <c r="U115" s="11">
        <f t="shared" si="12"/>
        <v>2.0658214408230222</v>
      </c>
      <c r="Y115" s="1">
        <f t="shared" si="21"/>
        <v>49490</v>
      </c>
      <c r="Z115" s="14">
        <f t="shared" si="14"/>
        <v>-0.138079609202967</v>
      </c>
      <c r="AA115" s="14">
        <f t="shared" si="14"/>
        <v>-1.5802169508950701</v>
      </c>
      <c r="AB115" s="14">
        <f t="shared" si="14"/>
        <v>3.6268058131854901</v>
      </c>
      <c r="AC115" s="14">
        <f t="shared" si="15"/>
        <v>-8.724598551012484E-4</v>
      </c>
      <c r="AD115" s="14">
        <f t="shared" si="16"/>
        <v>7.3043756559670603E-3</v>
      </c>
      <c r="AE115" s="14">
        <f t="shared" si="17"/>
        <v>-7.8718617358129295E-2</v>
      </c>
      <c r="AF115" s="14">
        <f t="shared" si="18"/>
        <v>1.3392347914892E-15</v>
      </c>
      <c r="AG115" s="14">
        <f t="shared" si="18"/>
        <v>-3.6481287614553504E-15</v>
      </c>
      <c r="AH115" s="14">
        <f t="shared" si="19"/>
        <v>0.2295988892928352</v>
      </c>
      <c r="AI115" s="14">
        <f t="shared" si="20"/>
        <v>2.0658214408230222</v>
      </c>
    </row>
    <row r="116" spans="1:35" x14ac:dyDescent="0.25">
      <c r="A116" s="1">
        <v>49582</v>
      </c>
      <c r="B116">
        <v>-0.13662192181354099</v>
      </c>
      <c r="C116">
        <v>-1.5644237004450501</v>
      </c>
      <c r="D116">
        <v>3.5905377550536399</v>
      </c>
      <c r="E116">
        <v>7.3925235834881899E-3</v>
      </c>
      <c r="F116" s="16">
        <v>-1.27718900979684E-5</v>
      </c>
      <c r="G116" s="16">
        <v>1.4449419656037099E-15</v>
      </c>
      <c r="H116" s="16">
        <v>-4.7965719442582004E-15</v>
      </c>
      <c r="I116" s="16">
        <v>3.4863794008397399E-13</v>
      </c>
      <c r="J116" s="16">
        <v>3.8784404175999E-13</v>
      </c>
      <c r="K116" s="16">
        <v>5.0968428358457798E-14</v>
      </c>
      <c r="L116" s="16">
        <v>4.4125417491583099E-14</v>
      </c>
      <c r="M116" s="16">
        <v>3.4269947590526903E-14</v>
      </c>
      <c r="N116" s="16">
        <v>3.0055289938298098E-14</v>
      </c>
      <c r="O116" s="16">
        <v>-6.5097879505020104E-16</v>
      </c>
      <c r="P116" s="16">
        <v>8.7659989360934593E-15</v>
      </c>
      <c r="Q116">
        <v>-7.8860424835018803E-2</v>
      </c>
      <c r="R116">
        <v>0</v>
      </c>
      <c r="S116">
        <v>-8.08598661746981E-4</v>
      </c>
      <c r="T116">
        <v>0.22714832106291499</v>
      </c>
      <c r="U116" s="11">
        <f t="shared" si="12"/>
        <v>2.0443511820554887</v>
      </c>
      <c r="Y116" s="1">
        <f t="shared" si="21"/>
        <v>49582</v>
      </c>
      <c r="Z116" s="14">
        <f t="shared" si="14"/>
        <v>-0.13662192181354099</v>
      </c>
      <c r="AA116" s="14">
        <f t="shared" si="14"/>
        <v>-1.5644237004450501</v>
      </c>
      <c r="AB116" s="14">
        <f t="shared" si="14"/>
        <v>3.5905377550536399</v>
      </c>
      <c r="AC116" s="14">
        <f t="shared" si="15"/>
        <v>-8.2137055184494938E-4</v>
      </c>
      <c r="AD116" s="14">
        <f t="shared" si="16"/>
        <v>7.3925235834881899E-3</v>
      </c>
      <c r="AE116" s="14">
        <f t="shared" si="17"/>
        <v>-7.8860424835018803E-2</v>
      </c>
      <c r="AF116" s="14">
        <f t="shared" si="18"/>
        <v>1.4449419656037099E-15</v>
      </c>
      <c r="AG116" s="14">
        <f t="shared" si="18"/>
        <v>-4.7965719442582004E-15</v>
      </c>
      <c r="AH116" s="14">
        <f t="shared" si="19"/>
        <v>0.22714832106381905</v>
      </c>
      <c r="AI116" s="14">
        <f t="shared" si="20"/>
        <v>2.0443511820554892</v>
      </c>
    </row>
    <row r="117" spans="1:35" x14ac:dyDescent="0.25">
      <c r="A117" s="1">
        <v>49674</v>
      </c>
      <c r="B117">
        <v>-0.13517603987492599</v>
      </c>
      <c r="C117">
        <v>-1.5487870280531899</v>
      </c>
      <c r="D117">
        <v>3.5546323775031099</v>
      </c>
      <c r="E117">
        <v>7.45344059919724E-3</v>
      </c>
      <c r="F117" s="16">
        <v>-1.23094543816298E-5</v>
      </c>
      <c r="G117" s="16">
        <v>1.5473769926047401E-15</v>
      </c>
      <c r="H117" s="16">
        <v>-5.9173306600975704E-15</v>
      </c>
      <c r="I117" s="16">
        <v>3.4604308851165398E-13</v>
      </c>
      <c r="J117" s="16">
        <v>3.8787901775677701E-13</v>
      </c>
      <c r="K117" s="16">
        <v>5.06540342304769E-14</v>
      </c>
      <c r="L117" s="16">
        <v>4.3949266966958698E-14</v>
      </c>
      <c r="M117" s="16">
        <v>3.4147739767142001E-14</v>
      </c>
      <c r="N117" s="16">
        <v>2.9942168236881397E-14</v>
      </c>
      <c r="O117" s="16">
        <v>-4.5270496209791398E-16</v>
      </c>
      <c r="P117" s="16">
        <v>8.5967655420182402E-15</v>
      </c>
      <c r="Q117">
        <v>-7.8992698912396506E-2</v>
      </c>
      <c r="R117">
        <v>0</v>
      </c>
      <c r="S117">
        <v>-7.5986439735992997E-4</v>
      </c>
      <c r="T117">
        <v>0.22472271907883001</v>
      </c>
      <c r="U117" s="11">
        <f t="shared" si="12"/>
        <v>2.0230805964897796</v>
      </c>
      <c r="Y117" s="1">
        <f t="shared" si="21"/>
        <v>49674</v>
      </c>
      <c r="Z117" s="14">
        <f t="shared" si="14"/>
        <v>-0.13517603987492599</v>
      </c>
      <c r="AA117" s="14">
        <f t="shared" si="14"/>
        <v>-1.5487870280531899</v>
      </c>
      <c r="AB117" s="14">
        <f t="shared" si="14"/>
        <v>3.5546323775031099</v>
      </c>
      <c r="AC117" s="14">
        <f t="shared" si="15"/>
        <v>-7.7217385174155979E-4</v>
      </c>
      <c r="AD117" s="14">
        <f t="shared" si="16"/>
        <v>7.45344059919724E-3</v>
      </c>
      <c r="AE117" s="14">
        <f t="shared" si="17"/>
        <v>-7.8992698912396506E-2</v>
      </c>
      <c r="AF117" s="14">
        <f t="shared" si="18"/>
        <v>1.5473769926047401E-15</v>
      </c>
      <c r="AG117" s="14">
        <f t="shared" si="18"/>
        <v>-5.9173306600975704E-15</v>
      </c>
      <c r="AH117" s="14">
        <f t="shared" si="19"/>
        <v>0.22472271907973079</v>
      </c>
      <c r="AI117" s="14">
        <f t="shared" si="20"/>
        <v>2.0230805964897796</v>
      </c>
    </row>
    <row r="118" spans="1:35" x14ac:dyDescent="0.25">
      <c r="A118" s="1">
        <v>49765</v>
      </c>
      <c r="B118">
        <v>-0.13374207284821599</v>
      </c>
      <c r="C118">
        <v>-1.53330557362483</v>
      </c>
      <c r="D118">
        <v>3.5190860537280901</v>
      </c>
      <c r="E118">
        <v>7.48930617860738E-3</v>
      </c>
      <c r="F118" s="16">
        <v>-1.18790302528816E-5</v>
      </c>
      <c r="G118" s="16">
        <v>1.6465901074770999E-15</v>
      </c>
      <c r="H118" s="16">
        <v>-7.0106912189905903E-15</v>
      </c>
      <c r="I118" s="16">
        <v>3.4345063645236902E-13</v>
      </c>
      <c r="J118" s="16">
        <v>3.8782445563793401E-13</v>
      </c>
      <c r="K118" s="16">
        <v>5.0337927366423402E-14</v>
      </c>
      <c r="L118" s="16">
        <v>4.3768675600090401E-14</v>
      </c>
      <c r="M118" s="16">
        <v>3.40216728729818E-14</v>
      </c>
      <c r="N118" s="16">
        <v>2.9825876492655199E-14</v>
      </c>
      <c r="O118" s="16">
        <v>-2.6011562022091598E-16</v>
      </c>
      <c r="P118" s="16">
        <v>8.4284538451310093E-15</v>
      </c>
      <c r="Q118">
        <v>-7.9114917132545801E-2</v>
      </c>
      <c r="R118">
        <v>0</v>
      </c>
      <c r="S118">
        <v>-7.1322481930557102E-4</v>
      </c>
      <c r="T118">
        <v>0.222321831837338</v>
      </c>
      <c r="U118" s="11">
        <f t="shared" si="12"/>
        <v>2.0020095242897775</v>
      </c>
      <c r="Y118" s="1">
        <f t="shared" si="21"/>
        <v>49765</v>
      </c>
      <c r="Z118" s="14">
        <f t="shared" si="14"/>
        <v>-0.13374207284821599</v>
      </c>
      <c r="AA118" s="14">
        <f t="shared" si="14"/>
        <v>-1.53330557362483</v>
      </c>
      <c r="AB118" s="14">
        <f t="shared" si="14"/>
        <v>3.5190860537280901</v>
      </c>
      <c r="AC118" s="14">
        <f t="shared" si="15"/>
        <v>-7.2510384955845261E-4</v>
      </c>
      <c r="AD118" s="14">
        <f t="shared" si="16"/>
        <v>7.48930617860738E-3</v>
      </c>
      <c r="AE118" s="14">
        <f t="shared" si="17"/>
        <v>-7.9114917132545801E-2</v>
      </c>
      <c r="AF118" s="14">
        <f t="shared" si="18"/>
        <v>1.6465901074770999E-15</v>
      </c>
      <c r="AG118" s="14">
        <f t="shared" si="18"/>
        <v>-7.0106912189905903E-15</v>
      </c>
      <c r="AH118" s="14">
        <f t="shared" si="19"/>
        <v>0.22232183183823545</v>
      </c>
      <c r="AI118" s="14">
        <f t="shared" si="20"/>
        <v>2.0020095242897775</v>
      </c>
    </row>
    <row r="119" spans="1:35" x14ac:dyDescent="0.25">
      <c r="A119" s="1">
        <v>49856</v>
      </c>
      <c r="B119">
        <v>-0.13232014460684599</v>
      </c>
      <c r="C119">
        <v>-1.51797795943085</v>
      </c>
      <c r="D119">
        <v>3.48389519319081</v>
      </c>
      <c r="E119">
        <v>7.5023724872482897E-3</v>
      </c>
      <c r="F119" s="16">
        <v>-1.1480781704581401E-5</v>
      </c>
      <c r="G119" s="16">
        <v>1.7426330556049799E-15</v>
      </c>
      <c r="H119" s="16">
        <v>-8.0769357783442407E-15</v>
      </c>
      <c r="I119" s="16">
        <v>3.4086107194718699E-13</v>
      </c>
      <c r="J119" s="16">
        <v>3.8768277890232698E-13</v>
      </c>
      <c r="K119" s="16">
        <v>5.0020250852915297E-14</v>
      </c>
      <c r="L119" s="16">
        <v>4.3583811440160597E-14</v>
      </c>
      <c r="M119" s="16">
        <v>3.3891886940753197E-14</v>
      </c>
      <c r="N119" s="16">
        <v>2.9706534934384398E-14</v>
      </c>
      <c r="O119" s="16">
        <v>-7.3108630780376195E-17</v>
      </c>
      <c r="P119" s="16">
        <v>8.2611000334177305E-15</v>
      </c>
      <c r="Q119">
        <v>-7.9226676196310394E-2</v>
      </c>
      <c r="R119">
        <v>0</v>
      </c>
      <c r="S119">
        <v>-6.6885004127188795E-4</v>
      </c>
      <c r="T119">
        <v>0.21994541036875201</v>
      </c>
      <c r="U119" s="11">
        <f t="shared" si="12"/>
        <v>1.981137864990715</v>
      </c>
      <c r="Y119" s="1">
        <f t="shared" si="21"/>
        <v>49856</v>
      </c>
      <c r="Z119" s="14">
        <f t="shared" si="14"/>
        <v>-0.13232014460684599</v>
      </c>
      <c r="AA119" s="14">
        <f t="shared" si="14"/>
        <v>-1.51797795943085</v>
      </c>
      <c r="AB119" s="14">
        <f t="shared" si="14"/>
        <v>3.48389519319081</v>
      </c>
      <c r="AC119" s="14">
        <f t="shared" si="15"/>
        <v>-6.8033082297646935E-4</v>
      </c>
      <c r="AD119" s="14">
        <f t="shared" si="16"/>
        <v>7.5023724872482897E-3</v>
      </c>
      <c r="AE119" s="14">
        <f t="shared" si="17"/>
        <v>-7.9226676196310394E-2</v>
      </c>
      <c r="AF119" s="14">
        <f t="shared" si="18"/>
        <v>1.7426330556049799E-15</v>
      </c>
      <c r="AG119" s="14">
        <f t="shared" si="18"/>
        <v>-8.0769357783442407E-15</v>
      </c>
      <c r="AH119" s="14">
        <f t="shared" si="19"/>
        <v>0.21994541036964593</v>
      </c>
      <c r="AI119" s="14">
        <f t="shared" si="20"/>
        <v>1.9811378649907152</v>
      </c>
    </row>
    <row r="120" spans="1:35" x14ac:dyDescent="0.25">
      <c r="A120" s="1">
        <v>49948</v>
      </c>
      <c r="B120">
        <v>-0.130910386886674</v>
      </c>
      <c r="C120">
        <v>-1.5028027950273899</v>
      </c>
      <c r="D120">
        <v>3.4490562412589099</v>
      </c>
      <c r="E120">
        <v>7.4949156868254103E-3</v>
      </c>
      <c r="F120" s="16">
        <v>-1.11143440483933E-5</v>
      </c>
      <c r="G120" s="16">
        <v>1.8355588203615401E-15</v>
      </c>
      <c r="H120" s="16">
        <v>-9.1163453126955992E-15</v>
      </c>
      <c r="I120" s="16">
        <v>3.3827487613360702E-13</v>
      </c>
      <c r="J120" s="16">
        <v>3.8745634715288201E-13</v>
      </c>
      <c r="K120" s="16">
        <v>4.9701139702057102E-14</v>
      </c>
      <c r="L120" s="16">
        <v>4.33948367554415E-14</v>
      </c>
      <c r="M120" s="16">
        <v>3.37585166393883E-14</v>
      </c>
      <c r="N120" s="16">
        <v>2.9584258647409501E-14</v>
      </c>
      <c r="O120" s="16">
        <v>1.08413222590679E-16</v>
      </c>
      <c r="P120" s="16">
        <v>8.0947388092480993E-15</v>
      </c>
      <c r="Q120">
        <v>-7.9327683520462197E-2</v>
      </c>
      <c r="R120">
        <v>0</v>
      </c>
      <c r="S120">
        <v>-6.2685443644388097E-4</v>
      </c>
      <c r="T120">
        <v>0.21759320821029399</v>
      </c>
      <c r="U120" s="11">
        <f t="shared" si="12"/>
        <v>1.9604655309418935</v>
      </c>
      <c r="Y120" s="1">
        <f t="shared" si="21"/>
        <v>49948</v>
      </c>
      <c r="Z120" s="14">
        <f t="shared" si="14"/>
        <v>-0.130910386886674</v>
      </c>
      <c r="AA120" s="14">
        <f t="shared" si="14"/>
        <v>-1.5028027950273899</v>
      </c>
      <c r="AB120" s="14">
        <f t="shared" si="14"/>
        <v>3.4490562412589099</v>
      </c>
      <c r="AC120" s="14">
        <f t="shared" si="15"/>
        <v>-6.3796878049227426E-4</v>
      </c>
      <c r="AD120" s="14">
        <f t="shared" si="16"/>
        <v>7.4949156868254103E-3</v>
      </c>
      <c r="AE120" s="14">
        <f t="shared" si="17"/>
        <v>-7.9327683520462197E-2</v>
      </c>
      <c r="AF120" s="14">
        <f t="shared" si="18"/>
        <v>1.8355588203615401E-15</v>
      </c>
      <c r="AG120" s="14">
        <f t="shared" si="18"/>
        <v>-9.1163453126955992E-15</v>
      </c>
      <c r="AH120" s="14">
        <f t="shared" si="19"/>
        <v>0.21759320821118439</v>
      </c>
      <c r="AI120" s="14">
        <f t="shared" si="20"/>
        <v>1.9604655309418939</v>
      </c>
    </row>
    <row r="121" spans="1:35" x14ac:dyDescent="0.25">
      <c r="A121" s="1">
        <v>50040</v>
      </c>
      <c r="B121">
        <v>-0.12951293371099001</v>
      </c>
      <c r="C121">
        <v>-1.48777868140609</v>
      </c>
      <c r="D121">
        <v>3.4145656788463299</v>
      </c>
      <c r="E121">
        <v>7.46919493933112E-3</v>
      </c>
      <c r="F121" s="16">
        <v>-1.0778917131189001E-5</v>
      </c>
      <c r="G121" s="16">
        <v>1.92542137440465E-15</v>
      </c>
      <c r="H121" s="16">
        <v>-1.01292020367812E-14</v>
      </c>
      <c r="I121" s="16">
        <v>3.3569252284996801E-13</v>
      </c>
      <c r="J121" s="16">
        <v>3.8714746633295899E-13</v>
      </c>
      <c r="K121" s="16">
        <v>4.9380721661041302E-14</v>
      </c>
      <c r="L121" s="16">
        <v>4.32019087130991E-14</v>
      </c>
      <c r="M121" s="16">
        <v>3.3621691933341498E-14</v>
      </c>
      <c r="N121" s="16">
        <v>2.94591581984419E-14</v>
      </c>
      <c r="O121" s="16">
        <v>2.8454330340889002E-16</v>
      </c>
      <c r="P121" s="16">
        <v>7.9294034115851205E-15</v>
      </c>
      <c r="Q121">
        <v>-7.9417748271250393E-2</v>
      </c>
      <c r="R121">
        <v>0</v>
      </c>
      <c r="S121">
        <v>-5.8730374294940898E-4</v>
      </c>
      <c r="T121">
        <v>0.21526498138062899</v>
      </c>
      <c r="U121" s="11">
        <f t="shared" si="12"/>
        <v>1.9399924091187577</v>
      </c>
      <c r="Y121" s="1">
        <f t="shared" si="21"/>
        <v>50040</v>
      </c>
      <c r="Z121" s="14">
        <f t="shared" si="14"/>
        <v>-0.12951293371099001</v>
      </c>
      <c r="AA121" s="14">
        <f t="shared" si="14"/>
        <v>-1.48777868140609</v>
      </c>
      <c r="AB121" s="14">
        <f t="shared" si="14"/>
        <v>3.4145656788463299</v>
      </c>
      <c r="AC121" s="14">
        <f t="shared" si="15"/>
        <v>-5.9808266008059803E-4</v>
      </c>
      <c r="AD121" s="14">
        <f t="shared" si="16"/>
        <v>7.46919493933112E-3</v>
      </c>
      <c r="AE121" s="14">
        <f t="shared" si="17"/>
        <v>-7.9417748271250393E-2</v>
      </c>
      <c r="AF121" s="14">
        <f t="shared" si="18"/>
        <v>1.92542137440465E-15</v>
      </c>
      <c r="AG121" s="14">
        <f t="shared" si="18"/>
        <v>-1.01292020367812E-14</v>
      </c>
      <c r="AH121" s="14">
        <f t="shared" si="19"/>
        <v>0.2152649813815157</v>
      </c>
      <c r="AI121" s="14">
        <f t="shared" si="20"/>
        <v>1.9399924091187575</v>
      </c>
    </row>
    <row r="122" spans="1:35" x14ac:dyDescent="0.25">
      <c r="A122" s="1">
        <v>50130</v>
      </c>
      <c r="B122">
        <v>-0.12812791671728399</v>
      </c>
      <c r="C122">
        <v>-1.47290421449187</v>
      </c>
      <c r="D122">
        <v>3.3804200220578702</v>
      </c>
      <c r="E122">
        <v>7.4274184821909303E-3</v>
      </c>
      <c r="F122" s="16">
        <v>-1.04733500062982E-5</v>
      </c>
      <c r="G122" s="16">
        <v>2.01227545387395E-15</v>
      </c>
      <c r="H122" s="16">
        <v>-1.1115791338065299E-14</v>
      </c>
      <c r="I122" s="16">
        <v>3.3311447818909498E-13</v>
      </c>
      <c r="J122" s="16">
        <v>3.8675839714937702E-13</v>
      </c>
      <c r="K122" s="16">
        <v>4.90591179460733E-14</v>
      </c>
      <c r="L122" s="16">
        <v>4.3005179963130599E-14</v>
      </c>
      <c r="M122" s="16">
        <v>3.34815386549701E-14</v>
      </c>
      <c r="N122" s="16">
        <v>2.93313401843149E-14</v>
      </c>
      <c r="O122" s="16">
        <v>4.5537203734595802E-16</v>
      </c>
      <c r="P122" s="16">
        <v>7.7651256387523897E-15</v>
      </c>
      <c r="Q122">
        <v>-7.9496772107665606E-2</v>
      </c>
      <c r="R122">
        <v>0</v>
      </c>
      <c r="S122">
        <v>-5.5022177258239296E-4</v>
      </c>
      <c r="T122">
        <v>0.212960488354664</v>
      </c>
      <c r="U122" s="11">
        <f t="shared" si="12"/>
        <v>1.9197183304561909</v>
      </c>
      <c r="Y122" s="1">
        <f t="shared" si="21"/>
        <v>50130</v>
      </c>
      <c r="Z122" s="14">
        <f t="shared" si="14"/>
        <v>-0.12812791671728399</v>
      </c>
      <c r="AA122" s="14">
        <f t="shared" si="14"/>
        <v>-1.47290421449187</v>
      </c>
      <c r="AB122" s="14">
        <f t="shared" si="14"/>
        <v>3.3804200220578702</v>
      </c>
      <c r="AC122" s="14">
        <f t="shared" si="15"/>
        <v>-5.606951225886912E-4</v>
      </c>
      <c r="AD122" s="14">
        <f t="shared" si="16"/>
        <v>7.4274184821909303E-3</v>
      </c>
      <c r="AE122" s="14">
        <f t="shared" si="17"/>
        <v>-7.9496772107665606E-2</v>
      </c>
      <c r="AF122" s="14">
        <f t="shared" si="18"/>
        <v>2.01227545387395E-15</v>
      </c>
      <c r="AG122" s="14">
        <f t="shared" si="18"/>
        <v>-1.1115791338065299E-14</v>
      </c>
      <c r="AH122" s="14">
        <f t="shared" si="19"/>
        <v>0.21296048835554696</v>
      </c>
      <c r="AI122" s="14">
        <f t="shared" si="20"/>
        <v>1.9197183304561907</v>
      </c>
    </row>
    <row r="123" spans="1:35" x14ac:dyDescent="0.25">
      <c r="A123" s="1">
        <v>50221</v>
      </c>
      <c r="B123">
        <v>-0.126755461310499</v>
      </c>
      <c r="C123">
        <v>-1.4581779880875201</v>
      </c>
      <c r="D123">
        <v>3.3466158218372999</v>
      </c>
      <c r="E123">
        <v>7.37171613990888E-3</v>
      </c>
      <c r="F123" s="16">
        <v>-1.01962171393637E-5</v>
      </c>
      <c r="G123" s="16">
        <v>2.0961763545049002E-15</v>
      </c>
      <c r="H123" s="16">
        <v>-1.20764032727064E-14</v>
      </c>
      <c r="I123" s="16">
        <v>3.3054120002325699E-13</v>
      </c>
      <c r="J123" s="16">
        <v>3.86291361885581E-13</v>
      </c>
      <c r="K123" s="16">
        <v>4.8736443903593301E-14</v>
      </c>
      <c r="L123" s="16">
        <v>4.2804799135214803E-14</v>
      </c>
      <c r="M123" s="16">
        <v>3.3338178997106798E-14</v>
      </c>
      <c r="N123" s="16">
        <v>2.9200907710099403E-14</v>
      </c>
      <c r="O123" s="16">
        <v>6.2098768574307599E-16</v>
      </c>
      <c r="P123" s="16">
        <v>7.6019358718352697E-15</v>
      </c>
      <c r="Q123">
        <v>-7.9564739833769396E-2</v>
      </c>
      <c r="R123">
        <v>0</v>
      </c>
      <c r="S123">
        <v>-5.1559668235283504E-4</v>
      </c>
      <c r="T123">
        <v>0.210679490038613</v>
      </c>
      <c r="U123" s="11">
        <f t="shared" si="12"/>
        <v>1.8996430458854106</v>
      </c>
      <c r="Y123" s="1">
        <f t="shared" si="21"/>
        <v>50221</v>
      </c>
      <c r="Z123" s="14">
        <f t="shared" si="14"/>
        <v>-0.126755461310499</v>
      </c>
      <c r="AA123" s="14">
        <f t="shared" si="14"/>
        <v>-1.4581779880875201</v>
      </c>
      <c r="AB123" s="14">
        <f t="shared" si="14"/>
        <v>3.3466158218372999</v>
      </c>
      <c r="AC123" s="14">
        <f t="shared" si="15"/>
        <v>-5.2579289949219879E-4</v>
      </c>
      <c r="AD123" s="14">
        <f t="shared" si="16"/>
        <v>7.37171613990888E-3</v>
      </c>
      <c r="AE123" s="14">
        <f t="shared" si="17"/>
        <v>-7.9564739833769396E-2</v>
      </c>
      <c r="AF123" s="14">
        <f t="shared" si="18"/>
        <v>2.0961763545049002E-15</v>
      </c>
      <c r="AG123" s="14">
        <f t="shared" si="18"/>
        <v>-1.20764032727064E-14</v>
      </c>
      <c r="AH123" s="14">
        <f t="shared" si="19"/>
        <v>0.21067949003949213</v>
      </c>
      <c r="AI123" s="14">
        <f t="shared" si="20"/>
        <v>1.8996430458854103</v>
      </c>
    </row>
    <row r="124" spans="1:35" x14ac:dyDescent="0.25">
      <c r="A124" s="1">
        <v>50313</v>
      </c>
      <c r="B124">
        <v>-0.125395683566908</v>
      </c>
      <c r="C124">
        <v>-1.44359859634947</v>
      </c>
      <c r="D124">
        <v>3.3131496636189302</v>
      </c>
      <c r="E124">
        <v>7.3041176412643599E-3</v>
      </c>
      <c r="F124" s="16">
        <v>-9.9458863482993304E-6</v>
      </c>
      <c r="G124" s="16">
        <v>2.1771797485407099E-15</v>
      </c>
      <c r="H124" s="16">
        <v>-1.30113336763288E-14</v>
      </c>
      <c r="I124" s="16">
        <v>3.2797313751895201E-13</v>
      </c>
      <c r="J124" s="16">
        <v>3.8574854979732502E-13</v>
      </c>
      <c r="K124" s="16">
        <v>4.8412809602357297E-14</v>
      </c>
      <c r="L124" s="16">
        <v>4.2600911257054601E-14</v>
      </c>
      <c r="M124" s="16">
        <v>3.3191731932917098E-14</v>
      </c>
      <c r="N124" s="16">
        <v>2.90679608021361E-14</v>
      </c>
      <c r="O124" s="16">
        <v>7.8147699050136299E-16</v>
      </c>
      <c r="P124" s="16">
        <v>7.4398630987574703E-15</v>
      </c>
      <c r="Q124">
        <v>-7.9621710127809303E-2</v>
      </c>
      <c r="R124">
        <v>0</v>
      </c>
      <c r="S124">
        <v>-4.83386781991989E-4</v>
      </c>
      <c r="T124">
        <v>0.20842174974532501</v>
      </c>
      <c r="U124" s="11">
        <f t="shared" si="12"/>
        <v>1.879766208293856</v>
      </c>
      <c r="Y124" s="1">
        <f t="shared" si="21"/>
        <v>50313</v>
      </c>
      <c r="Z124" s="14">
        <f t="shared" si="14"/>
        <v>-0.125395683566908</v>
      </c>
      <c r="AA124" s="14">
        <f t="shared" si="14"/>
        <v>-1.44359859634947</v>
      </c>
      <c r="AB124" s="14">
        <f t="shared" si="14"/>
        <v>3.3131496636189302</v>
      </c>
      <c r="AC124" s="14">
        <f t="shared" si="15"/>
        <v>-4.9333266834028836E-4</v>
      </c>
      <c r="AD124" s="14">
        <f t="shared" si="16"/>
        <v>7.3041176412643599E-3</v>
      </c>
      <c r="AE124" s="14">
        <f t="shared" si="17"/>
        <v>-7.9621710127809303E-2</v>
      </c>
      <c r="AF124" s="14">
        <f t="shared" si="18"/>
        <v>2.1771797485407099E-15</v>
      </c>
      <c r="AG124" s="14">
        <f t="shared" si="18"/>
        <v>-1.30113336763288E-14</v>
      </c>
      <c r="AH124" s="14">
        <f t="shared" si="19"/>
        <v>0.2084217497462002</v>
      </c>
      <c r="AI124" s="14">
        <f t="shared" si="20"/>
        <v>1.879766208293856</v>
      </c>
    </row>
    <row r="125" spans="1:35" x14ac:dyDescent="0.25">
      <c r="A125" s="1">
        <v>50405</v>
      </c>
      <c r="B125">
        <v>-0.12404868781348601</v>
      </c>
      <c r="C125">
        <v>-1.42916463586595</v>
      </c>
      <c r="D125">
        <v>3.2800181669827499</v>
      </c>
      <c r="E125">
        <v>7.2265361240170098E-3</v>
      </c>
      <c r="F125" s="16">
        <v>-9.7205787737213101E-6</v>
      </c>
      <c r="G125" s="16">
        <v>2.25534152122844E-15</v>
      </c>
      <c r="H125" s="16">
        <v>-1.39208849380209E-14</v>
      </c>
      <c r="I125" s="16">
        <v>3.2541073065676301E-13</v>
      </c>
      <c r="J125" s="16">
        <v>3.8513212127117401E-13</v>
      </c>
      <c r="K125" s="16">
        <v>4.8088320360364403E-14</v>
      </c>
      <c r="L125" s="16">
        <v>4.2393658102487402E-14</v>
      </c>
      <c r="M125" s="16">
        <v>3.3042313570011002E-14</v>
      </c>
      <c r="N125" s="16">
        <v>2.8932596761570397E-14</v>
      </c>
      <c r="O125" s="16">
        <v>9.3692570296618702E-16</v>
      </c>
      <c r="P125" s="16">
        <v>7.2789349390462207E-15</v>
      </c>
      <c r="Q125">
        <v>-7.9667806486751994E-2</v>
      </c>
      <c r="R125">
        <v>0</v>
      </c>
      <c r="S125">
        <v>-4.5352586229426798E-4</v>
      </c>
      <c r="T125">
        <v>0.206187033169868</v>
      </c>
      <c r="U125" s="11">
        <f t="shared" si="12"/>
        <v>1.8600873596702385</v>
      </c>
      <c r="Y125" s="1">
        <f t="shared" si="21"/>
        <v>50405</v>
      </c>
      <c r="Z125" s="14">
        <f t="shared" si="14"/>
        <v>-0.12404868781348601</v>
      </c>
      <c r="AA125" s="14">
        <f t="shared" si="14"/>
        <v>-1.42916463586595</v>
      </c>
      <c r="AB125" s="14">
        <f t="shared" si="14"/>
        <v>3.2800181669827499</v>
      </c>
      <c r="AC125" s="14">
        <f t="shared" si="15"/>
        <v>-4.6324644106798926E-4</v>
      </c>
      <c r="AD125" s="14">
        <f t="shared" si="16"/>
        <v>7.2265361240170098E-3</v>
      </c>
      <c r="AE125" s="14">
        <f t="shared" si="17"/>
        <v>-7.9667806486751994E-2</v>
      </c>
      <c r="AF125" s="14">
        <f t="shared" si="18"/>
        <v>2.25534152122844E-15</v>
      </c>
      <c r="AG125" s="14">
        <f t="shared" si="18"/>
        <v>-1.39208849380209E-14</v>
      </c>
      <c r="AH125" s="14">
        <f t="shared" si="19"/>
        <v>0.20618703317073919</v>
      </c>
      <c r="AI125" s="14">
        <f t="shared" si="20"/>
        <v>1.8600873596702381</v>
      </c>
    </row>
    <row r="126" spans="1:35" x14ac:dyDescent="0.25">
      <c r="A126" s="1">
        <v>50495</v>
      </c>
      <c r="B126">
        <v>-0.122714564809408</v>
      </c>
      <c r="C126">
        <v>-1.4148747073983201</v>
      </c>
      <c r="D126">
        <v>3.2472179853129299</v>
      </c>
      <c r="E126">
        <v>7.1407562295562298E-3</v>
      </c>
      <c r="F126" s="16">
        <v>-9.5184212524777103E-6</v>
      </c>
      <c r="G126" s="16">
        <v>2.3307176256248198E-15</v>
      </c>
      <c r="H126" s="16">
        <v>-1.48053664827956E-14</v>
      </c>
      <c r="I126" s="16">
        <v>3.2285440976865901E-13</v>
      </c>
      <c r="J126" s="16">
        <v>3.8444421091334499E-13</v>
      </c>
      <c r="K126" s="16">
        <v>4.77630772109105E-14</v>
      </c>
      <c r="L126" s="16">
        <v>4.2183178477265801E-14</v>
      </c>
      <c r="M126" s="16">
        <v>3.2890037445572102E-14</v>
      </c>
      <c r="N126" s="16">
        <v>2.8794910463917602E-14</v>
      </c>
      <c r="O126" s="16">
        <v>1.0874190090217399E-15</v>
      </c>
      <c r="P126" s="16">
        <v>7.1191776692749803E-15</v>
      </c>
      <c r="Q126">
        <v>-7.9703208498445102E-2</v>
      </c>
      <c r="R126">
        <v>0</v>
      </c>
      <c r="S126">
        <v>-4.2592803922440102E-4</v>
      </c>
      <c r="T126">
        <v>0.203975108365366</v>
      </c>
      <c r="U126" s="11">
        <f t="shared" si="12"/>
        <v>1.8406059227420566</v>
      </c>
      <c r="Y126" s="1">
        <f t="shared" si="21"/>
        <v>50495</v>
      </c>
      <c r="Z126" s="14">
        <f t="shared" si="14"/>
        <v>-0.122714564809408</v>
      </c>
      <c r="AA126" s="14">
        <f t="shared" si="14"/>
        <v>-1.4148747073983201</v>
      </c>
      <c r="AB126" s="14">
        <f t="shared" si="14"/>
        <v>3.2472179853129299</v>
      </c>
      <c r="AC126" s="14">
        <f t="shared" si="15"/>
        <v>-4.3544646047687872E-4</v>
      </c>
      <c r="AD126" s="14">
        <f t="shared" si="16"/>
        <v>7.1407562295562298E-3</v>
      </c>
      <c r="AE126" s="14">
        <f t="shared" si="17"/>
        <v>-7.9703208498445102E-2</v>
      </c>
      <c r="AF126" s="14">
        <f t="shared" si="18"/>
        <v>2.3307176256248198E-15</v>
      </c>
      <c r="AG126" s="14">
        <f t="shared" si="18"/>
        <v>-1.48053664827956E-14</v>
      </c>
      <c r="AH126" s="14">
        <f t="shared" si="19"/>
        <v>0.20397510836623312</v>
      </c>
      <c r="AI126" s="14">
        <f t="shared" si="20"/>
        <v>1.8406059227420568</v>
      </c>
    </row>
    <row r="127" spans="1:35" x14ac:dyDescent="0.25">
      <c r="A127" s="1">
        <v>50586</v>
      </c>
      <c r="B127">
        <v>-0.12139339045893099</v>
      </c>
      <c r="C127">
        <v>-1.4007274173368101</v>
      </c>
      <c r="D127">
        <v>3.2147458054597999</v>
      </c>
      <c r="E127">
        <v>7.0484262164113498E-3</v>
      </c>
      <c r="F127" s="16">
        <v>-9.3374915247372601E-6</v>
      </c>
      <c r="G127" s="16">
        <v>2.4033639544057402E-15</v>
      </c>
      <c r="H127" s="16">
        <v>-1.56650950044277E-14</v>
      </c>
      <c r="I127" s="16">
        <v>3.2030459510252899E-13</v>
      </c>
      <c r="J127" s="16">
        <v>3.8368692972331999E-13</v>
      </c>
      <c r="K127" s="16">
        <v>4.7437177312220501E-14</v>
      </c>
      <c r="L127" s="16">
        <v>4.1969608449978098E-14</v>
      </c>
      <c r="M127" s="16">
        <v>3.2735014768986302E-14</v>
      </c>
      <c r="N127" s="16">
        <v>2.86549946100475E-14</v>
      </c>
      <c r="O127" s="16">
        <v>1.2330418620905499E-15</v>
      </c>
      <c r="P127" s="16">
        <v>6.9606162491538802E-15</v>
      </c>
      <c r="Q127">
        <v>-7.9728143529769493E-2</v>
      </c>
      <c r="R127">
        <v>0</v>
      </c>
      <c r="S127">
        <v>-4.0049211718348201E-4</v>
      </c>
      <c r="T127">
        <v>0.201785745719092</v>
      </c>
      <c r="U127" s="11">
        <f t="shared" si="12"/>
        <v>1.8213211964619345</v>
      </c>
      <c r="Y127" s="1">
        <f t="shared" si="21"/>
        <v>50586</v>
      </c>
      <c r="Z127" s="14">
        <f t="shared" si="14"/>
        <v>-0.12139339045893099</v>
      </c>
      <c r="AA127" s="14">
        <f t="shared" si="14"/>
        <v>-1.4007274173368101</v>
      </c>
      <c r="AB127" s="14">
        <f t="shared" si="14"/>
        <v>3.2147458054597999</v>
      </c>
      <c r="AC127" s="14">
        <f t="shared" si="15"/>
        <v>-4.0982960870821926E-4</v>
      </c>
      <c r="AD127" s="14">
        <f t="shared" si="16"/>
        <v>7.0484262164113498E-3</v>
      </c>
      <c r="AE127" s="14">
        <f t="shared" si="17"/>
        <v>-7.9728143529769493E-2</v>
      </c>
      <c r="AF127" s="14">
        <f t="shared" si="18"/>
        <v>2.4033639544057402E-15</v>
      </c>
      <c r="AG127" s="14">
        <f t="shared" si="18"/>
        <v>-1.56650950044277E-14</v>
      </c>
      <c r="AH127" s="14">
        <f t="shared" si="19"/>
        <v>0.20178574571995495</v>
      </c>
      <c r="AI127" s="14">
        <f t="shared" si="20"/>
        <v>1.8213211964619342</v>
      </c>
    </row>
    <row r="128" spans="1:35" x14ac:dyDescent="0.25">
      <c r="A128" s="1">
        <v>50678</v>
      </c>
      <c r="B128">
        <v>-0.12008522498824201</v>
      </c>
      <c r="C128">
        <v>-1.38672137891432</v>
      </c>
      <c r="D128">
        <v>3.18259834740521</v>
      </c>
      <c r="E128">
        <v>6.9510535526276403E-3</v>
      </c>
      <c r="F128" s="16">
        <v>-9.1758567466434792E-6</v>
      </c>
      <c r="G128" s="16">
        <v>2.4733362273664699E-15</v>
      </c>
      <c r="H128" s="16">
        <v>-1.6500394487189199E-14</v>
      </c>
      <c r="I128" s="16">
        <v>3.1776169642146099E-13</v>
      </c>
      <c r="J128" s="16">
        <v>3.8286236649346502E-13</v>
      </c>
      <c r="K128" s="16">
        <v>4.7110714305185203E-14</v>
      </c>
      <c r="L128" s="16">
        <v>4.1753081535104401E-14</v>
      </c>
      <c r="M128" s="16">
        <v>3.2577354618124302E-14</v>
      </c>
      <c r="N128" s="16">
        <v>2.8512939933784698E-14</v>
      </c>
      <c r="O128" s="16">
        <v>1.3738792351206299E-15</v>
      </c>
      <c r="P128" s="16">
        <v>6.8032743482227096E-15</v>
      </c>
      <c r="Q128">
        <v>-7.9742878897858596E-2</v>
      </c>
      <c r="R128">
        <v>0</v>
      </c>
      <c r="S128">
        <v>-3.7710548184016502E-4</v>
      </c>
      <c r="T128">
        <v>0.199618717928813</v>
      </c>
      <c r="U128" s="11">
        <f t="shared" si="12"/>
        <v>1.8022323547484875</v>
      </c>
      <c r="Y128" s="1">
        <f t="shared" si="21"/>
        <v>50678</v>
      </c>
      <c r="Z128" s="14">
        <f t="shared" si="14"/>
        <v>-0.12008522498824201</v>
      </c>
      <c r="AA128" s="14">
        <f t="shared" si="14"/>
        <v>-1.38672137891432</v>
      </c>
      <c r="AB128" s="14">
        <f t="shared" si="14"/>
        <v>3.18259834740521</v>
      </c>
      <c r="AC128" s="14">
        <f t="shared" si="15"/>
        <v>-3.8628133858680848E-4</v>
      </c>
      <c r="AD128" s="14">
        <f t="shared" si="16"/>
        <v>6.9510535526276403E-3</v>
      </c>
      <c r="AE128" s="14">
        <f t="shared" si="17"/>
        <v>-7.9742878897858596E-2</v>
      </c>
      <c r="AF128" s="14">
        <f t="shared" si="18"/>
        <v>2.4733362273664699E-15</v>
      </c>
      <c r="AG128" s="14">
        <f t="shared" si="18"/>
        <v>-1.6500394487189199E-14</v>
      </c>
      <c r="AH128" s="14">
        <f t="shared" si="19"/>
        <v>0.19961871792967173</v>
      </c>
      <c r="AI128" s="14">
        <f t="shared" si="20"/>
        <v>1.8022323547484878</v>
      </c>
    </row>
    <row r="129" spans="1:35" x14ac:dyDescent="0.25">
      <c r="A129" s="1">
        <v>50770</v>
      </c>
      <c r="B129">
        <v>-0.118790112522678</v>
      </c>
      <c r="C129">
        <v>-1.3728552132152001</v>
      </c>
      <c r="D129">
        <v>3.1507723639311598</v>
      </c>
      <c r="E129">
        <v>6.8500034814388501E-3</v>
      </c>
      <c r="F129" s="16">
        <v>-9.0316058078276398E-6</v>
      </c>
      <c r="G129" s="16">
        <v>2.54068989331311E-15</v>
      </c>
      <c r="H129" s="16">
        <v>-1.7311596051611399E-14</v>
      </c>
      <c r="I129" s="16">
        <v>3.1522611264329101E-13</v>
      </c>
      <c r="J129" s="16">
        <v>3.8197258856286798E-13</v>
      </c>
      <c r="K129" s="16">
        <v>4.6783778623719803E-14</v>
      </c>
      <c r="L129" s="16">
        <v>4.1533728834709298E-14</v>
      </c>
      <c r="M129" s="16">
        <v>3.24171640950652E-14</v>
      </c>
      <c r="N129" s="16">
        <v>2.8368835371077101E-14</v>
      </c>
      <c r="O129" s="16">
        <v>1.5100163019658001E-15</v>
      </c>
      <c r="P129" s="16">
        <v>6.6471743730896001E-15</v>
      </c>
      <c r="Q129">
        <v>-7.9747714572626097E-2</v>
      </c>
      <c r="R129">
        <v>0</v>
      </c>
      <c r="S129">
        <v>-3.5564753862354199E-4</v>
      </c>
      <c r="T129">
        <v>0.19747379997937101</v>
      </c>
      <c r="U129" s="11">
        <f t="shared" si="12"/>
        <v>1.7833384479378738</v>
      </c>
      <c r="Y129" s="1">
        <f t="shared" si="21"/>
        <v>50770</v>
      </c>
      <c r="Z129" s="14">
        <f t="shared" si="14"/>
        <v>-0.118790112522678</v>
      </c>
      <c r="AA129" s="14">
        <f t="shared" si="14"/>
        <v>-1.3728552132152001</v>
      </c>
      <c r="AB129" s="14">
        <f t="shared" si="14"/>
        <v>3.1507723639311598</v>
      </c>
      <c r="AC129" s="14">
        <f t="shared" si="15"/>
        <v>-3.6467914443136961E-4</v>
      </c>
      <c r="AD129" s="14">
        <f t="shared" si="16"/>
        <v>6.8500034814388501E-3</v>
      </c>
      <c r="AE129" s="14">
        <f t="shared" si="17"/>
        <v>-7.9747714572626097E-2</v>
      </c>
      <c r="AF129" s="14">
        <f t="shared" si="18"/>
        <v>2.54068989331311E-15</v>
      </c>
      <c r="AG129" s="14">
        <f t="shared" si="18"/>
        <v>-1.7311596051611399E-14</v>
      </c>
      <c r="AH129" s="14">
        <f t="shared" si="19"/>
        <v>0.19747379998022543</v>
      </c>
      <c r="AI129" s="14">
        <f t="shared" si="20"/>
        <v>1.7833384479378735</v>
      </c>
    </row>
    <row r="130" spans="1:35" x14ac:dyDescent="0.25">
      <c r="A130" s="1">
        <v>50860</v>
      </c>
      <c r="B130">
        <v>-0.117508081004897</v>
      </c>
      <c r="C130">
        <v>-1.3591275500103399</v>
      </c>
      <c r="D130">
        <v>3.1192646402918598</v>
      </c>
      <c r="E130">
        <v>6.7465000913752796E-3</v>
      </c>
      <c r="F130" s="16">
        <v>-8.9028759680260496E-6</v>
      </c>
      <c r="G130" s="16">
        <v>2.6054800450755901E-15</v>
      </c>
      <c r="H130" s="16">
        <v>-1.80990376560591E-14</v>
      </c>
      <c r="I130" s="16">
        <v>3.1269823152425299E-13</v>
      </c>
      <c r="J130" s="16">
        <v>3.81019642040861E-13</v>
      </c>
      <c r="K130" s="16">
        <v>4.6456457762182903E-14</v>
      </c>
      <c r="L130" s="16">
        <v>4.1311679144757797E-14</v>
      </c>
      <c r="M130" s="16">
        <v>3.22545484466539E-14</v>
      </c>
      <c r="N130" s="16">
        <v>2.8222768195409601E-14</v>
      </c>
      <c r="O130" s="16">
        <v>1.64153855784473E-15</v>
      </c>
      <c r="P130" s="16">
        <v>6.4923374951502904E-15</v>
      </c>
      <c r="Q130">
        <v>-7.9742976442384497E-2</v>
      </c>
      <c r="R130">
        <v>0</v>
      </c>
      <c r="S130">
        <v>-3.35992717471432E-4</v>
      </c>
      <c r="T130">
        <v>0.19535076911952101</v>
      </c>
      <c r="U130" s="11">
        <f t="shared" si="12"/>
        <v>1.7646384064525296</v>
      </c>
      <c r="Y130" s="1">
        <f t="shared" si="21"/>
        <v>50860</v>
      </c>
      <c r="Z130" s="14">
        <f t="shared" si="14"/>
        <v>-0.117508081004897</v>
      </c>
      <c r="AA130" s="14">
        <f t="shared" si="14"/>
        <v>-1.3591275500103399</v>
      </c>
      <c r="AB130" s="14">
        <f t="shared" si="14"/>
        <v>3.1192646402918598</v>
      </c>
      <c r="AC130" s="14">
        <f t="shared" si="15"/>
        <v>-3.4489559343945807E-4</v>
      </c>
      <c r="AD130" s="14">
        <f t="shared" si="16"/>
        <v>6.7465000913752796E-3</v>
      </c>
      <c r="AE130" s="14">
        <f t="shared" si="17"/>
        <v>-7.9742976442384497E-2</v>
      </c>
      <c r="AF130" s="14">
        <f t="shared" si="18"/>
        <v>2.6054800450755901E-15</v>
      </c>
      <c r="AG130" s="14">
        <f t="shared" si="18"/>
        <v>-1.80990376560591E-14</v>
      </c>
      <c r="AH130" s="14">
        <f t="shared" si="19"/>
        <v>0.19535076912037111</v>
      </c>
      <c r="AI130" s="14">
        <f t="shared" ref="AI130:AI132" si="22">+SUM(Z130:AH130)</f>
        <v>1.7646384064525298</v>
      </c>
    </row>
    <row r="131" spans="1:35" x14ac:dyDescent="0.25">
      <c r="A131" s="1">
        <v>50951</v>
      </c>
      <c r="B131">
        <v>-0.11623914239902999</v>
      </c>
      <c r="C131">
        <v>-1.3455370284452299</v>
      </c>
      <c r="D131">
        <v>3.08807199388895</v>
      </c>
      <c r="E131">
        <v>6.6416294599415298E-3</v>
      </c>
      <c r="F131" s="16">
        <v>-8.7878743314600892E-6</v>
      </c>
      <c r="G131" s="16">
        <v>2.6677613464162001E-15</v>
      </c>
      <c r="H131" s="16">
        <v>-1.8863063682652001E-14</v>
      </c>
      <c r="I131" s="16">
        <v>3.1017842938903502E-13</v>
      </c>
      <c r="J131" s="16">
        <v>3.8000555160342102E-13</v>
      </c>
      <c r="K131" s="16">
        <v>4.61288365041641E-14</v>
      </c>
      <c r="L131" s="16">
        <v>4.1087059031529298E-14</v>
      </c>
      <c r="M131" s="16">
        <v>3.2089611154878298E-14</v>
      </c>
      <c r="N131" s="16">
        <v>2.8074824123836401E-14</v>
      </c>
      <c r="O131" s="16">
        <v>1.7685318878197699E-15</v>
      </c>
      <c r="P131" s="16">
        <v>6.3387836787167199E-15</v>
      </c>
      <c r="Q131">
        <v>-7.97290101600822E-2</v>
      </c>
      <c r="R131">
        <v>0</v>
      </c>
      <c r="S131">
        <v>-3.1801306785854899E-4</v>
      </c>
      <c r="T131">
        <v>0.193249404838997</v>
      </c>
      <c r="U131" s="11">
        <f t="shared" ref="U131:U132" si="23">+SUM(B131:T131)</f>
        <v>1.7461310462421857</v>
      </c>
      <c r="Y131" s="1">
        <f t="shared" si="21"/>
        <v>50951</v>
      </c>
      <c r="Z131" s="14">
        <f t="shared" ref="Z131:AB132" si="24">+B131</f>
        <v>-0.11623914239902999</v>
      </c>
      <c r="AA131" s="14">
        <f t="shared" si="24"/>
        <v>-1.3455370284452299</v>
      </c>
      <c r="AB131" s="14">
        <f t="shared" si="24"/>
        <v>3.08807199388895</v>
      </c>
      <c r="AC131" s="14">
        <f t="shared" ref="AC131:AC132" si="25">+F131+S131</f>
        <v>-3.2680094219000909E-4</v>
      </c>
      <c r="AD131" s="14">
        <f t="shared" ref="AD131:AD132" si="26">+E131</f>
        <v>6.6416294599415298E-3</v>
      </c>
      <c r="AE131" s="14">
        <f t="shared" ref="AE131:AE132" si="27">+Q131</f>
        <v>-7.97290101600822E-2</v>
      </c>
      <c r="AF131" s="14">
        <f t="shared" ref="AF131:AG132" si="28">+G131</f>
        <v>2.6677613464162001E-15</v>
      </c>
      <c r="AG131" s="14">
        <f t="shared" si="28"/>
        <v>-1.8863063682652001E-14</v>
      </c>
      <c r="AH131" s="14">
        <f t="shared" ref="AH131:AH132" si="29">+SUM(T131,I131:P131)</f>
        <v>0.19324940483984265</v>
      </c>
      <c r="AI131" s="14">
        <f t="shared" si="22"/>
        <v>1.7461310462421857</v>
      </c>
    </row>
    <row r="132" spans="1:35" x14ac:dyDescent="0.25">
      <c r="A132" s="1">
        <v>51043</v>
      </c>
      <c r="U132" s="11">
        <f t="shared" si="23"/>
        <v>0</v>
      </c>
      <c r="Y132" s="1">
        <f t="shared" si="21"/>
        <v>51043</v>
      </c>
      <c r="Z132" s="14">
        <f t="shared" si="24"/>
        <v>0</v>
      </c>
      <c r="AA132" s="14">
        <f t="shared" si="24"/>
        <v>0</v>
      </c>
      <c r="AB132" s="14">
        <f t="shared" si="24"/>
        <v>0</v>
      </c>
      <c r="AC132" s="14">
        <f t="shared" si="25"/>
        <v>0</v>
      </c>
      <c r="AD132" s="14">
        <f t="shared" si="26"/>
        <v>0</v>
      </c>
      <c r="AE132" s="14">
        <f t="shared" si="27"/>
        <v>0</v>
      </c>
      <c r="AF132" s="14">
        <f t="shared" si="28"/>
        <v>0</v>
      </c>
      <c r="AG132" s="14">
        <f t="shared" si="28"/>
        <v>0</v>
      </c>
      <c r="AH132" s="14">
        <f t="shared" si="29"/>
        <v>0</v>
      </c>
      <c r="AI132" s="14">
        <f t="shared" si="22"/>
        <v>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BABA-7157-4ADE-A01E-77783BCEA514}">
  <dimension ref="A1:AK136"/>
  <sheetViews>
    <sheetView zoomScale="85" zoomScaleNormal="85" workbookViewId="0">
      <selection activeCell="AW52" sqref="AW52"/>
    </sheetView>
  </sheetViews>
  <sheetFormatPr defaultRowHeight="15" x14ac:dyDescent="0.25"/>
  <cols>
    <col min="35" max="37" width="9.140625" style="19"/>
  </cols>
  <sheetData>
    <row r="1" spans="1:37" x14ac:dyDescent="0.25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G1" t="s">
        <v>243</v>
      </c>
      <c r="AH1" t="s">
        <v>244</v>
      </c>
      <c r="AI1" s="19" t="s">
        <v>246</v>
      </c>
      <c r="AJ1" s="19" t="s">
        <v>245</v>
      </c>
      <c r="AK1" s="19" t="s">
        <v>247</v>
      </c>
    </row>
    <row r="2" spans="1:37" x14ac:dyDescent="0.25">
      <c r="A2" s="1">
        <v>39172</v>
      </c>
      <c r="B2">
        <v>2.53630823905555</v>
      </c>
      <c r="C2">
        <v>-0.18049422284584901</v>
      </c>
      <c r="D2">
        <v>-5.0265680420263203</v>
      </c>
      <c r="E2">
        <v>-5.1095037872067204E-4</v>
      </c>
      <c r="F2">
        <v>6.5669289187221302</v>
      </c>
      <c r="G2">
        <v>14.167348027233199</v>
      </c>
      <c r="H2">
        <v>-2.8136164971882101E-2</v>
      </c>
      <c r="I2">
        <v>0.24489409207482801</v>
      </c>
      <c r="J2">
        <v>-5.7575040114019801E-2</v>
      </c>
      <c r="K2">
        <v>2.5748891372568901</v>
      </c>
      <c r="L2">
        <v>0.26640204861601702</v>
      </c>
      <c r="M2">
        <v>0</v>
      </c>
      <c r="N2">
        <v>0</v>
      </c>
      <c r="O2">
        <v>0.43018805557478201</v>
      </c>
      <c r="P2">
        <v>0</v>
      </c>
      <c r="Q2">
        <v>-1.7234494942893499E-2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7.4683268734955401</v>
      </c>
      <c r="AF2">
        <v>28.944766476749599</v>
      </c>
      <c r="AG2">
        <f>+AF2-AVERAGE($AF$2:$AF$131)</f>
        <v>4.008773472975566</v>
      </c>
      <c r="AH2">
        <f>AG2-K2-SUM(Y2:AD2)</f>
        <v>1.4338843357186759</v>
      </c>
      <c r="AI2" s="19">
        <v>2.7370000000000001</v>
      </c>
      <c r="AJ2" s="19">
        <v>1.1661531999999999</v>
      </c>
      <c r="AK2" s="19">
        <v>2.4409062499999998</v>
      </c>
    </row>
    <row r="3" spans="1:37" x14ac:dyDescent="0.25">
      <c r="A3" s="1">
        <v>39263</v>
      </c>
      <c r="B3">
        <v>2.18883767026144</v>
      </c>
      <c r="C3">
        <v>-0.102014370936373</v>
      </c>
      <c r="D3">
        <v>-5.4151599012098304</v>
      </c>
      <c r="E3">
        <v>4.3291299929138302E-4</v>
      </c>
      <c r="F3">
        <v>7.4635098061922598</v>
      </c>
      <c r="G3">
        <v>14.096810475057</v>
      </c>
      <c r="H3">
        <v>-1.7718534005384499E-2</v>
      </c>
      <c r="I3">
        <v>0.23729293923779801</v>
      </c>
      <c r="J3">
        <v>-5.8482714973288601E-2</v>
      </c>
      <c r="K3">
        <v>2.6753131990213301</v>
      </c>
      <c r="L3">
        <v>0.30577422281893701</v>
      </c>
      <c r="M3">
        <v>0</v>
      </c>
      <c r="N3">
        <v>0</v>
      </c>
      <c r="O3">
        <v>0.44487798170183901</v>
      </c>
      <c r="P3">
        <v>0</v>
      </c>
      <c r="Q3">
        <v>-2.5392488129723698E-2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7.4451940470251001</v>
      </c>
      <c r="AF3">
        <v>29.2392752450607</v>
      </c>
      <c r="AG3">
        <f t="shared" ref="AG3:AG66" si="0">+AF3-AVERAGE($AF$2:$AF$131)</f>
        <v>4.3032822412866665</v>
      </c>
      <c r="AH3">
        <f t="shared" ref="AH3:AH66" si="1">AG3-K3-SUM(Y3:AD3)</f>
        <v>1.6279690422653363</v>
      </c>
      <c r="AI3" s="19">
        <v>3.0494018114075221</v>
      </c>
      <c r="AJ3" s="19">
        <v>0.63073330000000005</v>
      </c>
      <c r="AK3" s="19">
        <v>2.7138437500000001</v>
      </c>
    </row>
    <row r="4" spans="1:37" x14ac:dyDescent="0.25">
      <c r="A4" s="1">
        <v>39355</v>
      </c>
      <c r="B4">
        <v>2.3018783920665302</v>
      </c>
      <c r="C4">
        <v>-0.18582521333365401</v>
      </c>
      <c r="D4">
        <v>-5.7797077510181802</v>
      </c>
      <c r="E4">
        <v>-2.4449341903938498E-4</v>
      </c>
      <c r="F4">
        <v>8.1065584879172192</v>
      </c>
      <c r="G4">
        <v>14.147299816699199</v>
      </c>
      <c r="H4">
        <v>9.9248504023507506E-3</v>
      </c>
      <c r="I4">
        <v>0.311531537084073</v>
      </c>
      <c r="J4">
        <v>-6.1960514929925999E-2</v>
      </c>
      <c r="K4">
        <v>2.5069939880985901</v>
      </c>
      <c r="L4">
        <v>0.300640039801022</v>
      </c>
      <c r="M4">
        <v>0</v>
      </c>
      <c r="N4">
        <v>0</v>
      </c>
      <c r="O4">
        <v>0.46631617691817501</v>
      </c>
      <c r="P4">
        <v>0</v>
      </c>
      <c r="Q4">
        <v>-4.0553602925540999E-2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7.4221486874528697</v>
      </c>
      <c r="AF4">
        <v>29.505000400814001</v>
      </c>
      <c r="AG4">
        <f t="shared" si="0"/>
        <v>4.5690073970399681</v>
      </c>
      <c r="AH4">
        <f t="shared" si="1"/>
        <v>2.062013408941378</v>
      </c>
      <c r="AI4" s="19">
        <v>2.9951680354802281</v>
      </c>
      <c r="AJ4" s="19">
        <v>0.49029679999999998</v>
      </c>
      <c r="AK4" s="19">
        <v>2.8524687499999999</v>
      </c>
    </row>
    <row r="5" spans="1:37" x14ac:dyDescent="0.25">
      <c r="A5" s="1">
        <v>39447</v>
      </c>
      <c r="B5">
        <v>2.0031345478730098</v>
      </c>
      <c r="C5">
        <v>-5.9805901158355802E-2</v>
      </c>
      <c r="D5">
        <v>-6.0906698056146</v>
      </c>
      <c r="E5">
        <v>6.5881996133333905E-4</v>
      </c>
      <c r="F5">
        <v>8.5748649175229303</v>
      </c>
      <c r="G5">
        <v>14.2455873104881</v>
      </c>
      <c r="H5">
        <v>1.5467909719686E-2</v>
      </c>
      <c r="I5">
        <v>0.24896400444299099</v>
      </c>
      <c r="J5">
        <v>-6.33293878464085E-2</v>
      </c>
      <c r="K5">
        <v>2.6392114002299398</v>
      </c>
      <c r="L5">
        <v>0.34661215671060702</v>
      </c>
      <c r="M5">
        <v>0</v>
      </c>
      <c r="N5">
        <v>0</v>
      </c>
      <c r="O5">
        <v>0.47709801165218901</v>
      </c>
      <c r="P5">
        <v>0</v>
      </c>
      <c r="Q5">
        <v>-4.5182361154159197E-2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7.3991901929064898</v>
      </c>
      <c r="AF5">
        <v>29.691801815733999</v>
      </c>
      <c r="AG5">
        <f t="shared" si="0"/>
        <v>4.755808811959966</v>
      </c>
      <c r="AH5">
        <f t="shared" si="1"/>
        <v>2.1165974117300261</v>
      </c>
      <c r="AI5" s="19">
        <v>2.5742986722182222</v>
      </c>
      <c r="AJ5" s="19">
        <v>0.58647769999999999</v>
      </c>
      <c r="AK5" s="19">
        <v>2.85678125</v>
      </c>
    </row>
    <row r="6" spans="1:37" x14ac:dyDescent="0.25">
      <c r="A6" s="1">
        <v>39538</v>
      </c>
      <c r="B6">
        <v>2.0564368337968402</v>
      </c>
      <c r="C6">
        <v>-0.17410701908977599</v>
      </c>
      <c r="D6">
        <v>-6.2409236510038602</v>
      </c>
      <c r="E6" s="16">
        <v>-8.14883314806636E-5</v>
      </c>
      <c r="F6">
        <v>8.7254233372779204</v>
      </c>
      <c r="G6">
        <v>14.47022493131</v>
      </c>
      <c r="H6">
        <v>-5.3129903993939499E-2</v>
      </c>
      <c r="I6">
        <v>0.30778976046645701</v>
      </c>
      <c r="J6">
        <v>-6.6874844845825301E-2</v>
      </c>
      <c r="K6">
        <v>2.9688717973471301</v>
      </c>
      <c r="L6">
        <v>0.14427824324691599</v>
      </c>
      <c r="M6">
        <v>0</v>
      </c>
      <c r="N6">
        <v>0</v>
      </c>
      <c r="O6">
        <v>0.497139236404053</v>
      </c>
      <c r="P6">
        <v>0</v>
      </c>
      <c r="Q6">
        <v>-5.0515250612021598E-2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7.3763179754639197</v>
      </c>
      <c r="AF6">
        <v>29.960849957436601</v>
      </c>
      <c r="AG6">
        <f t="shared" si="0"/>
        <v>5.0248569536625673</v>
      </c>
      <c r="AH6">
        <f t="shared" si="1"/>
        <v>2.0559851563154372</v>
      </c>
      <c r="AI6" s="19">
        <v>1.786793721620711</v>
      </c>
      <c r="AJ6" s="19">
        <v>7.7620499999999995E-2</v>
      </c>
      <c r="AK6" s="19">
        <v>3.1066250000000002</v>
      </c>
    </row>
    <row r="7" spans="1:37" x14ac:dyDescent="0.25">
      <c r="A7" s="1">
        <v>39629</v>
      </c>
      <c r="B7">
        <v>1.9437085765589099</v>
      </c>
      <c r="C7">
        <v>-0.259683276133164</v>
      </c>
      <c r="D7">
        <v>-6.4409474409749903</v>
      </c>
      <c r="E7">
        <v>5.0280931411909196E-4</v>
      </c>
      <c r="F7">
        <v>9.1352305160961897</v>
      </c>
      <c r="G7">
        <v>14.6029959232603</v>
      </c>
      <c r="H7">
        <v>-2.8221986010449202E-3</v>
      </c>
      <c r="I7">
        <v>0.24610090160795101</v>
      </c>
      <c r="J7">
        <v>-6.3600815736029798E-2</v>
      </c>
      <c r="K7">
        <v>2.6992023286772402</v>
      </c>
      <c r="L7">
        <v>3.1560885220240899E-2</v>
      </c>
      <c r="M7">
        <v>0</v>
      </c>
      <c r="N7">
        <v>0</v>
      </c>
      <c r="O7">
        <v>0.50964207766347602</v>
      </c>
      <c r="P7">
        <v>0</v>
      </c>
      <c r="Q7">
        <v>-7.3570730125575398E-2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7.3535314605282602</v>
      </c>
      <c r="AF7">
        <v>29.681851017356099</v>
      </c>
      <c r="AG7">
        <f t="shared" si="0"/>
        <v>4.7458580135820654</v>
      </c>
      <c r="AH7">
        <f t="shared" si="1"/>
        <v>2.0466556849048252</v>
      </c>
      <c r="AI7" s="19">
        <v>0.63265318368917689</v>
      </c>
      <c r="AJ7" s="19">
        <v>-0.26664339999999997</v>
      </c>
      <c r="AK7" s="19">
        <v>2.690375</v>
      </c>
    </row>
    <row r="8" spans="1:37" x14ac:dyDescent="0.25">
      <c r="A8" s="1">
        <v>39721</v>
      </c>
      <c r="B8">
        <v>1.5553724897719601</v>
      </c>
      <c r="C8">
        <v>-0.47264140679683098</v>
      </c>
      <c r="D8">
        <v>-6.5811779206041203</v>
      </c>
      <c r="E8">
        <v>4.5985531922392101E-4</v>
      </c>
      <c r="F8">
        <v>9.4802157151683897</v>
      </c>
      <c r="G8">
        <v>14.9277205908699</v>
      </c>
      <c r="H8">
        <v>2.7059604965328499E-2</v>
      </c>
      <c r="I8">
        <v>0.29587019151993499</v>
      </c>
      <c r="J8">
        <v>-6.8185466478176998E-2</v>
      </c>
      <c r="K8">
        <v>2.5210748872093101</v>
      </c>
      <c r="L8">
        <v>-0.16240356923483901</v>
      </c>
      <c r="M8">
        <v>0</v>
      </c>
      <c r="N8">
        <v>0</v>
      </c>
      <c r="O8">
        <v>0.53344518556097997</v>
      </c>
      <c r="P8">
        <v>0</v>
      </c>
      <c r="Q8">
        <v>-8.1467540503536995E-2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7.3308300862292102</v>
      </c>
      <c r="AF8">
        <v>29.306172702996999</v>
      </c>
      <c r="AG8">
        <f t="shared" si="0"/>
        <v>4.370179699222966</v>
      </c>
      <c r="AH8">
        <f t="shared" si="1"/>
        <v>1.849104812013656</v>
      </c>
      <c r="AI8" s="19">
        <v>-0.88812294157855254</v>
      </c>
      <c r="AJ8" s="19">
        <v>-0.43865599999999999</v>
      </c>
      <c r="AK8" s="19">
        <v>1.9878750000000001</v>
      </c>
    </row>
    <row r="9" spans="1:37" x14ac:dyDescent="0.25">
      <c r="A9" s="1">
        <v>39813</v>
      </c>
      <c r="B9">
        <v>2.2206633938693998</v>
      </c>
      <c r="C9">
        <v>-0.98689402693851402</v>
      </c>
      <c r="D9">
        <v>-6.9466265888823804</v>
      </c>
      <c r="E9">
        <v>-2.8961149516071598E-4</v>
      </c>
      <c r="F9">
        <v>8.9449094619519602</v>
      </c>
      <c r="G9">
        <v>15.9444444252641</v>
      </c>
      <c r="H9">
        <v>0.11808668436684</v>
      </c>
      <c r="I9">
        <v>0.336957973765663</v>
      </c>
      <c r="J9">
        <v>-6.5994593939889407E-2</v>
      </c>
      <c r="K9">
        <v>2.2587813257151401</v>
      </c>
      <c r="L9">
        <v>-0.68091048788084896</v>
      </c>
      <c r="M9">
        <v>0</v>
      </c>
      <c r="N9">
        <v>0</v>
      </c>
      <c r="O9">
        <v>0.55671627307925298</v>
      </c>
      <c r="P9">
        <v>0</v>
      </c>
      <c r="Q9">
        <v>-7.3561543428765502E-2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7.3690920975854293E-2</v>
      </c>
      <c r="Z9">
        <v>-0.13359576600567</v>
      </c>
      <c r="AA9">
        <v>9.2384556253990793E-2</v>
      </c>
      <c r="AB9">
        <v>-7.1129062466962004E-3</v>
      </c>
      <c r="AC9">
        <v>-1.49690520168188E-2</v>
      </c>
      <c r="AD9">
        <v>-2.8973438074691001E-2</v>
      </c>
      <c r="AE9">
        <v>7.3082133028505902</v>
      </c>
      <c r="AF9">
        <v>28.915920303183601</v>
      </c>
      <c r="AG9">
        <f t="shared" si="0"/>
        <v>3.9799272994095674</v>
      </c>
      <c r="AH9">
        <f t="shared" si="1"/>
        <v>1.7397216588084581</v>
      </c>
      <c r="AI9" s="19">
        <v>-2.469180645817433</v>
      </c>
      <c r="AJ9" s="19">
        <v>-1.9018168</v>
      </c>
      <c r="AK9" s="19">
        <v>0.99912500000000104</v>
      </c>
    </row>
    <row r="10" spans="1:37" x14ac:dyDescent="0.25">
      <c r="A10" s="1">
        <v>39903</v>
      </c>
      <c r="B10">
        <v>2.4024060633230402</v>
      </c>
      <c r="C10">
        <v>-1.26067968007328</v>
      </c>
      <c r="D10">
        <v>-6.8199196937901601</v>
      </c>
      <c r="E10">
        <v>-1.73805903572382E-4</v>
      </c>
      <c r="F10">
        <v>8.6027343228496704</v>
      </c>
      <c r="G10">
        <v>16.652520759109201</v>
      </c>
      <c r="H10">
        <v>6.7492489836353295E-2</v>
      </c>
      <c r="I10">
        <v>0.27634317973655098</v>
      </c>
      <c r="J10">
        <v>-6.0941638717538403E-2</v>
      </c>
      <c r="K10">
        <v>2.7785998607438702</v>
      </c>
      <c r="L10">
        <v>-1.17981961048613</v>
      </c>
      <c r="M10">
        <v>0</v>
      </c>
      <c r="N10">
        <v>0</v>
      </c>
      <c r="O10">
        <v>0.57206768445192602</v>
      </c>
      <c r="P10">
        <v>0</v>
      </c>
      <c r="Q10">
        <v>-2.5279013584049399E-2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-1.7973575302804901</v>
      </c>
      <c r="Z10">
        <v>1.37214782021567E-2</v>
      </c>
      <c r="AA10">
        <v>0.125297894146912</v>
      </c>
      <c r="AB10">
        <v>-3.03958677033636E-2</v>
      </c>
      <c r="AC10">
        <v>-5.11088381828953E-2</v>
      </c>
      <c r="AD10">
        <v>-0.13660701692066299</v>
      </c>
      <c r="AE10">
        <v>7.2856805722836997</v>
      </c>
      <c r="AF10">
        <v>27.414581609041502</v>
      </c>
      <c r="AG10">
        <f t="shared" si="0"/>
        <v>2.4785886052674684</v>
      </c>
      <c r="AH10">
        <f t="shared" si="1"/>
        <v>1.5764386252619413</v>
      </c>
      <c r="AI10" s="19">
        <v>-3.4688020633500409</v>
      </c>
      <c r="AJ10" s="19">
        <v>-2.6583602000000002</v>
      </c>
      <c r="AK10" s="19">
        <v>-1.9980624999999901</v>
      </c>
    </row>
    <row r="11" spans="1:37" x14ac:dyDescent="0.25">
      <c r="A11" s="1">
        <v>39994</v>
      </c>
      <c r="B11">
        <v>2.4277615580208498</v>
      </c>
      <c r="C11">
        <v>-1.6490084653729999</v>
      </c>
      <c r="D11">
        <v>-6.3861467721369003</v>
      </c>
      <c r="E11">
        <v>-4.9595052275973296E-4</v>
      </c>
      <c r="F11">
        <v>7.9593532454160396</v>
      </c>
      <c r="G11">
        <v>17.059180860841199</v>
      </c>
      <c r="H11">
        <v>-8.99071654674959E-2</v>
      </c>
      <c r="I11">
        <v>0.257858193135863</v>
      </c>
      <c r="J11">
        <v>-5.9151638687286297E-2</v>
      </c>
      <c r="K11">
        <v>5.4069760323139997</v>
      </c>
      <c r="L11">
        <v>-1.41816064025192</v>
      </c>
      <c r="M11">
        <v>0</v>
      </c>
      <c r="N11">
        <v>0</v>
      </c>
      <c r="O11">
        <v>0.58667402520876899</v>
      </c>
      <c r="P11">
        <v>0</v>
      </c>
      <c r="Q11">
        <v>1.6546462253551501E-2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-4.5109296537208703</v>
      </c>
      <c r="Z11">
        <v>0.25520857646403</v>
      </c>
      <c r="AA11">
        <v>0.13462048627083301</v>
      </c>
      <c r="AB11">
        <v>-7.8483827507434101E-2</v>
      </c>
      <c r="AC11">
        <v>-6.7382708195324201E-2</v>
      </c>
      <c r="AD11">
        <v>-0.30713781423421899</v>
      </c>
      <c r="AE11">
        <v>7.2632313675058899</v>
      </c>
      <c r="AF11">
        <v>26.800606171334099</v>
      </c>
      <c r="AG11">
        <f t="shared" si="0"/>
        <v>1.8646131675600657</v>
      </c>
      <c r="AH11">
        <f t="shared" si="1"/>
        <v>1.0317420761690501</v>
      </c>
      <c r="AI11" s="19">
        <v>-3.8667303168868918</v>
      </c>
      <c r="AJ11" s="19">
        <v>-2.4732533000000001</v>
      </c>
      <c r="AK11" s="19">
        <v>-2.8704374999999902</v>
      </c>
    </row>
    <row r="12" spans="1:37" x14ac:dyDescent="0.25">
      <c r="A12" s="1">
        <v>40086</v>
      </c>
      <c r="B12">
        <v>2.4217084605560699</v>
      </c>
      <c r="C12">
        <v>-2.0203722445254302</v>
      </c>
      <c r="D12">
        <v>-5.5802493671650097</v>
      </c>
      <c r="E12">
        <v>-1.30064778174943E-3</v>
      </c>
      <c r="F12">
        <v>7.14175490442077</v>
      </c>
      <c r="G12">
        <v>17.135333258146801</v>
      </c>
      <c r="H12">
        <v>-4.2674400151896899E-2</v>
      </c>
      <c r="I12">
        <v>0.32245699683805701</v>
      </c>
      <c r="J12">
        <v>-5.65283720255415E-2</v>
      </c>
      <c r="K12">
        <v>7.9652820687273298</v>
      </c>
      <c r="L12">
        <v>-1.4766757099038299</v>
      </c>
      <c r="M12">
        <v>0</v>
      </c>
      <c r="N12">
        <v>0</v>
      </c>
      <c r="O12">
        <v>0.60460848351772201</v>
      </c>
      <c r="P12">
        <v>0</v>
      </c>
      <c r="Q12">
        <v>7.35099131643945E-4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-6.6481835091444799</v>
      </c>
      <c r="Z12">
        <v>0.43002849059688603</v>
      </c>
      <c r="AA12">
        <v>0.110923247486547</v>
      </c>
      <c r="AB12">
        <v>-0.165981992442858</v>
      </c>
      <c r="AC12">
        <v>-0.117963884623232</v>
      </c>
      <c r="AD12">
        <v>-0.56485064856874501</v>
      </c>
      <c r="AE12">
        <v>7.2408651720838897</v>
      </c>
      <c r="AF12">
        <v>26.6989154051731</v>
      </c>
      <c r="AG12">
        <f t="shared" si="0"/>
        <v>1.7629224013990665</v>
      </c>
      <c r="AH12">
        <f t="shared" si="1"/>
        <v>0.75366862936761869</v>
      </c>
      <c r="AI12" s="19">
        <v>-3.6629654064287331</v>
      </c>
      <c r="AJ12" s="19">
        <v>-2.2970006999999999</v>
      </c>
      <c r="AK12" s="19">
        <v>-3.3401874999999901</v>
      </c>
    </row>
    <row r="13" spans="1:37" x14ac:dyDescent="0.25">
      <c r="A13" s="1">
        <v>40178</v>
      </c>
      <c r="B13">
        <v>2.0701525204182598</v>
      </c>
      <c r="C13">
        <v>-1.96326765615888</v>
      </c>
      <c r="D13">
        <v>-4.9639270278353296</v>
      </c>
      <c r="E13">
        <v>-8.0920876310131397E-4</v>
      </c>
      <c r="F13">
        <v>6.7932403096328704</v>
      </c>
      <c r="G13">
        <v>17.165547270441799</v>
      </c>
      <c r="H13">
        <v>1.8838774243435798E-2</v>
      </c>
      <c r="I13">
        <v>0.252926995902792</v>
      </c>
      <c r="J13">
        <v>-4.67777764444069E-2</v>
      </c>
      <c r="K13">
        <v>9.6680861368480802</v>
      </c>
      <c r="L13">
        <v>-1.4944410681140801</v>
      </c>
      <c r="M13">
        <v>0</v>
      </c>
      <c r="N13">
        <v>0</v>
      </c>
      <c r="O13">
        <v>0.61475522409911698</v>
      </c>
      <c r="P13">
        <v>0</v>
      </c>
      <c r="Q13">
        <v>-1.7101425050101701E-2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-8.2298802105804203</v>
      </c>
      <c r="Z13">
        <v>0.64538339253854404</v>
      </c>
      <c r="AA13">
        <v>7.5587373391156606E-2</v>
      </c>
      <c r="AB13">
        <v>-0.243896146608968</v>
      </c>
      <c r="AC13">
        <v>-0.13783327192872799</v>
      </c>
      <c r="AD13">
        <v>-0.86962230913817995</v>
      </c>
      <c r="AE13">
        <v>7.2185814797010597</v>
      </c>
      <c r="AF13">
        <v>26.5555433765951</v>
      </c>
      <c r="AG13">
        <f t="shared" si="0"/>
        <v>1.6195503728210667</v>
      </c>
      <c r="AH13">
        <f t="shared" si="1"/>
        <v>0.71172540829958209</v>
      </c>
      <c r="AI13" s="19">
        <v>-3.0097138680330628</v>
      </c>
      <c r="AJ13" s="19">
        <v>-1.4258796</v>
      </c>
      <c r="AK13" s="19">
        <v>-3.40731249999999</v>
      </c>
    </row>
    <row r="14" spans="1:37" x14ac:dyDescent="0.25">
      <c r="A14" s="1">
        <v>40268</v>
      </c>
      <c r="B14">
        <v>1.9292618800469501</v>
      </c>
      <c r="C14">
        <v>-1.9152573591376301</v>
      </c>
      <c r="D14">
        <v>-4.6209408751502101</v>
      </c>
      <c r="E14" s="16">
        <v>-9.3285765123369405E-5</v>
      </c>
      <c r="F14">
        <v>6.2885872854381901</v>
      </c>
      <c r="G14">
        <v>17.194811255323501</v>
      </c>
      <c r="H14">
        <v>-9.7242431429084408E-3</v>
      </c>
      <c r="I14">
        <v>0.244685762894742</v>
      </c>
      <c r="J14">
        <v>-3.3630540605941603E-2</v>
      </c>
      <c r="K14">
        <v>11.391704855629101</v>
      </c>
      <c r="L14">
        <v>-1.5295777776872299</v>
      </c>
      <c r="M14">
        <v>0</v>
      </c>
      <c r="N14">
        <v>0</v>
      </c>
      <c r="O14">
        <v>0.62748076535153596</v>
      </c>
      <c r="P14">
        <v>0</v>
      </c>
      <c r="Q14">
        <v>-2.1055781739265901E-2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-9.28421985695344</v>
      </c>
      <c r="Z14">
        <v>0.93375032888764598</v>
      </c>
      <c r="AA14">
        <v>0.13528553355022499</v>
      </c>
      <c r="AB14">
        <v>-0.26251041109710299</v>
      </c>
      <c r="AC14">
        <v>-0.11896932543482</v>
      </c>
      <c r="AD14">
        <v>-1.1855579588271501</v>
      </c>
      <c r="AE14">
        <v>7.1963797937079903</v>
      </c>
      <c r="AF14">
        <v>26.960410045289301</v>
      </c>
      <c r="AG14">
        <f t="shared" si="0"/>
        <v>2.0244170415152674</v>
      </c>
      <c r="AH14">
        <f t="shared" si="1"/>
        <v>0.41493387576081098</v>
      </c>
      <c r="AI14" s="19">
        <v>-2.4148134426936441</v>
      </c>
      <c r="AJ14" s="19">
        <v>-1.2296765999999999</v>
      </c>
      <c r="AK14" s="19">
        <v>-2.0075937499999998</v>
      </c>
    </row>
    <row r="15" spans="1:37" x14ac:dyDescent="0.25">
      <c r="A15" s="1">
        <v>40359</v>
      </c>
      <c r="B15">
        <v>1.7114593850772499</v>
      </c>
      <c r="C15">
        <v>-1.7910188959194999</v>
      </c>
      <c r="D15">
        <v>-4.4171119759714603</v>
      </c>
      <c r="E15">
        <v>-3.4034384567023398E-4</v>
      </c>
      <c r="F15">
        <v>5.5084959784089502</v>
      </c>
      <c r="G15">
        <v>17.284894564710701</v>
      </c>
      <c r="H15">
        <v>3.61250330904943E-2</v>
      </c>
      <c r="I15">
        <v>0.25452995273916201</v>
      </c>
      <c r="J15">
        <v>-2.5443457029563701E-2</v>
      </c>
      <c r="K15">
        <v>12.6242669779888</v>
      </c>
      <c r="L15">
        <v>-1.46308450515178</v>
      </c>
      <c r="M15">
        <v>0</v>
      </c>
      <c r="N15">
        <v>0</v>
      </c>
      <c r="O15">
        <v>0.64041986558546904</v>
      </c>
      <c r="P15">
        <v>0</v>
      </c>
      <c r="Q15">
        <v>-2.4373029012644699E-2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-10.235003512859601</v>
      </c>
      <c r="Z15">
        <v>1.2587611462749899</v>
      </c>
      <c r="AA15">
        <v>0.30474392172075698</v>
      </c>
      <c r="AB15">
        <v>-0.178695966786246</v>
      </c>
      <c r="AC15">
        <v>-3.9515870275057402E-2</v>
      </c>
      <c r="AD15">
        <v>-1.4723621523674399</v>
      </c>
      <c r="AE15">
        <v>7.1742596266957799</v>
      </c>
      <c r="AF15">
        <v>27.151006743073602</v>
      </c>
      <c r="AG15">
        <f t="shared" si="0"/>
        <v>2.2150137392995681</v>
      </c>
      <c r="AH15">
        <f t="shared" si="1"/>
        <v>-4.7180804396633746E-2</v>
      </c>
      <c r="AI15" s="19">
        <v>-1.9189852607478819</v>
      </c>
      <c r="AJ15" s="19">
        <v>-0.90648519999999999</v>
      </c>
      <c r="AK15" s="19">
        <v>-1.6951562499999999</v>
      </c>
    </row>
    <row r="16" spans="1:37" x14ac:dyDescent="0.25">
      <c r="A16" s="1">
        <v>40451</v>
      </c>
      <c r="B16">
        <v>1.66892361766518</v>
      </c>
      <c r="C16">
        <v>-1.66928696594946</v>
      </c>
      <c r="D16">
        <v>-4.2631128421755804</v>
      </c>
      <c r="E16">
        <v>-4.7472157619914102E-4</v>
      </c>
      <c r="F16">
        <v>5.3252984871908398</v>
      </c>
      <c r="G16">
        <v>17.3345798631908</v>
      </c>
      <c r="H16">
        <v>5.6531455228965698E-3</v>
      </c>
      <c r="I16">
        <v>0.33959560270529598</v>
      </c>
      <c r="J16">
        <v>-1.5797659984864501E-2</v>
      </c>
      <c r="K16">
        <v>13.592728033140499</v>
      </c>
      <c r="L16">
        <v>-1.5563826348785501</v>
      </c>
      <c r="M16">
        <v>0</v>
      </c>
      <c r="N16">
        <v>0</v>
      </c>
      <c r="O16">
        <v>0.65967138592699004</v>
      </c>
      <c r="P16">
        <v>0</v>
      </c>
      <c r="Q16">
        <v>-1.7203496762647499E-2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-11.450591513162401</v>
      </c>
      <c r="Z16">
        <v>1.4891879159838499</v>
      </c>
      <c r="AA16">
        <v>0.38887175337638602</v>
      </c>
      <c r="AB16">
        <v>-0.132868606443099</v>
      </c>
      <c r="AC16">
        <v>1.92330667714893E-2</v>
      </c>
      <c r="AD16">
        <v>-1.74986020898295</v>
      </c>
      <c r="AE16">
        <v>7.1522205000909898</v>
      </c>
      <c r="AF16">
        <v>27.1203847216497</v>
      </c>
      <c r="AG16">
        <f t="shared" si="0"/>
        <v>2.1843917178756662</v>
      </c>
      <c r="AH16">
        <f t="shared" si="1"/>
        <v>2.7691277191891572E-2</v>
      </c>
      <c r="AI16" s="19">
        <v>-1.522229322194844</v>
      </c>
      <c r="AJ16" s="19">
        <v>-0.66063400000000005</v>
      </c>
      <c r="AK16" s="19">
        <v>-1.40578125</v>
      </c>
    </row>
    <row r="17" spans="1:37" x14ac:dyDescent="0.25">
      <c r="A17" s="1">
        <v>40543</v>
      </c>
      <c r="B17">
        <v>1.3754459161492001</v>
      </c>
      <c r="C17">
        <v>-1.47319840199445</v>
      </c>
      <c r="D17">
        <v>-4.3372803406989799</v>
      </c>
      <c r="E17">
        <v>-1.6910156114132899E-4</v>
      </c>
      <c r="F17">
        <v>6.02832427206185</v>
      </c>
      <c r="G17">
        <v>17.375537723597901</v>
      </c>
      <c r="H17">
        <v>-3.6956779526524E-2</v>
      </c>
      <c r="I17">
        <v>0.26961922895684798</v>
      </c>
      <c r="J17">
        <v>-8.40626758114244E-3</v>
      </c>
      <c r="K17">
        <v>14.9270380757638</v>
      </c>
      <c r="L17">
        <v>-1.55144642849359</v>
      </c>
      <c r="M17">
        <v>0</v>
      </c>
      <c r="N17">
        <v>0</v>
      </c>
      <c r="O17">
        <v>0.67296250369230304</v>
      </c>
      <c r="P17">
        <v>0</v>
      </c>
      <c r="Q17">
        <v>-1.0960892061115699E-2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-13.193122697194999</v>
      </c>
      <c r="Z17">
        <v>1.67287892077763</v>
      </c>
      <c r="AA17">
        <v>0.43419460449876901</v>
      </c>
      <c r="AB17">
        <v>-0.115124706883921</v>
      </c>
      <c r="AC17">
        <v>3.18828888300874E-2</v>
      </c>
      <c r="AD17">
        <v>-2.0389966536117998</v>
      </c>
      <c r="AE17">
        <v>7.1302619437716004</v>
      </c>
      <c r="AF17">
        <v>27.152483808492399</v>
      </c>
      <c r="AG17">
        <f t="shared" si="0"/>
        <v>2.2164908047183651</v>
      </c>
      <c r="AH17">
        <f t="shared" si="1"/>
        <v>0.4977403725388001</v>
      </c>
      <c r="AI17" s="19">
        <v>-1.236979562278554</v>
      </c>
      <c r="AJ17" s="19">
        <v>-0.20269400000000001</v>
      </c>
      <c r="AK17" s="19">
        <v>-1.13946874999999</v>
      </c>
    </row>
    <row r="18" spans="1:37" x14ac:dyDescent="0.25">
      <c r="A18" s="1">
        <v>40633</v>
      </c>
      <c r="B18">
        <v>1.90430169484166</v>
      </c>
      <c r="C18">
        <v>-1.5433038156605901</v>
      </c>
      <c r="D18">
        <v>-4.5069512603227597</v>
      </c>
      <c r="E18">
        <v>-1.2869150583441999E-3</v>
      </c>
      <c r="F18">
        <v>7.4268885346222602</v>
      </c>
      <c r="G18">
        <v>17.454779890083302</v>
      </c>
      <c r="H18">
        <v>-3.6961388485043899E-2</v>
      </c>
      <c r="I18">
        <v>0.308137105273108</v>
      </c>
      <c r="J18">
        <v>-7.8414583309630807E-3</v>
      </c>
      <c r="K18">
        <v>16.6753646049164</v>
      </c>
      <c r="L18">
        <v>-1.4894906117164599</v>
      </c>
      <c r="M18">
        <v>0</v>
      </c>
      <c r="N18">
        <v>0</v>
      </c>
      <c r="O18">
        <v>0.69313122766132895</v>
      </c>
      <c r="P18">
        <v>0</v>
      </c>
      <c r="Q18">
        <v>-2.3400021264036199E-2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-15.5140048371796</v>
      </c>
      <c r="Z18">
        <v>1.6560903554873201</v>
      </c>
      <c r="AA18">
        <v>0.29727135675643701</v>
      </c>
      <c r="AB18">
        <v>-0.20292068942248001</v>
      </c>
      <c r="AC18">
        <v>-2.7254570694421301E-2</v>
      </c>
      <c r="AD18">
        <v>-2.38472881141446</v>
      </c>
      <c r="AE18">
        <v>7.1083834957030803</v>
      </c>
      <c r="AF18">
        <v>27.786203885795899</v>
      </c>
      <c r="AG18">
        <f t="shared" si="0"/>
        <v>2.8502108820218659</v>
      </c>
      <c r="AH18">
        <f t="shared" si="1"/>
        <v>2.350393473572673</v>
      </c>
      <c r="AI18" s="19">
        <v>-1.1314463403104229</v>
      </c>
      <c r="AJ18" s="19">
        <v>5.4567900000000003E-2</v>
      </c>
      <c r="AK18" s="19">
        <v>-0.56574999999999998</v>
      </c>
    </row>
    <row r="19" spans="1:37" x14ac:dyDescent="0.25">
      <c r="A19" s="1">
        <v>40724</v>
      </c>
      <c r="B19">
        <v>1.46780798403477</v>
      </c>
      <c r="C19">
        <v>-1.2043497424401</v>
      </c>
      <c r="D19">
        <v>-4.3924235234108604</v>
      </c>
      <c r="E19">
        <v>-1.0583469374447999E-3</v>
      </c>
      <c r="F19">
        <v>8.4062549644090296</v>
      </c>
      <c r="G19">
        <v>17.546426512778002</v>
      </c>
      <c r="H19">
        <v>7.3247419831505706E-2</v>
      </c>
      <c r="I19">
        <v>0.30268882988408502</v>
      </c>
      <c r="J19">
        <v>-5.1230817776732997E-3</v>
      </c>
      <c r="K19">
        <v>18.7292664523357</v>
      </c>
      <c r="L19">
        <v>-1.5556790380726</v>
      </c>
      <c r="M19">
        <v>0</v>
      </c>
      <c r="N19">
        <v>0</v>
      </c>
      <c r="O19">
        <v>0.71288760535690499</v>
      </c>
      <c r="P19">
        <v>0</v>
      </c>
      <c r="Q19">
        <v>-3.5226887975860502E-2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-18.615703712448301</v>
      </c>
      <c r="Z19">
        <v>1.7520007447770301</v>
      </c>
      <c r="AA19">
        <v>0.18453734051349799</v>
      </c>
      <c r="AB19">
        <v>-0.23254532670007499</v>
      </c>
      <c r="AC19">
        <v>-2.9947737468592799E-2</v>
      </c>
      <c r="AD19">
        <v>-2.7091680082109999</v>
      </c>
      <c r="AE19">
        <v>7.0865847015938304</v>
      </c>
      <c r="AF19">
        <v>27.480477150072101</v>
      </c>
      <c r="AG19">
        <f t="shared" si="0"/>
        <v>2.5444841462980676</v>
      </c>
      <c r="AH19">
        <f t="shared" si="1"/>
        <v>3.4660443934998071</v>
      </c>
      <c r="AI19" s="19">
        <v>-1.215995186427282</v>
      </c>
      <c r="AJ19" s="19">
        <v>0.43834099999999998</v>
      </c>
      <c r="AK19" s="19">
        <v>-0.47775000000000001</v>
      </c>
    </row>
    <row r="20" spans="1:37" x14ac:dyDescent="0.25">
      <c r="A20" s="1">
        <v>40816</v>
      </c>
      <c r="B20">
        <v>1.8241285966793399</v>
      </c>
      <c r="C20">
        <v>-1.0959542128456901</v>
      </c>
      <c r="D20">
        <v>-4.2580248788041599</v>
      </c>
      <c r="E20">
        <v>-2.8471594758398301E-4</v>
      </c>
      <c r="F20">
        <v>6.5846466428789903</v>
      </c>
      <c r="G20">
        <v>17.671886113914798</v>
      </c>
      <c r="H20">
        <v>-4.7348454706175901E-2</v>
      </c>
      <c r="I20">
        <v>0.34776191552861802</v>
      </c>
      <c r="J20">
        <v>1.2598253735041499E-3</v>
      </c>
      <c r="K20">
        <v>21.6687945567189</v>
      </c>
      <c r="L20">
        <v>-1.62693074199378</v>
      </c>
      <c r="M20">
        <v>0</v>
      </c>
      <c r="N20">
        <v>0</v>
      </c>
      <c r="O20">
        <v>0.72603407980219004</v>
      </c>
      <c r="P20">
        <v>0</v>
      </c>
      <c r="Q20">
        <v>-2.1518546973866001E-2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-21.2940371809404</v>
      </c>
      <c r="Z20">
        <v>2.30875629440852</v>
      </c>
      <c r="AA20">
        <v>0.35473860941712099</v>
      </c>
      <c r="AB20">
        <v>-8.0751503755398801E-2</v>
      </c>
      <c r="AC20">
        <v>9.9261867776008594E-2</v>
      </c>
      <c r="AD20">
        <v>-2.8984710561645799</v>
      </c>
      <c r="AE20">
        <v>7.0648651145688799</v>
      </c>
      <c r="AF20">
        <v>27.328812324935299</v>
      </c>
      <c r="AG20">
        <f t="shared" si="0"/>
        <v>2.3928193211612658</v>
      </c>
      <c r="AH20">
        <f t="shared" si="1"/>
        <v>2.2345277337010927</v>
      </c>
      <c r="AI20" s="19">
        <v>-1.4906261006292909</v>
      </c>
      <c r="AJ20" s="19">
        <v>0.44553039999999999</v>
      </c>
      <c r="AK20" s="19">
        <v>-0.54500000000000104</v>
      </c>
    </row>
    <row r="21" spans="1:37" x14ac:dyDescent="0.25">
      <c r="A21" s="1">
        <v>40908</v>
      </c>
      <c r="B21">
        <v>1.7116468748119</v>
      </c>
      <c r="C21">
        <v>-1.19567614047177</v>
      </c>
      <c r="D21">
        <v>-4.0807577436529296</v>
      </c>
      <c r="E21">
        <v>-4.3868761079023002E-4</v>
      </c>
      <c r="F21">
        <v>4.67922050689344</v>
      </c>
      <c r="G21">
        <v>17.798756969830499</v>
      </c>
      <c r="H21">
        <v>3.9090861444632502E-2</v>
      </c>
      <c r="I21">
        <v>0.37943593743603099</v>
      </c>
      <c r="J21">
        <v>3.4267657342607299E-3</v>
      </c>
      <c r="K21">
        <v>24.313875439371699</v>
      </c>
      <c r="L21">
        <v>-1.71665281853925</v>
      </c>
      <c r="M21">
        <v>0</v>
      </c>
      <c r="N21">
        <v>0</v>
      </c>
      <c r="O21">
        <v>0.73748113694713202</v>
      </c>
      <c r="P21">
        <v>0</v>
      </c>
      <c r="Q21">
        <v>-3.3579428099786701E-2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-23.129957189468101</v>
      </c>
      <c r="Z21">
        <v>2.8174208525393598</v>
      </c>
      <c r="AA21">
        <v>0.45742311371089001</v>
      </c>
      <c r="AB21">
        <v>2.0213672144897801E-2</v>
      </c>
      <c r="AC21">
        <v>0.17302120510567101</v>
      </c>
      <c r="AD21">
        <v>-3.0045923511625401</v>
      </c>
      <c r="AE21">
        <v>7.04322429486131</v>
      </c>
      <c r="AF21">
        <v>27.0125832718266</v>
      </c>
      <c r="AG21">
        <f t="shared" si="0"/>
        <v>2.0765902680525663</v>
      </c>
      <c r="AH21">
        <f t="shared" si="1"/>
        <v>0.42918552581068781</v>
      </c>
      <c r="AI21" s="19">
        <v>-1.93595021188762</v>
      </c>
      <c r="AJ21" s="19">
        <v>0.58010090000000003</v>
      </c>
      <c r="AK21" s="19">
        <v>-0.76750000000000096</v>
      </c>
    </row>
    <row r="22" spans="1:37" x14ac:dyDescent="0.25">
      <c r="A22" s="1">
        <v>40999</v>
      </c>
      <c r="B22">
        <v>1.7745152492390499</v>
      </c>
      <c r="C22">
        <v>-1.1512078128085099</v>
      </c>
      <c r="D22">
        <v>-3.6668970538686998</v>
      </c>
      <c r="E22">
        <v>-2.0259960409919699E-4</v>
      </c>
      <c r="F22">
        <v>3.1534811339203301</v>
      </c>
      <c r="G22">
        <v>17.781766248807202</v>
      </c>
      <c r="H22">
        <v>-1.52687215606351E-2</v>
      </c>
      <c r="I22">
        <v>0.39761095897126603</v>
      </c>
      <c r="J22">
        <v>6.0637123721003199E-3</v>
      </c>
      <c r="K22">
        <v>25.949502975784998</v>
      </c>
      <c r="L22">
        <v>-1.78285700959472</v>
      </c>
      <c r="M22">
        <v>0</v>
      </c>
      <c r="N22">
        <v>0</v>
      </c>
      <c r="O22">
        <v>0.74654144672910305</v>
      </c>
      <c r="P22">
        <v>0</v>
      </c>
      <c r="Q22">
        <v>-2.7867382670135599E-2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-24.355612153156901</v>
      </c>
      <c r="Z22">
        <v>3.1420473865260501</v>
      </c>
      <c r="AA22">
        <v>0.52224162464951696</v>
      </c>
      <c r="AB22">
        <v>7.2374178086460295E-2</v>
      </c>
      <c r="AC22">
        <v>0.21075443593257601</v>
      </c>
      <c r="AD22">
        <v>-3.0719170935074902</v>
      </c>
      <c r="AE22">
        <v>7.0216618095202801</v>
      </c>
      <c r="AF22">
        <v>26.706731333767799</v>
      </c>
      <c r="AG22">
        <f t="shared" si="0"/>
        <v>1.7707383299937653</v>
      </c>
      <c r="AH22">
        <f t="shared" si="1"/>
        <v>-0.69865302432144105</v>
      </c>
      <c r="AI22" s="19">
        <v>-2.3604940326081478</v>
      </c>
      <c r="AJ22" s="19">
        <v>1.2355438000000001</v>
      </c>
      <c r="AK22" s="19">
        <v>-1.6313437500000001</v>
      </c>
    </row>
    <row r="23" spans="1:37" x14ac:dyDescent="0.25">
      <c r="A23" s="1">
        <v>41090</v>
      </c>
      <c r="B23">
        <v>1.7273448727743399</v>
      </c>
      <c r="C23">
        <v>-1.0260260169334601</v>
      </c>
      <c r="D23">
        <v>-3.06860190963324</v>
      </c>
      <c r="E23">
        <v>-4.3545693397367599E-4</v>
      </c>
      <c r="F23">
        <v>1.83087895178664</v>
      </c>
      <c r="G23">
        <v>17.780729956156399</v>
      </c>
      <c r="H23">
        <v>-4.2989799299453296E-3</v>
      </c>
      <c r="I23">
        <v>0.40370725510275901</v>
      </c>
      <c r="J23">
        <v>5.8911014894153504E-3</v>
      </c>
      <c r="K23">
        <v>26.446453493174001</v>
      </c>
      <c r="L23">
        <v>-1.7374237963322601</v>
      </c>
      <c r="M23">
        <v>0</v>
      </c>
      <c r="N23">
        <v>0</v>
      </c>
      <c r="O23">
        <v>0.75547826792904504</v>
      </c>
      <c r="P23">
        <v>0</v>
      </c>
      <c r="Q23">
        <v>-2.91776677197766E-2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-25.1987091610394</v>
      </c>
      <c r="Z23">
        <v>3.3390778754202599</v>
      </c>
      <c r="AA23">
        <v>0.612477639193307</v>
      </c>
      <c r="AB23">
        <v>0.15466234429600501</v>
      </c>
      <c r="AC23">
        <v>0.24660536306417</v>
      </c>
      <c r="AD23">
        <v>-3.12144095922705</v>
      </c>
      <c r="AE23">
        <v>7.0001772321349902</v>
      </c>
      <c r="AF23">
        <v>26.117370404772299</v>
      </c>
      <c r="AG23">
        <f t="shared" si="0"/>
        <v>1.1813774009982652</v>
      </c>
      <c r="AH23">
        <f t="shared" si="1"/>
        <v>-1.2977491938830248</v>
      </c>
      <c r="AI23" s="19">
        <v>-2.715349303346136</v>
      </c>
      <c r="AJ23" s="19">
        <v>1.2491973999999999</v>
      </c>
      <c r="AK23" s="19">
        <v>-1.96990625</v>
      </c>
    </row>
    <row r="24" spans="1:37" x14ac:dyDescent="0.25">
      <c r="A24" s="1">
        <v>41182</v>
      </c>
      <c r="B24">
        <v>1.90154954609281</v>
      </c>
      <c r="C24">
        <v>-0.956419012814827</v>
      </c>
      <c r="D24">
        <v>-2.6051424390638398</v>
      </c>
      <c r="E24">
        <v>-2.71271117381589E-4</v>
      </c>
      <c r="F24">
        <v>0.52588777919454299</v>
      </c>
      <c r="G24">
        <v>17.7034413902316</v>
      </c>
      <c r="H24">
        <v>1.92013819824568E-2</v>
      </c>
      <c r="I24">
        <v>0.41206090251639899</v>
      </c>
      <c r="J24">
        <v>7.5941220429796103E-3</v>
      </c>
      <c r="K24">
        <v>26.677077810480998</v>
      </c>
      <c r="L24">
        <v>-1.73292173158422</v>
      </c>
      <c r="M24">
        <v>0</v>
      </c>
      <c r="N24">
        <v>0</v>
      </c>
      <c r="O24">
        <v>0.76275138374797202</v>
      </c>
      <c r="P24">
        <v>0</v>
      </c>
      <c r="Q24">
        <v>-3.04673508042256E-2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-25.4297608165102</v>
      </c>
      <c r="Z24">
        <v>3.4081982937965898</v>
      </c>
      <c r="AA24">
        <v>0.66600289397063706</v>
      </c>
      <c r="AB24">
        <v>0.26644537319060202</v>
      </c>
      <c r="AC24">
        <v>0.31738985320353802</v>
      </c>
      <c r="AD24">
        <v>-3.1505490328875099</v>
      </c>
      <c r="AE24">
        <v>6.9787701425736701</v>
      </c>
      <c r="AF24">
        <v>25.740839218242701</v>
      </c>
      <c r="AG24">
        <f t="shared" si="0"/>
        <v>0.80484621446866811</v>
      </c>
      <c r="AH24">
        <f t="shared" si="1"/>
        <v>-1.9499581607759886</v>
      </c>
      <c r="AI24" s="19">
        <v>-3.0005160241009179</v>
      </c>
      <c r="AJ24" s="19">
        <v>1.1368252000000001</v>
      </c>
      <c r="AK24" s="19">
        <v>-2.2692812500000001</v>
      </c>
    </row>
    <row r="25" spans="1:37" x14ac:dyDescent="0.25">
      <c r="A25" s="1">
        <v>41274</v>
      </c>
      <c r="B25">
        <v>1.68853550835584</v>
      </c>
      <c r="C25">
        <v>-0.80996321172394303</v>
      </c>
      <c r="D25">
        <v>-2.3226142623147199</v>
      </c>
      <c r="E25" s="16">
        <v>-9.3899547834162003E-5</v>
      </c>
      <c r="F25">
        <v>-0.128138593560679</v>
      </c>
      <c r="G25">
        <v>17.557532665901</v>
      </c>
      <c r="H25">
        <v>5.3122221570343102E-3</v>
      </c>
      <c r="I25">
        <v>0.407151212035058</v>
      </c>
      <c r="J25">
        <v>8.7861664947813806E-3</v>
      </c>
      <c r="K25">
        <v>26.2895845312616</v>
      </c>
      <c r="L25">
        <v>-1.6484045493603601</v>
      </c>
      <c r="M25">
        <v>0</v>
      </c>
      <c r="N25">
        <v>0</v>
      </c>
      <c r="O25">
        <v>0.77028908110739602</v>
      </c>
      <c r="P25">
        <v>0</v>
      </c>
      <c r="Q25">
        <v>-2.1151968916469199E-2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-25.318973453458</v>
      </c>
      <c r="Z25">
        <v>3.41025109297893</v>
      </c>
      <c r="AA25">
        <v>0.66484067177225703</v>
      </c>
      <c r="AB25">
        <v>0.33257312884005902</v>
      </c>
      <c r="AC25">
        <v>0.40025708850841701</v>
      </c>
      <c r="AD25">
        <v>-3.1384898006277799</v>
      </c>
      <c r="AE25">
        <v>6.9574401267368096</v>
      </c>
      <c r="AF25">
        <v>25.104723756639501</v>
      </c>
      <c r="AG25">
        <f t="shared" si="0"/>
        <v>0.16873075286546779</v>
      </c>
      <c r="AH25">
        <f t="shared" si="1"/>
        <v>-2.471312506410019</v>
      </c>
      <c r="AI25" s="19">
        <v>-3.2150264319633841</v>
      </c>
      <c r="AJ25" s="19">
        <v>1.2547473</v>
      </c>
      <c r="AK25" s="19">
        <v>-2.5294687499999999</v>
      </c>
    </row>
    <row r="26" spans="1:37" x14ac:dyDescent="0.25">
      <c r="A26" s="1">
        <v>41364</v>
      </c>
      <c r="B26">
        <v>1.9786437510478001</v>
      </c>
      <c r="C26">
        <v>-0.79178442491126899</v>
      </c>
      <c r="D26">
        <v>-2.14356086727468</v>
      </c>
      <c r="E26">
        <v>-3.0285695938721198E-4</v>
      </c>
      <c r="F26">
        <v>-0.20814263563907201</v>
      </c>
      <c r="G26">
        <v>17.392860355399002</v>
      </c>
      <c r="H26">
        <v>-1.0660212128721001E-3</v>
      </c>
      <c r="I26">
        <v>0.39270397728762702</v>
      </c>
      <c r="J26">
        <v>8.9714381156942805E-3</v>
      </c>
      <c r="K26">
        <v>25.346612750164599</v>
      </c>
      <c r="L26">
        <v>-1.58511867652674</v>
      </c>
      <c r="M26">
        <v>0</v>
      </c>
      <c r="N26">
        <v>0</v>
      </c>
      <c r="O26">
        <v>0.77587910859464204</v>
      </c>
      <c r="P26">
        <v>0</v>
      </c>
      <c r="Q26">
        <v>-1.4530158274751201E-2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-25.181368510595199</v>
      </c>
      <c r="Z26">
        <v>3.3031438179241199</v>
      </c>
      <c r="AA26">
        <v>0.60964110277982697</v>
      </c>
      <c r="AB26">
        <v>0.33269499989462697</v>
      </c>
      <c r="AC26">
        <v>0.43273254988352</v>
      </c>
      <c r="AD26">
        <v>-3.0894084975426801</v>
      </c>
      <c r="AE26">
        <v>6.9361867763238703</v>
      </c>
      <c r="AF26">
        <v>24.494787978478801</v>
      </c>
      <c r="AG26">
        <f t="shared" si="0"/>
        <v>-0.44120502529523264</v>
      </c>
      <c r="AH26">
        <f t="shared" si="1"/>
        <v>-2.1952532378040459</v>
      </c>
      <c r="AI26" s="19">
        <v>-3.3375897429209438</v>
      </c>
      <c r="AJ26" s="19">
        <v>1.347278</v>
      </c>
      <c r="AK26" s="19">
        <v>-2.8424999999999998</v>
      </c>
    </row>
    <row r="27" spans="1:37" x14ac:dyDescent="0.25">
      <c r="A27" s="1">
        <v>41455</v>
      </c>
      <c r="B27">
        <v>2.3158174430880001</v>
      </c>
      <c r="C27">
        <v>-0.83785725871482097</v>
      </c>
      <c r="D27">
        <v>-2.3233159389095301</v>
      </c>
      <c r="E27">
        <v>-3.7381298482556301E-4</v>
      </c>
      <c r="F27">
        <v>-0.113288690684524</v>
      </c>
      <c r="G27">
        <v>17.262847581181401</v>
      </c>
      <c r="H27">
        <v>-6.1443255364638197E-2</v>
      </c>
      <c r="I27">
        <v>0.37906184305992402</v>
      </c>
      <c r="J27">
        <v>1.0760175114783501E-2</v>
      </c>
      <c r="K27">
        <v>24.779326666313001</v>
      </c>
      <c r="L27">
        <v>-1.3657132052002601</v>
      </c>
      <c r="M27">
        <v>0</v>
      </c>
      <c r="N27">
        <v>0</v>
      </c>
      <c r="O27">
        <v>0.78297190769186098</v>
      </c>
      <c r="P27">
        <v>0</v>
      </c>
      <c r="Q27">
        <v>-1.12190983031307E-2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-24.8327313304559</v>
      </c>
      <c r="Z27">
        <v>3.2602455369069099</v>
      </c>
      <c r="AA27">
        <v>0.59993817350668099</v>
      </c>
      <c r="AB27">
        <v>0.35298904661994901</v>
      </c>
      <c r="AC27">
        <v>0.46621535108997197</v>
      </c>
      <c r="AD27">
        <v>-3.01541512410718</v>
      </c>
      <c r="AE27">
        <v>6.9150096886127503</v>
      </c>
      <c r="AF27">
        <v>24.563825698460398</v>
      </c>
      <c r="AG27">
        <f t="shared" si="0"/>
        <v>-0.37216730531363496</v>
      </c>
      <c r="AH27">
        <f t="shared" si="1"/>
        <v>-1.9827356251870718</v>
      </c>
      <c r="AI27" s="19">
        <v>-3.3594960907870139</v>
      </c>
      <c r="AJ27" s="19">
        <v>1.3304111000000001</v>
      </c>
      <c r="AK27" s="19">
        <v>-2.9874999999999998</v>
      </c>
    </row>
    <row r="28" spans="1:37" x14ac:dyDescent="0.25">
      <c r="A28" s="1">
        <v>41547</v>
      </c>
      <c r="B28">
        <v>2.02744599405007</v>
      </c>
      <c r="C28">
        <v>-0.87290481502888795</v>
      </c>
      <c r="D28">
        <v>-2.6922543536323298</v>
      </c>
      <c r="E28">
        <v>-2.3370726668001601E-4</v>
      </c>
      <c r="F28">
        <v>0.50599300179270901</v>
      </c>
      <c r="G28">
        <v>17.159645764878402</v>
      </c>
      <c r="H28">
        <v>6.2806821997660994E-2</v>
      </c>
      <c r="I28">
        <v>0.35864097316103499</v>
      </c>
      <c r="J28">
        <v>1.42879083074071E-2</v>
      </c>
      <c r="K28">
        <v>24.409367339651499</v>
      </c>
      <c r="L28">
        <v>-1.21912819818972</v>
      </c>
      <c r="M28">
        <v>0</v>
      </c>
      <c r="N28">
        <v>0</v>
      </c>
      <c r="O28">
        <v>0.79040221380942899</v>
      </c>
      <c r="P28">
        <v>0</v>
      </c>
      <c r="Q28">
        <v>-2.6064836155932702E-2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-24.4686791757712</v>
      </c>
      <c r="Z28">
        <v>3.2027039531231098</v>
      </c>
      <c r="AA28">
        <v>0.56129313336237896</v>
      </c>
      <c r="AB28">
        <v>0.335886853767983</v>
      </c>
      <c r="AC28">
        <v>0.46705887279988001</v>
      </c>
      <c r="AD28">
        <v>-2.9498574568540499</v>
      </c>
      <c r="AE28">
        <v>6.8939084662511503</v>
      </c>
      <c r="AF28">
        <v>24.560318754054101</v>
      </c>
      <c r="AG28">
        <f t="shared" si="0"/>
        <v>-0.37567424971993191</v>
      </c>
      <c r="AH28">
        <f t="shared" si="1"/>
        <v>-1.9334477697995318</v>
      </c>
      <c r="AI28" s="19">
        <v>-3.2807454755615502</v>
      </c>
      <c r="AJ28" s="19">
        <v>1.5884453000000001</v>
      </c>
      <c r="AK28" s="19">
        <v>-3.0565000000000002</v>
      </c>
    </row>
    <row r="29" spans="1:37" x14ac:dyDescent="0.25">
      <c r="A29" s="1">
        <v>41639</v>
      </c>
      <c r="B29">
        <v>2.3715318415572502</v>
      </c>
      <c r="C29">
        <v>-0.76416708516801102</v>
      </c>
      <c r="D29">
        <v>-2.8850404243878902</v>
      </c>
      <c r="E29">
        <v>1.15740278349697E-4</v>
      </c>
      <c r="F29">
        <v>0.70262591254997597</v>
      </c>
      <c r="G29">
        <v>16.991893537511402</v>
      </c>
      <c r="H29">
        <v>-5.1210865488299298E-3</v>
      </c>
      <c r="I29">
        <v>0.27310945559577299</v>
      </c>
      <c r="J29">
        <v>1.9331731772094601E-2</v>
      </c>
      <c r="K29">
        <v>23.921270807435199</v>
      </c>
      <c r="L29">
        <v>-1.02961628836434</v>
      </c>
      <c r="M29">
        <v>0</v>
      </c>
      <c r="N29">
        <v>0</v>
      </c>
      <c r="O29">
        <v>0.79056306338899496</v>
      </c>
      <c r="P29">
        <v>0</v>
      </c>
      <c r="Q29">
        <v>-1.0308078719763599E-2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-24.1845776938091</v>
      </c>
      <c r="Z29">
        <v>3.1979534477176799</v>
      </c>
      <c r="AA29">
        <v>0.55881616555736502</v>
      </c>
      <c r="AB29">
        <v>0.345050444365538</v>
      </c>
      <c r="AC29">
        <v>0.48544887869301601</v>
      </c>
      <c r="AD29">
        <v>-2.8788199261539198</v>
      </c>
      <c r="AE29">
        <v>6.8728827170593103</v>
      </c>
      <c r="AF29">
        <v>24.7729431603302</v>
      </c>
      <c r="AG29">
        <f t="shared" si="0"/>
        <v>-0.163049843443833</v>
      </c>
      <c r="AH29">
        <f t="shared" si="1"/>
        <v>-1.6081919672496099</v>
      </c>
      <c r="AI29" s="19">
        <v>-3.1020381718246122</v>
      </c>
      <c r="AJ29" s="19">
        <v>1.8602263000000001</v>
      </c>
      <c r="AK29" s="19">
        <v>-3.0495000000000001</v>
      </c>
    </row>
    <row r="30" spans="1:37" x14ac:dyDescent="0.25">
      <c r="A30" s="1">
        <v>41729</v>
      </c>
      <c r="B30">
        <v>2.8242759860396198</v>
      </c>
      <c r="C30">
        <v>-0.65097384984537299</v>
      </c>
      <c r="D30">
        <v>-2.8309381844156598</v>
      </c>
      <c r="E30">
        <v>-3.0804098256098698E-4</v>
      </c>
      <c r="F30">
        <v>0.47585439198712198</v>
      </c>
      <c r="G30">
        <v>16.7680956062974</v>
      </c>
      <c r="H30">
        <v>-2.0237548638639E-2</v>
      </c>
      <c r="I30">
        <v>0.25658305968844403</v>
      </c>
      <c r="J30">
        <v>2.10014119285768E-2</v>
      </c>
      <c r="K30">
        <v>22.9772388458086</v>
      </c>
      <c r="L30">
        <v>-0.89563896091872697</v>
      </c>
      <c r="M30">
        <v>0</v>
      </c>
      <c r="N30">
        <v>0</v>
      </c>
      <c r="O30">
        <v>0.78879007501295695</v>
      </c>
      <c r="P30">
        <v>0</v>
      </c>
      <c r="Q30">
        <v>-3.6720940288296898E-3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-24.094430657101199</v>
      </c>
      <c r="Z30">
        <v>3.2001444691295302</v>
      </c>
      <c r="AA30">
        <v>0.56788120534983999</v>
      </c>
      <c r="AB30">
        <v>0.35796807469202802</v>
      </c>
      <c r="AC30">
        <v>0.50203007210152595</v>
      </c>
      <c r="AD30">
        <v>-2.8023700462875198</v>
      </c>
      <c r="AE30">
        <v>6.8519320538433304</v>
      </c>
      <c r="AF30">
        <v>24.293225869660599</v>
      </c>
      <c r="AG30">
        <f t="shared" si="0"/>
        <v>-0.64276713411343422</v>
      </c>
      <c r="AH30">
        <f t="shared" si="1"/>
        <v>-1.351229097806236</v>
      </c>
      <c r="AI30" s="19">
        <v>-2.8885277265185811</v>
      </c>
      <c r="AJ30" s="19">
        <v>1.6738161</v>
      </c>
      <c r="AK30" s="19">
        <v>-2.7996249999999998</v>
      </c>
    </row>
    <row r="31" spans="1:37" x14ac:dyDescent="0.25">
      <c r="A31" s="1">
        <v>41820</v>
      </c>
      <c r="B31">
        <v>2.7910539466006301</v>
      </c>
      <c r="C31">
        <v>-0.410788901643029</v>
      </c>
      <c r="D31">
        <v>-2.6397176111205098</v>
      </c>
      <c r="E31">
        <v>1.2714426002324999E-4</v>
      </c>
      <c r="F31">
        <v>0.11658329905289801</v>
      </c>
      <c r="G31">
        <v>16.5503728846681</v>
      </c>
      <c r="H31">
        <v>2.6788525733596899E-2</v>
      </c>
      <c r="I31">
        <v>0.178652337930605</v>
      </c>
      <c r="J31">
        <v>2.4945790397281099E-2</v>
      </c>
      <c r="K31">
        <v>22.643803146167102</v>
      </c>
      <c r="L31">
        <v>-0.76092504342438705</v>
      </c>
      <c r="M31">
        <v>0</v>
      </c>
      <c r="N31">
        <v>0</v>
      </c>
      <c r="O31">
        <v>0.78436241654897298</v>
      </c>
      <c r="P31">
        <v>0</v>
      </c>
      <c r="Q31">
        <v>-5.1381608253529797E-3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-23.941400208460198</v>
      </c>
      <c r="Z31">
        <v>3.22683253774805</v>
      </c>
      <c r="AA31">
        <v>0.56597092417514905</v>
      </c>
      <c r="AB31">
        <v>0.36835268821057998</v>
      </c>
      <c r="AC31">
        <v>0.50790756440240803</v>
      </c>
      <c r="AD31">
        <v>-2.7260487341878101</v>
      </c>
      <c r="AE31">
        <v>6.8310560942185203</v>
      </c>
      <c r="AF31">
        <v>24.132790640452701</v>
      </c>
      <c r="AG31">
        <f t="shared" si="0"/>
        <v>-0.80320236332133277</v>
      </c>
      <c r="AH31">
        <f t="shared" si="1"/>
        <v>-1.4486202813766162</v>
      </c>
      <c r="AI31" s="19">
        <v>-2.682818845102628</v>
      </c>
      <c r="AJ31" s="19">
        <v>1.9215804000000001</v>
      </c>
      <c r="AK31" s="19">
        <v>-2.7073749999999999</v>
      </c>
    </row>
    <row r="32" spans="1:37" x14ac:dyDescent="0.25">
      <c r="A32" s="1">
        <v>41912</v>
      </c>
      <c r="B32">
        <v>2.80697279222619</v>
      </c>
      <c r="C32">
        <v>-0.35102860823257998</v>
      </c>
      <c r="D32">
        <v>-2.3311876689169799</v>
      </c>
      <c r="E32">
        <v>-3.31663955155672E-4</v>
      </c>
      <c r="F32">
        <v>-0.60200126724140601</v>
      </c>
      <c r="G32">
        <v>16.380845344236601</v>
      </c>
      <c r="H32">
        <v>1.2156573725941601E-2</v>
      </c>
      <c r="I32">
        <v>0.24770656802388299</v>
      </c>
      <c r="J32">
        <v>2.6840899733530401E-2</v>
      </c>
      <c r="K32">
        <v>22.531608953258001</v>
      </c>
      <c r="L32">
        <v>-0.58345891781967596</v>
      </c>
      <c r="M32">
        <v>0</v>
      </c>
      <c r="N32">
        <v>0</v>
      </c>
      <c r="O32">
        <v>0.78615621185723605</v>
      </c>
      <c r="P32">
        <v>0</v>
      </c>
      <c r="Q32">
        <v>1.06524975009931E-3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-23.566741821031201</v>
      </c>
      <c r="Z32">
        <v>3.1897340410650701</v>
      </c>
      <c r="AA32">
        <v>0.57689064148102298</v>
      </c>
      <c r="AB32">
        <v>0.38570359590042702</v>
      </c>
      <c r="AC32">
        <v>0.51522421622243397</v>
      </c>
      <c r="AD32">
        <v>-2.6492916462757701</v>
      </c>
      <c r="AE32">
        <v>6.8102544604421196</v>
      </c>
      <c r="AF32">
        <v>24.187117954449899</v>
      </c>
      <c r="AG32">
        <f t="shared" si="0"/>
        <v>-0.74887504932413407</v>
      </c>
      <c r="AH32">
        <f t="shared" si="1"/>
        <v>-1.7320030299441171</v>
      </c>
      <c r="AI32" s="19">
        <v>-2.484911527577141</v>
      </c>
      <c r="AJ32" s="19">
        <v>2.1733503000000001</v>
      </c>
      <c r="AK32" s="19">
        <v>-2.6058750000000002</v>
      </c>
    </row>
    <row r="33" spans="1:37" x14ac:dyDescent="0.25">
      <c r="A33" s="1">
        <v>42004</v>
      </c>
      <c r="B33">
        <v>3.0935357002398298</v>
      </c>
      <c r="C33">
        <v>-0.14521558948221699</v>
      </c>
      <c r="D33">
        <v>-1.9575496930754901</v>
      </c>
      <c r="E33">
        <v>-1.07587070050907E-4</v>
      </c>
      <c r="F33">
        <v>-1.2940581196524199</v>
      </c>
      <c r="G33">
        <v>16.227998865828301</v>
      </c>
      <c r="H33">
        <v>-1.0892051320278E-2</v>
      </c>
      <c r="I33">
        <v>0.19469700481990401</v>
      </c>
      <c r="J33">
        <v>2.9710932777765799E-2</v>
      </c>
      <c r="K33">
        <v>22.0413258589947</v>
      </c>
      <c r="L33">
        <v>-0.46157466028531402</v>
      </c>
      <c r="M33">
        <v>0</v>
      </c>
      <c r="N33">
        <v>0</v>
      </c>
      <c r="O33">
        <v>0.77908095913942099</v>
      </c>
      <c r="P33">
        <v>0</v>
      </c>
      <c r="Q33">
        <v>1.0249599178768699E-2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-22.982527788309302</v>
      </c>
      <c r="Z33">
        <v>3.1188168576115101</v>
      </c>
      <c r="AA33">
        <v>0.575921057102183</v>
      </c>
      <c r="AB33">
        <v>0.40470661895564097</v>
      </c>
      <c r="AC33">
        <v>0.51071763646308199</v>
      </c>
      <c r="AD33">
        <v>-2.57216328623712</v>
      </c>
      <c r="AE33">
        <v>6.78952677925479</v>
      </c>
      <c r="AF33">
        <v>24.352199094933901</v>
      </c>
      <c r="AG33">
        <f t="shared" si="0"/>
        <v>-0.58379390884013205</v>
      </c>
      <c r="AH33">
        <f t="shared" si="1"/>
        <v>-1.6805908634208215</v>
      </c>
      <c r="AI33" s="19">
        <v>-2.294805773941746</v>
      </c>
      <c r="AJ33" s="19">
        <v>2.1986349999999999</v>
      </c>
      <c r="AK33" s="19">
        <v>-2.4951249999999998</v>
      </c>
    </row>
    <row r="34" spans="1:37" x14ac:dyDescent="0.25">
      <c r="A34" s="1">
        <v>42094</v>
      </c>
      <c r="B34">
        <v>3.1898067810811401</v>
      </c>
      <c r="C34">
        <v>3.3711396675672897E-2</v>
      </c>
      <c r="D34">
        <v>-1.6048076504937301</v>
      </c>
      <c r="E34" s="16">
        <v>1.32594558273094E-5</v>
      </c>
      <c r="F34">
        <v>-2.0527150746729501</v>
      </c>
      <c r="G34">
        <v>16.048328633802701</v>
      </c>
      <c r="H34">
        <v>-2.1280224390714499E-2</v>
      </c>
      <c r="I34">
        <v>0.197421664216407</v>
      </c>
      <c r="J34">
        <v>3.1587354900196797E-2</v>
      </c>
      <c r="K34">
        <v>21.0587691787957</v>
      </c>
      <c r="L34">
        <v>-0.34785917052728799</v>
      </c>
      <c r="M34">
        <v>0</v>
      </c>
      <c r="N34">
        <v>0</v>
      </c>
      <c r="O34">
        <v>0.76991899005368403</v>
      </c>
      <c r="P34">
        <v>0</v>
      </c>
      <c r="Q34">
        <v>1.02384632887009E-2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-22.273439208153199</v>
      </c>
      <c r="Z34">
        <v>3.0283300753494302</v>
      </c>
      <c r="AA34">
        <v>0.56185230973922295</v>
      </c>
      <c r="AB34">
        <v>0.417172758308195</v>
      </c>
      <c r="AC34">
        <v>0.50784274511924399</v>
      </c>
      <c r="AD34">
        <v>-2.4947942145327802</v>
      </c>
      <c r="AE34">
        <v>6.7688726817304703</v>
      </c>
      <c r="AF34">
        <v>23.828970749746102</v>
      </c>
      <c r="AG34">
        <f t="shared" si="0"/>
        <v>-1.1070222540279318</v>
      </c>
      <c r="AH34">
        <f t="shared" si="1"/>
        <v>-1.9127558986537423</v>
      </c>
      <c r="AI34" s="19">
        <v>-2.111491915949522</v>
      </c>
      <c r="AJ34" s="19">
        <v>2.154855</v>
      </c>
      <c r="AK34" s="19">
        <v>-2.3768437499999999</v>
      </c>
    </row>
    <row r="35" spans="1:37" x14ac:dyDescent="0.25">
      <c r="A35" s="1">
        <v>42185</v>
      </c>
      <c r="B35">
        <v>2.8698888658475501</v>
      </c>
      <c r="C35">
        <v>4.2326876623285097E-2</v>
      </c>
      <c r="D35">
        <v>-1.6682011531145</v>
      </c>
      <c r="E35">
        <v>-4.2622885034369001E-4</v>
      </c>
      <c r="F35">
        <v>-2.1082768744379301</v>
      </c>
      <c r="G35">
        <v>15.9570443762093</v>
      </c>
      <c r="H35">
        <v>8.5406070365359604E-3</v>
      </c>
      <c r="I35">
        <v>0.20325296715484201</v>
      </c>
      <c r="J35">
        <v>3.4043958865219603E-2</v>
      </c>
      <c r="K35">
        <v>20.5554234624747</v>
      </c>
      <c r="L35">
        <v>0.17503077864017799</v>
      </c>
      <c r="M35">
        <v>0</v>
      </c>
      <c r="N35">
        <v>0</v>
      </c>
      <c r="O35">
        <v>0.76360426509699797</v>
      </c>
      <c r="P35">
        <v>0</v>
      </c>
      <c r="Q35">
        <v>1.9712254993990998E-3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-21.325988738502801</v>
      </c>
      <c r="Z35">
        <v>2.9031878277369798</v>
      </c>
      <c r="AA35">
        <v>0.528441567953157</v>
      </c>
      <c r="AB35">
        <v>0.406634250371818</v>
      </c>
      <c r="AC35">
        <v>0.488398843125879</v>
      </c>
      <c r="AD35">
        <v>-2.4225103345404602</v>
      </c>
      <c r="AE35">
        <v>6.7482918031339496</v>
      </c>
      <c r="AF35">
        <v>24.160678346323699</v>
      </c>
      <c r="AG35">
        <f t="shared" si="0"/>
        <v>-0.77531465745033401</v>
      </c>
      <c r="AH35">
        <f t="shared" si="1"/>
        <v>-1.9089015360696031</v>
      </c>
      <c r="AI35" s="19">
        <v>-1.9338658166634</v>
      </c>
      <c r="AJ35" s="19">
        <v>2.5226723999999998</v>
      </c>
      <c r="AK35" s="19">
        <v>-2.2469062499999999</v>
      </c>
    </row>
    <row r="36" spans="1:37" x14ac:dyDescent="0.25">
      <c r="A36" s="1">
        <v>42277</v>
      </c>
      <c r="B36">
        <v>3.5259089543978801</v>
      </c>
      <c r="C36">
        <v>1.2356277792392199E-2</v>
      </c>
      <c r="D36">
        <v>-1.7953127978888801</v>
      </c>
      <c r="E36">
        <v>6.6070168897515002E-4</v>
      </c>
      <c r="F36">
        <v>-2.0995334147488198</v>
      </c>
      <c r="G36">
        <v>15.7763437789385</v>
      </c>
      <c r="H36">
        <v>-4.2477570397110604E-3</v>
      </c>
      <c r="I36">
        <v>0.28887001840424698</v>
      </c>
      <c r="J36">
        <v>3.5677517473749101E-2</v>
      </c>
      <c r="K36">
        <v>19.544221270600602</v>
      </c>
      <c r="L36">
        <v>-0.13695603338821499</v>
      </c>
      <c r="M36">
        <v>0</v>
      </c>
      <c r="N36">
        <v>0</v>
      </c>
      <c r="O36">
        <v>0.76509540192737802</v>
      </c>
      <c r="P36">
        <v>0</v>
      </c>
      <c r="Q36">
        <v>4.3682157444931901E-3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-20.223944971928098</v>
      </c>
      <c r="Z36">
        <v>2.8187942692641799</v>
      </c>
      <c r="AA36">
        <v>0.54466719531850105</v>
      </c>
      <c r="AB36">
        <v>0.43512326901475001</v>
      </c>
      <c r="AC36">
        <v>0.49455257898051103</v>
      </c>
      <c r="AD36">
        <v>-2.33353188283257</v>
      </c>
      <c r="AE36">
        <v>6.7277837827857203</v>
      </c>
      <c r="AF36">
        <v>24.3808963745056</v>
      </c>
      <c r="AG36">
        <f t="shared" si="0"/>
        <v>-0.55509662926843362</v>
      </c>
      <c r="AH36">
        <f t="shared" si="1"/>
        <v>-1.8349783576863068</v>
      </c>
      <c r="AI36" s="19">
        <v>-1.7619269300219269</v>
      </c>
      <c r="AJ36" s="19">
        <v>2.4005920000000001</v>
      </c>
      <c r="AK36" s="19">
        <v>-2.1070312499999999</v>
      </c>
    </row>
    <row r="37" spans="1:37" x14ac:dyDescent="0.25">
      <c r="A37" s="1">
        <v>42369</v>
      </c>
      <c r="B37">
        <v>3.4784827533825902</v>
      </c>
      <c r="C37">
        <v>-4.5204655445949503E-2</v>
      </c>
      <c r="D37">
        <v>-1.7759449185391101</v>
      </c>
      <c r="E37">
        <v>-1.91405719494044E-4</v>
      </c>
      <c r="F37">
        <v>-2.5362496243449999</v>
      </c>
      <c r="G37">
        <v>15.7089178115331</v>
      </c>
      <c r="H37">
        <v>8.4574129823061991E-3</v>
      </c>
      <c r="I37">
        <v>0.31316083101731801</v>
      </c>
      <c r="J37">
        <v>3.2692837069818501E-2</v>
      </c>
      <c r="K37">
        <v>18.537113053056999</v>
      </c>
      <c r="L37">
        <v>0.18041669881139899</v>
      </c>
      <c r="M37">
        <v>0</v>
      </c>
      <c r="N37">
        <v>0</v>
      </c>
      <c r="O37">
        <v>0.76038374038045198</v>
      </c>
      <c r="P37">
        <v>0</v>
      </c>
      <c r="Q37">
        <v>2.7729340792018299E-3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-18.916082405079202</v>
      </c>
      <c r="Z37">
        <v>2.7137332085751802</v>
      </c>
      <c r="AA37">
        <v>0.54793816974602705</v>
      </c>
      <c r="AB37">
        <v>0.44512797757647798</v>
      </c>
      <c r="AC37">
        <v>0.48508075800417</v>
      </c>
      <c r="AD37">
        <v>-2.2396684501880499</v>
      </c>
      <c r="AE37">
        <v>6.7073482639337101</v>
      </c>
      <c r="AF37">
        <v>24.408284990831898</v>
      </c>
      <c r="AG37">
        <f t="shared" si="0"/>
        <v>-0.52770801294213499</v>
      </c>
      <c r="AH37">
        <f t="shared" si="1"/>
        <v>-2.1009503246337395</v>
      </c>
      <c r="AI37" s="19">
        <v>-1.595675256024778</v>
      </c>
      <c r="AJ37" s="19">
        <v>2.1906766000000002</v>
      </c>
      <c r="AK37" s="19">
        <v>-1.95721875</v>
      </c>
    </row>
    <row r="38" spans="1:37" x14ac:dyDescent="0.25">
      <c r="A38" s="1">
        <v>42460</v>
      </c>
      <c r="B38">
        <v>4.3093058542693896</v>
      </c>
      <c r="C38">
        <v>5.8106128186992401E-2</v>
      </c>
      <c r="D38">
        <v>-1.5573251327073201</v>
      </c>
      <c r="E38">
        <v>2.80709135429728E-4</v>
      </c>
      <c r="F38">
        <v>-3.26152847402855</v>
      </c>
      <c r="G38">
        <v>15.6210183869127</v>
      </c>
      <c r="H38">
        <v>-8.6329108024674195E-3</v>
      </c>
      <c r="I38">
        <v>0.24899108456566699</v>
      </c>
      <c r="J38">
        <v>3.2610229558701499E-2</v>
      </c>
      <c r="K38">
        <v>17.274174586154398</v>
      </c>
      <c r="L38">
        <v>0.16062284638484001</v>
      </c>
      <c r="M38">
        <v>0</v>
      </c>
      <c r="N38">
        <v>0</v>
      </c>
      <c r="O38">
        <v>0.747843120668501</v>
      </c>
      <c r="P38">
        <v>0</v>
      </c>
      <c r="Q38">
        <v>7.6277978422025199E-3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-17.316785705064</v>
      </c>
      <c r="Z38">
        <v>2.6201304981511999</v>
      </c>
      <c r="AA38">
        <v>0.58729040991637405</v>
      </c>
      <c r="AB38">
        <v>0.47433120097870402</v>
      </c>
      <c r="AC38">
        <v>0.48048579326908702</v>
      </c>
      <c r="AD38">
        <v>-2.13710767313985</v>
      </c>
      <c r="AE38">
        <v>6.6869848936313998</v>
      </c>
      <c r="AF38">
        <v>25.0284236438834</v>
      </c>
      <c r="AG38">
        <f t="shared" si="0"/>
        <v>9.2430640109366635E-2</v>
      </c>
      <c r="AH38">
        <f t="shared" si="1"/>
        <v>-1.890088470156547</v>
      </c>
      <c r="AI38" s="19">
        <v>-1.4128213840725869</v>
      </c>
      <c r="AJ38" s="19">
        <v>2.3042479</v>
      </c>
      <c r="AK38" s="19">
        <v>-1.8532500000000001</v>
      </c>
    </row>
    <row r="39" spans="1:37" x14ac:dyDescent="0.25">
      <c r="A39" s="1">
        <v>42551</v>
      </c>
      <c r="B39">
        <v>4.2364002851625697</v>
      </c>
      <c r="C39">
        <v>0.156338969375453</v>
      </c>
      <c r="D39">
        <v>-1.22846159705744</v>
      </c>
      <c r="E39">
        <v>3.6179751912595302E-4</v>
      </c>
      <c r="F39">
        <v>-3.7606564498135899</v>
      </c>
      <c r="G39">
        <v>15.465154953282401</v>
      </c>
      <c r="H39">
        <v>4.4185367360086499E-2</v>
      </c>
      <c r="I39">
        <v>0.23645336601815001</v>
      </c>
      <c r="J39">
        <v>3.2578961073455301E-2</v>
      </c>
      <c r="K39">
        <v>15.860859744674899</v>
      </c>
      <c r="L39">
        <v>0.25456811455626399</v>
      </c>
      <c r="M39">
        <v>0</v>
      </c>
      <c r="N39">
        <v>0</v>
      </c>
      <c r="O39">
        <v>0.73774740339659695</v>
      </c>
      <c r="P39">
        <v>0</v>
      </c>
      <c r="Q39">
        <v>7.4390909843263901E-3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-15.6002604125992</v>
      </c>
      <c r="Z39">
        <v>2.4511104815339602</v>
      </c>
      <c r="AA39">
        <v>0.60762385009425901</v>
      </c>
      <c r="AB39">
        <v>0.49722851101684901</v>
      </c>
      <c r="AC39">
        <v>0.47710317039559302</v>
      </c>
      <c r="AD39">
        <v>-2.02832543695594</v>
      </c>
      <c r="AE39">
        <v>6.6666933226219998</v>
      </c>
      <c r="AF39">
        <v>25.114143492639801</v>
      </c>
      <c r="AG39">
        <f t="shared" si="0"/>
        <v>0.1781504888657679</v>
      </c>
      <c r="AH39">
        <f t="shared" si="1"/>
        <v>-2.087189419294651</v>
      </c>
      <c r="AI39" s="19">
        <v>-1.173410446662237</v>
      </c>
      <c r="AJ39" s="19">
        <v>2.4138378999999999</v>
      </c>
      <c r="AK39" s="19">
        <v>-1.6612499999999999</v>
      </c>
    </row>
    <row r="40" spans="1:37" x14ac:dyDescent="0.25">
      <c r="A40" s="1">
        <v>42643</v>
      </c>
      <c r="B40">
        <v>4.26030989784278</v>
      </c>
      <c r="C40">
        <v>0.25392783070284902</v>
      </c>
      <c r="D40">
        <v>-0.92696430105240402</v>
      </c>
      <c r="E40" s="16">
        <v>8.0105577593056601E-5</v>
      </c>
      <c r="F40">
        <v>-4.2094190046629603</v>
      </c>
      <c r="G40">
        <v>15.301603428889999</v>
      </c>
      <c r="H40">
        <v>-2.6028976207532899E-2</v>
      </c>
      <c r="I40">
        <v>0.23795677397919099</v>
      </c>
      <c r="J40">
        <v>3.0091138789140201E-2</v>
      </c>
      <c r="K40">
        <v>14.213972517318201</v>
      </c>
      <c r="L40">
        <v>0.39061561162706399</v>
      </c>
      <c r="M40">
        <v>0</v>
      </c>
      <c r="N40">
        <v>0</v>
      </c>
      <c r="O40">
        <v>0.72552251103715704</v>
      </c>
      <c r="P40">
        <v>0</v>
      </c>
      <c r="Q40">
        <v>2.31193370419242E-2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-13.8546389684141</v>
      </c>
      <c r="Z40">
        <v>2.2748465986351101</v>
      </c>
      <c r="AA40">
        <v>0.61438908850497198</v>
      </c>
      <c r="AB40">
        <v>0.514784423690411</v>
      </c>
      <c r="AC40">
        <v>0.472430495482631</v>
      </c>
      <c r="AD40">
        <v>-1.9157738125833199</v>
      </c>
      <c r="AE40">
        <v>6.6464732052282196</v>
      </c>
      <c r="AF40">
        <v>25.027297901426799</v>
      </c>
      <c r="AG40">
        <f t="shared" si="0"/>
        <v>9.1304897652765504E-2</v>
      </c>
      <c r="AH40">
        <f t="shared" si="1"/>
        <v>-2.2287054449811379</v>
      </c>
      <c r="AI40" s="19">
        <v>-0.87664464896553329</v>
      </c>
      <c r="AJ40" s="19">
        <v>2.3217560000000002</v>
      </c>
      <c r="AK40" s="19">
        <v>-1.4370000000000001</v>
      </c>
    </row>
    <row r="41" spans="1:37" x14ac:dyDescent="0.25">
      <c r="A41" s="1">
        <v>42735</v>
      </c>
      <c r="B41">
        <v>3.7364409060482</v>
      </c>
      <c r="C41">
        <v>0.26544596960515598</v>
      </c>
      <c r="D41">
        <v>-0.89129192658950096</v>
      </c>
      <c r="E41" s="16">
        <v>3.9082176225202097E-5</v>
      </c>
      <c r="F41">
        <v>-4.0065442024626003</v>
      </c>
      <c r="G41">
        <v>15.1694936597279</v>
      </c>
      <c r="H41">
        <v>1.78534037679903E-2</v>
      </c>
      <c r="I41">
        <v>0.231735321445317</v>
      </c>
      <c r="J41">
        <v>2.8152980084986699E-2</v>
      </c>
      <c r="K41">
        <v>12.9462800994348</v>
      </c>
      <c r="L41">
        <v>0.50969368952070104</v>
      </c>
      <c r="M41">
        <v>0</v>
      </c>
      <c r="N41">
        <v>0</v>
      </c>
      <c r="O41">
        <v>0.71392595010827598</v>
      </c>
      <c r="P41">
        <v>0</v>
      </c>
      <c r="Q41">
        <v>2.2779918784525101E-2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-12.064512826366901</v>
      </c>
      <c r="Z41">
        <v>2.0618215234467701</v>
      </c>
      <c r="AA41">
        <v>0.59679117648735103</v>
      </c>
      <c r="AB41">
        <v>0.50253293347024897</v>
      </c>
      <c r="AC41">
        <v>0.45472090219773897</v>
      </c>
      <c r="AD41">
        <v>-1.8143604111785701</v>
      </c>
      <c r="AE41">
        <v>6.6263241992474704</v>
      </c>
      <c r="AF41">
        <v>25.107322348956</v>
      </c>
      <c r="AG41">
        <f t="shared" si="0"/>
        <v>0.17132934518196663</v>
      </c>
      <c r="AH41">
        <f t="shared" si="1"/>
        <v>-2.511944052309472</v>
      </c>
      <c r="AI41" s="19">
        <v>-0.52252399098303526</v>
      </c>
      <c r="AJ41" s="19">
        <v>2.2226626</v>
      </c>
      <c r="AK41" s="19">
        <v>-1.1805000000000001</v>
      </c>
    </row>
    <row r="42" spans="1:37" x14ac:dyDescent="0.25">
      <c r="A42" s="1">
        <v>42825</v>
      </c>
      <c r="B42">
        <v>4.0141404646512102</v>
      </c>
      <c r="C42">
        <v>0.25816525623320002</v>
      </c>
      <c r="D42">
        <v>-0.96198798251108697</v>
      </c>
      <c r="E42">
        <v>7.2387268573640903E-4</v>
      </c>
      <c r="F42">
        <v>-3.72559553805156</v>
      </c>
      <c r="G42">
        <v>14.9989255557124</v>
      </c>
      <c r="H42">
        <v>-1.2888892673212599E-2</v>
      </c>
      <c r="I42">
        <v>0.23211334849710299</v>
      </c>
      <c r="J42">
        <v>2.7284305654578799E-2</v>
      </c>
      <c r="K42">
        <v>11.514093606335001</v>
      </c>
      <c r="L42">
        <v>0.46261112362857798</v>
      </c>
      <c r="M42">
        <v>0</v>
      </c>
      <c r="N42">
        <v>0</v>
      </c>
      <c r="O42">
        <v>0.70188240301317295</v>
      </c>
      <c r="P42">
        <v>0</v>
      </c>
      <c r="Q42">
        <v>2.71866582175588E-2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-10.268616598926</v>
      </c>
      <c r="Z42">
        <v>1.8547187176997799</v>
      </c>
      <c r="AA42">
        <v>0.573070530776702</v>
      </c>
      <c r="AB42">
        <v>0.487881555189418</v>
      </c>
      <c r="AC42">
        <v>0.434880131091955</v>
      </c>
      <c r="AD42">
        <v>-1.7197525273252401</v>
      </c>
      <c r="AE42">
        <v>6.6062459658519197</v>
      </c>
      <c r="AF42">
        <v>25.505081955751098</v>
      </c>
      <c r="AG42">
        <f t="shared" si="0"/>
        <v>0.56908895197706499</v>
      </c>
      <c r="AH42">
        <f t="shared" si="1"/>
        <v>-2.3071864628645518</v>
      </c>
      <c r="AI42" s="19">
        <v>-0.1507935449664399</v>
      </c>
      <c r="AJ42" s="19">
        <v>2.3032009000000002</v>
      </c>
      <c r="AK42" s="19">
        <v>-0.71065624999999899</v>
      </c>
    </row>
    <row r="43" spans="1:37" x14ac:dyDescent="0.25">
      <c r="A43" s="1">
        <v>42916</v>
      </c>
      <c r="B43">
        <v>3.9621422932021702</v>
      </c>
      <c r="C43">
        <v>0.24960215938684899</v>
      </c>
      <c r="D43">
        <v>-1.0074930093411301</v>
      </c>
      <c r="E43">
        <v>-1.0723134285054401E-4</v>
      </c>
      <c r="F43">
        <v>-3.6732677263512601</v>
      </c>
      <c r="G43">
        <v>14.911434431281799</v>
      </c>
      <c r="H43">
        <v>-1.4413922654416199E-2</v>
      </c>
      <c r="I43">
        <v>0.24258775081158401</v>
      </c>
      <c r="J43">
        <v>2.57469293221088E-2</v>
      </c>
      <c r="K43">
        <v>9.9924471707061304</v>
      </c>
      <c r="L43">
        <v>0.96915613550809698</v>
      </c>
      <c r="M43">
        <v>0</v>
      </c>
      <c r="N43">
        <v>0</v>
      </c>
      <c r="O43">
        <v>0.68626549793075498</v>
      </c>
      <c r="P43">
        <v>0</v>
      </c>
      <c r="Q43">
        <v>2.0797124748501601E-2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-8.5184680278901208</v>
      </c>
      <c r="Z43">
        <v>1.6163751096279899</v>
      </c>
      <c r="AA43">
        <v>0.52178139129755297</v>
      </c>
      <c r="AB43">
        <v>0.443828977159893</v>
      </c>
      <c r="AC43">
        <v>0.40110432135542501</v>
      </c>
      <c r="AD43">
        <v>-1.6445216219730301</v>
      </c>
      <c r="AE43">
        <v>6.5862381694933596</v>
      </c>
      <c r="AF43">
        <v>25.771235922279299</v>
      </c>
      <c r="AG43">
        <f t="shared" si="0"/>
        <v>0.83524291850526566</v>
      </c>
      <c r="AH43">
        <f t="shared" si="1"/>
        <v>-1.977304401778575</v>
      </c>
      <c r="AI43" s="19">
        <v>0.12514295535212891</v>
      </c>
      <c r="AJ43" s="19">
        <v>2.1260561</v>
      </c>
      <c r="AK43" s="19">
        <v>-0.46209374999999903</v>
      </c>
    </row>
    <row r="44" spans="1:37" x14ac:dyDescent="0.25">
      <c r="A44" s="1">
        <v>43008</v>
      </c>
      <c r="B44">
        <v>4.3599623595096801</v>
      </c>
      <c r="C44">
        <v>0.3236691232544</v>
      </c>
      <c r="D44">
        <v>-1.0218839874649099</v>
      </c>
      <c r="E44">
        <v>6.6198019689844997E-4</v>
      </c>
      <c r="F44">
        <v>-3.5626897754039999</v>
      </c>
      <c r="G44">
        <v>14.6758667623091</v>
      </c>
      <c r="H44">
        <v>-6.01165426789482E-3</v>
      </c>
      <c r="I44">
        <v>0.241688134785598</v>
      </c>
      <c r="J44">
        <v>2.1601802589640399E-2</v>
      </c>
      <c r="K44">
        <v>8.4415618295780099</v>
      </c>
      <c r="L44">
        <v>0.65056976128211597</v>
      </c>
      <c r="M44">
        <v>0</v>
      </c>
      <c r="N44">
        <v>0</v>
      </c>
      <c r="O44">
        <v>0.674245947061616</v>
      </c>
      <c r="P44">
        <v>0</v>
      </c>
      <c r="Q44">
        <v>1.6378401057063501E-2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-6.7294600815059997</v>
      </c>
      <c r="Z44">
        <v>1.4432709561271</v>
      </c>
      <c r="AA44">
        <v>0.52926342403295301</v>
      </c>
      <c r="AB44">
        <v>0.43835472087325</v>
      </c>
      <c r="AC44">
        <v>0.39731839633688698</v>
      </c>
      <c r="AD44">
        <v>-1.5659007054117999</v>
      </c>
      <c r="AE44">
        <v>6.5663004778124296</v>
      </c>
      <c r="AF44">
        <v>25.894767872751999</v>
      </c>
      <c r="AG44">
        <f t="shared" si="0"/>
        <v>0.95877486897796516</v>
      </c>
      <c r="AH44">
        <f t="shared" si="1"/>
        <v>-1.9956336710524356</v>
      </c>
      <c r="AI44" s="19">
        <v>0.29829600194960421</v>
      </c>
      <c r="AJ44" s="19">
        <v>2.0759582999999999</v>
      </c>
      <c r="AK44" s="19">
        <v>-0.25371874999999999</v>
      </c>
    </row>
    <row r="45" spans="1:37" x14ac:dyDescent="0.25">
      <c r="A45" s="1">
        <v>43100</v>
      </c>
      <c r="B45">
        <v>4.5442971187641996</v>
      </c>
      <c r="C45">
        <v>0.29789447272904901</v>
      </c>
      <c r="D45">
        <v>-0.99294856094550998</v>
      </c>
      <c r="E45">
        <v>1.1839135634316601E-4</v>
      </c>
      <c r="F45">
        <v>-3.6052604000450201</v>
      </c>
      <c r="G45">
        <v>14.525847992090799</v>
      </c>
      <c r="H45">
        <v>-2.5695207795042901E-2</v>
      </c>
      <c r="I45">
        <v>0.31874002908194798</v>
      </c>
      <c r="J45">
        <v>1.6299063309560699E-2</v>
      </c>
      <c r="K45">
        <v>7.1111638204573797</v>
      </c>
      <c r="L45">
        <v>0.76266987482100601</v>
      </c>
      <c r="M45">
        <v>0</v>
      </c>
      <c r="N45">
        <v>0</v>
      </c>
      <c r="O45">
        <v>0.66522039360159402</v>
      </c>
      <c r="P45">
        <v>0</v>
      </c>
      <c r="Q45">
        <v>6.1682172846094004E-3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-4.9739609809022696</v>
      </c>
      <c r="Z45">
        <v>1.2688292372487</v>
      </c>
      <c r="AA45">
        <v>0.52786686026048601</v>
      </c>
      <c r="AB45">
        <v>0.42151084965882701</v>
      </c>
      <c r="AC45">
        <v>0.385668524917473</v>
      </c>
      <c r="AD45">
        <v>-1.4937708936694001</v>
      </c>
      <c r="AE45">
        <v>6.54643256155203</v>
      </c>
      <c r="AF45">
        <v>26.307091363776699</v>
      </c>
      <c r="AG45">
        <f t="shared" si="0"/>
        <v>1.3710983600026658</v>
      </c>
      <c r="AH45">
        <f t="shared" si="1"/>
        <v>-1.8762090579685298</v>
      </c>
      <c r="AI45" s="19">
        <v>0.3686655948256603</v>
      </c>
      <c r="AJ45" s="19">
        <v>2.3497718999999999</v>
      </c>
      <c r="AK45" s="19">
        <v>-8.5531249999999795E-2</v>
      </c>
    </row>
    <row r="46" spans="1:37" x14ac:dyDescent="0.25">
      <c r="A46" s="1">
        <v>43190</v>
      </c>
      <c r="B46">
        <v>4.1051925278799404</v>
      </c>
      <c r="C46">
        <v>0.344241732418822</v>
      </c>
      <c r="D46">
        <v>-1.01967389194373</v>
      </c>
      <c r="E46">
        <v>6.7193524952454797E-4</v>
      </c>
      <c r="F46">
        <v>-3.5175479442093698</v>
      </c>
      <c r="G46">
        <v>14.396297360659799</v>
      </c>
      <c r="H46">
        <v>4.2586954700018401E-2</v>
      </c>
      <c r="I46">
        <v>0.33787357599676499</v>
      </c>
      <c r="J46">
        <v>1.59690297285459E-2</v>
      </c>
      <c r="K46">
        <v>5.8976051089950801</v>
      </c>
      <c r="L46">
        <v>0.82579184424073904</v>
      </c>
      <c r="M46">
        <v>0</v>
      </c>
      <c r="N46">
        <v>0</v>
      </c>
      <c r="O46">
        <v>0.651233956948716</v>
      </c>
      <c r="P46">
        <v>0</v>
      </c>
      <c r="Q46">
        <v>-6.8010169029445004E-3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-3.2811805574167798</v>
      </c>
      <c r="Z46">
        <v>1.0997840542442601</v>
      </c>
      <c r="AA46">
        <v>0.52597911443571899</v>
      </c>
      <c r="AB46">
        <v>0.40476101762787597</v>
      </c>
      <c r="AC46">
        <v>0.36436501003856597</v>
      </c>
      <c r="AD46">
        <v>-1.44642591304688</v>
      </c>
      <c r="AE46">
        <v>6.5266340944746801</v>
      </c>
      <c r="AF46">
        <v>26.267357994119202</v>
      </c>
      <c r="AG46">
        <f t="shared" si="0"/>
        <v>1.3313649903451683</v>
      </c>
      <c r="AH46">
        <f t="shared" si="1"/>
        <v>-2.2335228445326729</v>
      </c>
      <c r="AI46" s="19">
        <v>0.37558031997662422</v>
      </c>
      <c r="AJ46" s="19">
        <v>2.7037502999999998</v>
      </c>
      <c r="AK46" s="19">
        <v>-2.5499999999999901E-2</v>
      </c>
    </row>
    <row r="47" spans="1:37" x14ac:dyDescent="0.25">
      <c r="A47" s="1">
        <v>43281</v>
      </c>
      <c r="B47">
        <v>4.5500219197783904</v>
      </c>
      <c r="C47">
        <v>0.340773245162038</v>
      </c>
      <c r="D47">
        <v>-1.02832718289888</v>
      </c>
      <c r="E47">
        <v>3.7717199567211999E-4</v>
      </c>
      <c r="F47">
        <v>-3.5220660257015801</v>
      </c>
      <c r="G47">
        <v>14.3152189797754</v>
      </c>
      <c r="H47">
        <v>-1.8750530733100401E-2</v>
      </c>
      <c r="I47">
        <v>0.33401342267769701</v>
      </c>
      <c r="J47">
        <v>1.0631016700208501E-2</v>
      </c>
      <c r="K47">
        <v>4.7340066207270199</v>
      </c>
      <c r="L47">
        <v>0.93791139914956601</v>
      </c>
      <c r="M47">
        <v>0</v>
      </c>
      <c r="N47">
        <v>0</v>
      </c>
      <c r="O47">
        <v>0.63684907587778306</v>
      </c>
      <c r="P47">
        <v>0</v>
      </c>
      <c r="Q47">
        <v>1.9486260361562899E-3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-1.6036707285897001</v>
      </c>
      <c r="Z47">
        <v>0.93100496992645199</v>
      </c>
      <c r="AA47">
        <v>0.53701931233987499</v>
      </c>
      <c r="AB47">
        <v>0.401689216511189</v>
      </c>
      <c r="AC47">
        <v>0.36318560208466</v>
      </c>
      <c r="AD47">
        <v>-1.41407409584393</v>
      </c>
      <c r="AE47">
        <v>6.5069047532835</v>
      </c>
      <c r="AF47">
        <v>27.014666768258198</v>
      </c>
      <c r="AG47">
        <f t="shared" si="0"/>
        <v>2.0786737644841651</v>
      </c>
      <c r="AH47">
        <f t="shared" si="1"/>
        <v>-1.8704871326714008</v>
      </c>
      <c r="AI47" s="19">
        <v>0.50064385609828355</v>
      </c>
      <c r="AJ47" s="19">
        <v>2.6322911000000002</v>
      </c>
      <c r="AK47" s="19">
        <v>8.9499999999999996E-2</v>
      </c>
    </row>
    <row r="48" spans="1:37" x14ac:dyDescent="0.25">
      <c r="A48" s="1">
        <v>43373</v>
      </c>
      <c r="B48">
        <v>4.7019269984923602</v>
      </c>
      <c r="C48">
        <v>0.36269158448494798</v>
      </c>
      <c r="D48">
        <v>-0.97280136679210805</v>
      </c>
      <c r="E48">
        <v>3.4913914588466702E-4</v>
      </c>
      <c r="F48">
        <v>-3.6386852935018399</v>
      </c>
      <c r="G48">
        <v>14.2285193663506</v>
      </c>
      <c r="H48">
        <v>4.20517193774309E-2</v>
      </c>
      <c r="I48">
        <v>0.32863740604582697</v>
      </c>
      <c r="J48">
        <v>5.5000195170997104E-3</v>
      </c>
      <c r="K48">
        <v>3.2791401594182599</v>
      </c>
      <c r="L48">
        <v>0.94752895070158405</v>
      </c>
      <c r="M48">
        <v>0</v>
      </c>
      <c r="N48">
        <v>0</v>
      </c>
      <c r="O48">
        <v>0.61997568269597203</v>
      </c>
      <c r="P48">
        <v>0</v>
      </c>
      <c r="Q48">
        <v>1.5824978911138799E-3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-6.4807450244973499E-3</v>
      </c>
      <c r="Z48">
        <v>0.74914248125564997</v>
      </c>
      <c r="AA48">
        <v>0.54415984336630296</v>
      </c>
      <c r="AB48">
        <v>0.41409158578419297</v>
      </c>
      <c r="AC48">
        <v>0.37080726501404498</v>
      </c>
      <c r="AD48">
        <v>-1.3935321199334001</v>
      </c>
      <c r="AE48">
        <v>6.4872442175467704</v>
      </c>
      <c r="AF48">
        <v>27.071849391836</v>
      </c>
      <c r="AG48">
        <f t="shared" si="0"/>
        <v>2.135856388061967</v>
      </c>
      <c r="AH48">
        <f t="shared" si="1"/>
        <v>-1.8214720818185861</v>
      </c>
      <c r="AI48" s="19">
        <v>0.7665723944622912</v>
      </c>
      <c r="AJ48" s="19">
        <v>2.2840756999999998</v>
      </c>
      <c r="AK48" s="19">
        <v>0.1915</v>
      </c>
    </row>
    <row r="49" spans="1:37" x14ac:dyDescent="0.25">
      <c r="A49" s="1">
        <v>43465</v>
      </c>
      <c r="B49">
        <v>4.6307917084293999</v>
      </c>
      <c r="C49">
        <v>0.37739327547078799</v>
      </c>
      <c r="D49">
        <v>-0.964281748519357</v>
      </c>
      <c r="E49">
        <v>1.0548722751233401E-4</v>
      </c>
      <c r="F49">
        <v>-3.6840792399178</v>
      </c>
      <c r="G49">
        <v>14.238266078715901</v>
      </c>
      <c r="H49">
        <v>-1.99372184449653E-2</v>
      </c>
      <c r="I49">
        <v>0.32785045916309402</v>
      </c>
      <c r="J49">
        <v>4.6657693497082903E-3</v>
      </c>
      <c r="K49">
        <v>2.05181858635647</v>
      </c>
      <c r="L49">
        <v>1.17576037790148</v>
      </c>
      <c r="M49">
        <v>0</v>
      </c>
      <c r="N49">
        <v>0</v>
      </c>
      <c r="O49">
        <v>0.60217888672216302</v>
      </c>
      <c r="P49">
        <v>0</v>
      </c>
      <c r="Q49">
        <v>1.34815498850659E-2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1.54361128736366</v>
      </c>
      <c r="Z49">
        <v>0.56233493620960895</v>
      </c>
      <c r="AA49">
        <v>0.52338725479814996</v>
      </c>
      <c r="AB49">
        <v>0.40479635289844201</v>
      </c>
      <c r="AC49">
        <v>0.373273384624983</v>
      </c>
      <c r="AD49">
        <v>-1.3924471244594701</v>
      </c>
      <c r="AE49">
        <v>6.4676521696257998</v>
      </c>
      <c r="AF49">
        <v>27.2366222334004</v>
      </c>
      <c r="AG49">
        <f t="shared" si="0"/>
        <v>2.3006292296263666</v>
      </c>
      <c r="AH49">
        <f t="shared" si="1"/>
        <v>-1.7661454481654775</v>
      </c>
      <c r="AI49" s="19">
        <v>1.1733659350681469</v>
      </c>
      <c r="AJ49" s="19">
        <v>2.1897834</v>
      </c>
      <c r="AK49" s="19">
        <v>0.28050000000000003</v>
      </c>
    </row>
    <row r="50" spans="1:37" x14ac:dyDescent="0.25">
      <c r="A50" s="1">
        <v>43555</v>
      </c>
      <c r="B50">
        <v>5.46635097187903</v>
      </c>
      <c r="C50">
        <v>0.54387796376647302</v>
      </c>
      <c r="D50">
        <v>-0.92738881419588903</v>
      </c>
      <c r="E50">
        <v>9.3018311742037204E-4</v>
      </c>
      <c r="F50">
        <v>-3.74313774744446</v>
      </c>
      <c r="G50">
        <v>14.1528236773194</v>
      </c>
      <c r="H50">
        <v>2.50110084139471E-2</v>
      </c>
      <c r="I50">
        <v>0.24757381400363501</v>
      </c>
      <c r="J50">
        <v>2.5520825317520701E-3</v>
      </c>
      <c r="K50">
        <v>0.6304911503167</v>
      </c>
      <c r="L50">
        <v>0.963011479370255</v>
      </c>
      <c r="M50">
        <v>0</v>
      </c>
      <c r="N50">
        <v>0</v>
      </c>
      <c r="O50">
        <v>0.58031273063440203</v>
      </c>
      <c r="P50">
        <v>0</v>
      </c>
      <c r="Q50">
        <v>1.74326192390649E-2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3.0295862881203699</v>
      </c>
      <c r="Z50">
        <v>0.39635770457490399</v>
      </c>
      <c r="AA50">
        <v>0.52021904893466597</v>
      </c>
      <c r="AB50">
        <v>0.41160838970737301</v>
      </c>
      <c r="AC50">
        <v>0.393877022063093</v>
      </c>
      <c r="AD50">
        <v>-1.38285610450653</v>
      </c>
      <c r="AE50">
        <v>6.4481282946058203</v>
      </c>
      <c r="AF50">
        <v>27.776761762451301</v>
      </c>
      <c r="AG50">
        <f t="shared" si="0"/>
        <v>2.8407687586772674</v>
      </c>
      <c r="AH50">
        <f t="shared" si="1"/>
        <v>-1.1585147405333092</v>
      </c>
      <c r="AI50" s="19">
        <v>1.6350993152451729</v>
      </c>
      <c r="AJ50" s="19">
        <v>1.9207498000000001</v>
      </c>
      <c r="AK50" s="19">
        <v>1.2638437499999899</v>
      </c>
    </row>
    <row r="51" spans="1:37" x14ac:dyDescent="0.25">
      <c r="A51" s="1">
        <v>43646</v>
      </c>
      <c r="B51">
        <v>4.5914349482500096</v>
      </c>
      <c r="C51">
        <v>0.66160241879845405</v>
      </c>
      <c r="D51">
        <v>-0.73815971240865297</v>
      </c>
      <c r="E51">
        <v>-2.36067338819093E-4</v>
      </c>
      <c r="F51">
        <v>-4.1797184837783004</v>
      </c>
      <c r="G51">
        <v>14.1269650404007</v>
      </c>
      <c r="H51">
        <v>-3.1777891820047602E-2</v>
      </c>
      <c r="I51">
        <v>0.23156313400237999</v>
      </c>
      <c r="J51">
        <v>-1.79806840681369E-3</v>
      </c>
      <c r="K51">
        <v>-0.45141577331129901</v>
      </c>
      <c r="L51">
        <v>1.39092606657259</v>
      </c>
      <c r="M51">
        <v>0</v>
      </c>
      <c r="N51">
        <v>0</v>
      </c>
      <c r="O51">
        <v>0.55588123754131002</v>
      </c>
      <c r="P51">
        <v>0</v>
      </c>
      <c r="Q51">
        <v>2.3569076336639301E-2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4.5132165654304996</v>
      </c>
      <c r="Z51">
        <v>0.251594760278052</v>
      </c>
      <c r="AA51">
        <v>0.51669997528920397</v>
      </c>
      <c r="AB51">
        <v>0.41740114845376403</v>
      </c>
      <c r="AC51">
        <v>0.40830066953650801</v>
      </c>
      <c r="AD51">
        <v>-1.3666516013227199</v>
      </c>
      <c r="AE51">
        <v>6.4286722802299296</v>
      </c>
      <c r="AF51">
        <v>27.3480697227332</v>
      </c>
      <c r="AG51">
        <f t="shared" si="0"/>
        <v>2.4120767189591668</v>
      </c>
      <c r="AH51">
        <f t="shared" si="1"/>
        <v>-1.8770690253948419</v>
      </c>
      <c r="AI51" s="19">
        <v>1.46484727330469</v>
      </c>
      <c r="AJ51" s="19">
        <v>1.8669146000000001</v>
      </c>
      <c r="AK51" s="19">
        <v>0.96390624999999897</v>
      </c>
    </row>
    <row r="52" spans="1:37" x14ac:dyDescent="0.25">
      <c r="A52" s="1">
        <v>43738</v>
      </c>
      <c r="B52">
        <v>5.0605758796596803</v>
      </c>
      <c r="C52">
        <v>0.94467471780366197</v>
      </c>
      <c r="D52">
        <v>-0.50175822380198998</v>
      </c>
      <c r="E52">
        <v>1.4957633564654199E-3</v>
      </c>
      <c r="F52">
        <v>-4.9343238624743204</v>
      </c>
      <c r="G52">
        <v>13.932635491931199</v>
      </c>
      <c r="H52">
        <v>1.9066952658611198E-2</v>
      </c>
      <c r="I52">
        <v>0.16162047373613</v>
      </c>
      <c r="J52">
        <v>-3.0675492107325999E-3</v>
      </c>
      <c r="K52">
        <v>-1.7068414865541499</v>
      </c>
      <c r="L52">
        <v>0.97417816334604501</v>
      </c>
      <c r="M52">
        <v>0</v>
      </c>
      <c r="N52">
        <v>0</v>
      </c>
      <c r="O52">
        <v>0.52849962218542201</v>
      </c>
      <c r="P52">
        <v>0</v>
      </c>
      <c r="Q52">
        <v>1.8892045794176599E-2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6.1707205353392203</v>
      </c>
      <c r="Z52">
        <v>0.226846552382589</v>
      </c>
      <c r="AA52">
        <v>0.59344151331615302</v>
      </c>
      <c r="AB52">
        <v>0.47751579767376501</v>
      </c>
      <c r="AC52">
        <v>0.45937794008285798</v>
      </c>
      <c r="AD52">
        <v>-1.31723179138341</v>
      </c>
      <c r="AE52">
        <v>6.4092838168358597</v>
      </c>
      <c r="AF52">
        <v>27.515602352677</v>
      </c>
      <c r="AG52">
        <f t="shared" si="0"/>
        <v>2.5796093489029666</v>
      </c>
      <c r="AH52">
        <f t="shared" si="1"/>
        <v>-2.3242197119540577</v>
      </c>
      <c r="AI52" s="19">
        <v>0.51384740849952193</v>
      </c>
      <c r="AJ52" s="19">
        <v>1.8603308999999999</v>
      </c>
      <c r="AK52" s="19">
        <v>0.28803124999999702</v>
      </c>
    </row>
    <row r="53" spans="1:37" x14ac:dyDescent="0.25">
      <c r="A53" s="1">
        <v>43830</v>
      </c>
      <c r="B53">
        <v>4.6381826112158198</v>
      </c>
      <c r="C53">
        <v>0.97497288545424998</v>
      </c>
      <c r="D53">
        <v>-0.364415998338805</v>
      </c>
      <c r="E53">
        <v>1.0474310760908499E-3</v>
      </c>
      <c r="F53">
        <v>-5.1203691738708201</v>
      </c>
      <c r="G53">
        <v>13.952763749902299</v>
      </c>
      <c r="H53">
        <v>1.0227682038671001E-2</v>
      </c>
      <c r="I53">
        <v>0.16089121287140701</v>
      </c>
      <c r="J53">
        <v>-3.4649890022507399E-3</v>
      </c>
      <c r="K53">
        <v>-3.3418700376537398</v>
      </c>
      <c r="L53">
        <v>1.6399267332896601</v>
      </c>
      <c r="M53">
        <v>0</v>
      </c>
      <c r="N53">
        <v>0</v>
      </c>
      <c r="O53">
        <v>0.50051946734742303</v>
      </c>
      <c r="P53">
        <v>0</v>
      </c>
      <c r="Q53">
        <v>1.3614543753909501E-2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7.6216486794387297</v>
      </c>
      <c r="Z53">
        <v>-2.3047164719153999E-2</v>
      </c>
      <c r="AA53">
        <v>0.53419432546662404</v>
      </c>
      <c r="AB53">
        <v>0.43571463851851699</v>
      </c>
      <c r="AC53">
        <v>0.43237635067600999</v>
      </c>
      <c r="AD53">
        <v>-1.28804283782629</v>
      </c>
      <c r="AE53">
        <v>6.3899625972952903</v>
      </c>
      <c r="AF53">
        <v>27.164832706933499</v>
      </c>
      <c r="AG53">
        <f t="shared" si="0"/>
        <v>2.2288397031594656</v>
      </c>
      <c r="AH53">
        <f t="shared" si="1"/>
        <v>-2.1421342507412318</v>
      </c>
      <c r="AI53" s="19">
        <v>-1.2179002791685409</v>
      </c>
      <c r="AJ53" s="19">
        <v>1.8138589000000001</v>
      </c>
      <c r="AK53" s="19">
        <v>-0.76378125000000097</v>
      </c>
    </row>
    <row r="54" spans="1:37" x14ac:dyDescent="0.25">
      <c r="A54" s="1">
        <v>43921</v>
      </c>
      <c r="B54">
        <v>4.2821819643880801</v>
      </c>
      <c r="C54">
        <v>0.84198556148073</v>
      </c>
      <c r="D54">
        <v>-0.30970278991987499</v>
      </c>
      <c r="E54">
        <v>8.7804316179901799E-4</v>
      </c>
      <c r="F54">
        <v>-5.4474893846658397</v>
      </c>
      <c r="G54">
        <v>13.970820784167501</v>
      </c>
      <c r="H54">
        <v>3.39466441753416E-3</v>
      </c>
      <c r="I54">
        <v>0.18035028468277001</v>
      </c>
      <c r="J54">
        <v>-7.7564687259003701E-3</v>
      </c>
      <c r="K54">
        <v>-5.9138873468532998</v>
      </c>
      <c r="L54">
        <v>1.97346595430271</v>
      </c>
      <c r="M54">
        <v>0</v>
      </c>
      <c r="N54">
        <v>0</v>
      </c>
      <c r="O54">
        <v>0.476388444289775</v>
      </c>
      <c r="P54">
        <v>0</v>
      </c>
      <c r="Q54">
        <v>1.5713432298834401E-2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9.0264009854338507</v>
      </c>
      <c r="Z54">
        <v>-0.28489757525085702</v>
      </c>
      <c r="AA54">
        <v>0.49400142878594799</v>
      </c>
      <c r="AB54">
        <v>0.41358950307318798</v>
      </c>
      <c r="AC54">
        <v>0.40946086966988599</v>
      </c>
      <c r="AD54">
        <v>-1.26658097639778</v>
      </c>
      <c r="AE54">
        <v>6.3707083169557697</v>
      </c>
      <c r="AF54">
        <v>25.229025695294599</v>
      </c>
      <c r="AG54">
        <f t="shared" si="0"/>
        <v>0.29303269152056544</v>
      </c>
      <c r="AH54">
        <f t="shared" si="1"/>
        <v>-2.5850541969403702</v>
      </c>
      <c r="AI54" s="19">
        <v>-3.6473719979353851</v>
      </c>
      <c r="AJ54" s="19">
        <v>1.807777</v>
      </c>
      <c r="AK54" s="19">
        <v>-4.5991874999999904</v>
      </c>
    </row>
    <row r="55" spans="1:37" x14ac:dyDescent="0.25">
      <c r="A55" s="1">
        <v>44012</v>
      </c>
      <c r="B55">
        <v>3.9341749776106201</v>
      </c>
      <c r="C55">
        <v>0.70537366155159498</v>
      </c>
      <c r="D55">
        <v>-0.29021707768312299</v>
      </c>
      <c r="E55">
        <v>9.6358165086863799E-4</v>
      </c>
      <c r="F55">
        <v>-5.7966074924909101</v>
      </c>
      <c r="G55">
        <v>14.0835234843825</v>
      </c>
      <c r="H55">
        <v>8.62223173030927E-4</v>
      </c>
      <c r="I55">
        <v>0.203272479551276</v>
      </c>
      <c r="J55">
        <v>-1.1741492348644101E-2</v>
      </c>
      <c r="K55">
        <v>-8.7584865358256092</v>
      </c>
      <c r="L55">
        <v>2.2098362618437801</v>
      </c>
      <c r="M55">
        <v>0</v>
      </c>
      <c r="N55">
        <v>0</v>
      </c>
      <c r="O55">
        <v>0.44949399322489902</v>
      </c>
      <c r="P55">
        <v>0</v>
      </c>
      <c r="Q55">
        <v>1.8322903060530301E-2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10.3802524743466</v>
      </c>
      <c r="Z55">
        <v>-0.594741943446914</v>
      </c>
      <c r="AA55">
        <v>0.454491406506422</v>
      </c>
      <c r="AB55">
        <v>0.40171238728455899</v>
      </c>
      <c r="AC55">
        <v>0.39969222120743703</v>
      </c>
      <c r="AD55">
        <v>-1.23976399227121</v>
      </c>
      <c r="AE55">
        <v>6.3515206735850596</v>
      </c>
      <c r="AF55">
        <v>22.901934194912599</v>
      </c>
      <c r="AG55">
        <f t="shared" si="0"/>
        <v>-2.0340588088614346</v>
      </c>
      <c r="AH55">
        <f t="shared" si="1"/>
        <v>-3.0772148266627202</v>
      </c>
      <c r="AI55" s="19">
        <v>-5.4275190080011342</v>
      </c>
      <c r="AJ55" s="19">
        <v>-0.76948850000000002</v>
      </c>
      <c r="AK55" s="19">
        <v>-5.4398124999999897</v>
      </c>
    </row>
    <row r="56" spans="1:37" x14ac:dyDescent="0.25">
      <c r="A56" s="1">
        <v>44104</v>
      </c>
      <c r="B56">
        <v>3.6002854518540501</v>
      </c>
      <c r="C56">
        <v>0.64657309442010902</v>
      </c>
      <c r="D56">
        <v>4.2699531257954601E-2</v>
      </c>
      <c r="E56">
        <v>1.2255463036010201E-3</v>
      </c>
      <c r="F56">
        <v>-6.0595400592990201</v>
      </c>
      <c r="G56">
        <v>14.080454185719001</v>
      </c>
      <c r="H56" s="16">
        <v>5.2423822752634301E-5</v>
      </c>
      <c r="I56">
        <v>0.120431841174894</v>
      </c>
      <c r="J56">
        <v>-1.6575466024673899E-2</v>
      </c>
      <c r="K56">
        <v>-10.536897345523601</v>
      </c>
      <c r="L56">
        <v>2.5223784265191398</v>
      </c>
      <c r="M56">
        <v>0</v>
      </c>
      <c r="N56">
        <v>0</v>
      </c>
      <c r="O56">
        <v>0.42965711445585297</v>
      </c>
      <c r="P56">
        <v>0</v>
      </c>
      <c r="Q56">
        <v>1.81634841608719E-2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11.835310853860699</v>
      </c>
      <c r="Z56">
        <v>-0.82969651712141301</v>
      </c>
      <c r="AA56">
        <v>0.40928669526613798</v>
      </c>
      <c r="AB56">
        <v>0.38986396273180002</v>
      </c>
      <c r="AC56">
        <v>0.38615100299848198</v>
      </c>
      <c r="AD56">
        <v>-1.20136481419083</v>
      </c>
      <c r="AE56">
        <v>6.3323993673177004</v>
      </c>
      <c r="AF56">
        <v>22.170858779703501</v>
      </c>
      <c r="AG56">
        <f t="shared" si="0"/>
        <v>-2.7651342240705326</v>
      </c>
      <c r="AH56">
        <f t="shared" si="1"/>
        <v>-3.2177880620918078</v>
      </c>
      <c r="AI56" s="19">
        <v>-6.0862356058883789</v>
      </c>
      <c r="AJ56" s="19">
        <v>5.3801420000000002</v>
      </c>
      <c r="AK56" s="19">
        <v>-5.6933124999999896</v>
      </c>
    </row>
    <row r="57" spans="1:37" x14ac:dyDescent="0.25">
      <c r="A57" s="1">
        <v>44196</v>
      </c>
      <c r="B57">
        <v>4.8665410432760501</v>
      </c>
      <c r="C57">
        <v>0.36717572289984202</v>
      </c>
      <c r="D57">
        <v>0.238775895424955</v>
      </c>
      <c r="E57">
        <v>-1.01097515648584E-3</v>
      </c>
      <c r="F57">
        <v>-6.5352891543927099</v>
      </c>
      <c r="G57">
        <v>14.0497987385575</v>
      </c>
      <c r="H57">
        <v>-1.5716244177310899E-2</v>
      </c>
      <c r="I57">
        <v>0.19022982410141301</v>
      </c>
      <c r="J57">
        <v>-2.4592251378363999E-2</v>
      </c>
      <c r="K57">
        <v>-13.6457533612083</v>
      </c>
      <c r="L57">
        <v>2.9163453276037901</v>
      </c>
      <c r="M57">
        <v>0</v>
      </c>
      <c r="N57">
        <v>0</v>
      </c>
      <c r="O57">
        <v>0.40786610706023302</v>
      </c>
      <c r="P57">
        <v>0</v>
      </c>
      <c r="Q57">
        <v>1.43100158295946E-2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13.0045382392577</v>
      </c>
      <c r="Z57">
        <v>-1.1337496602058399</v>
      </c>
      <c r="AA57">
        <v>0.34880735096291798</v>
      </c>
      <c r="AB57">
        <v>0.35051186598850698</v>
      </c>
      <c r="AC57">
        <v>0.36141438871759102</v>
      </c>
      <c r="AD57">
        <v>-1.15803803528247</v>
      </c>
      <c r="AE57">
        <v>6.3133441006037403</v>
      </c>
      <c r="AF57">
        <v>20.915508938482201</v>
      </c>
      <c r="AG57">
        <f t="shared" si="0"/>
        <v>-4.0204840652918321</v>
      </c>
      <c r="AH57">
        <f t="shared" si="1"/>
        <v>-2.1482148535219387</v>
      </c>
      <c r="AI57" s="19">
        <v>-5.6235217915958824</v>
      </c>
      <c r="AJ57" s="19">
        <v>6.1492106</v>
      </c>
      <c r="AK57" s="19">
        <v>-5.3596874999999899</v>
      </c>
    </row>
    <row r="58" spans="1:37" x14ac:dyDescent="0.25">
      <c r="A58" s="1">
        <v>44286</v>
      </c>
      <c r="B58">
        <v>6.0731057195820899</v>
      </c>
      <c r="C58">
        <v>0.34659890832093798</v>
      </c>
      <c r="D58">
        <v>0.20353348574868901</v>
      </c>
      <c r="E58">
        <v>-9.3366227413036503E-4</v>
      </c>
      <c r="F58">
        <v>-6.4220035172126302</v>
      </c>
      <c r="G58">
        <v>13.939597136176699</v>
      </c>
      <c r="H58">
        <v>4.0658209077063402E-3</v>
      </c>
      <c r="I58">
        <v>0.21209548011789001</v>
      </c>
      <c r="J58">
        <v>-1.58196080925713E-2</v>
      </c>
      <c r="K58">
        <v>-15.654139222775401</v>
      </c>
      <c r="L58">
        <v>2.89081929339426</v>
      </c>
      <c r="M58">
        <v>0</v>
      </c>
      <c r="N58">
        <v>0</v>
      </c>
      <c r="O58">
        <v>0.38272906132628698</v>
      </c>
      <c r="P58">
        <v>0</v>
      </c>
      <c r="Q58">
        <v>5.2890476505354301E-3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14.3139565866037</v>
      </c>
      <c r="Z58">
        <v>-1.3700698917560199</v>
      </c>
      <c r="AA58">
        <v>0.30241712216101901</v>
      </c>
      <c r="AB58">
        <v>0.32262187427155897</v>
      </c>
      <c r="AC58">
        <v>0.324555611011696</v>
      </c>
      <c r="AD58">
        <v>-1.10991228314041</v>
      </c>
      <c r="AE58">
        <v>6.2943545781595702</v>
      </c>
      <c r="AF58">
        <v>21.042861540181502</v>
      </c>
      <c r="AG58">
        <f t="shared" si="0"/>
        <v>-3.8931314635925318</v>
      </c>
      <c r="AH58">
        <f t="shared" si="1"/>
        <v>-1.0225612599686773</v>
      </c>
      <c r="AI58" s="19">
        <v>-4.0582885265128903</v>
      </c>
      <c r="AJ58" s="19">
        <v>6.7770843999999997</v>
      </c>
      <c r="AK58" s="19">
        <v>-2.7456562500000001</v>
      </c>
    </row>
    <row r="59" spans="1:37" x14ac:dyDescent="0.25">
      <c r="A59" s="1">
        <v>44377</v>
      </c>
      <c r="B59">
        <v>5.8861036002124898</v>
      </c>
      <c r="C59">
        <v>0.53909374175355995</v>
      </c>
      <c r="D59">
        <v>6.7165594629750996E-2</v>
      </c>
      <c r="E59">
        <v>1.6692996414417201E-4</v>
      </c>
      <c r="F59">
        <v>-5.7956206362955296</v>
      </c>
      <c r="G59">
        <v>13.893657671695401</v>
      </c>
      <c r="H59">
        <v>2.4671797925081201E-2</v>
      </c>
      <c r="I59">
        <v>0.20686052685824799</v>
      </c>
      <c r="J59">
        <v>3.9536412791108897E-3</v>
      </c>
      <c r="K59">
        <v>-14.9214772555924</v>
      </c>
      <c r="L59">
        <v>2.9413456405074299</v>
      </c>
      <c r="M59">
        <v>0</v>
      </c>
      <c r="N59">
        <v>0</v>
      </c>
      <c r="O59">
        <v>0.36436079095573598</v>
      </c>
      <c r="P59">
        <v>0</v>
      </c>
      <c r="Q59">
        <v>-2.6196908413553001E-3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16.1000063875446</v>
      </c>
      <c r="Z59">
        <v>-1.4563904114746999</v>
      </c>
      <c r="AA59">
        <v>0.31991908041121297</v>
      </c>
      <c r="AB59">
        <v>0.32277940829089802</v>
      </c>
      <c r="AC59">
        <v>0.299182873581818</v>
      </c>
      <c r="AD59">
        <v>-1.0691490287376899</v>
      </c>
      <c r="AE59">
        <v>6.2754305069207801</v>
      </c>
      <c r="AF59">
        <v>23.9994411695886</v>
      </c>
      <c r="AG59">
        <f t="shared" si="0"/>
        <v>-0.93655183418543331</v>
      </c>
      <c r="AH59">
        <f t="shared" si="1"/>
        <v>-0.53142288820917116</v>
      </c>
      <c r="AI59" s="19">
        <v>-2.3376276319970382</v>
      </c>
      <c r="AJ59" s="19">
        <v>7.1591417000000002</v>
      </c>
      <c r="AK59" s="19">
        <v>-1.91509375</v>
      </c>
    </row>
    <row r="60" spans="1:37" x14ac:dyDescent="0.25">
      <c r="A60" s="1">
        <v>44469</v>
      </c>
      <c r="B60">
        <v>4.5375450545966496</v>
      </c>
      <c r="C60">
        <v>0.80796832636424099</v>
      </c>
      <c r="D60">
        <v>-3.5647072966461399E-2</v>
      </c>
      <c r="E60">
        <v>1.252781417987E-3</v>
      </c>
      <c r="F60">
        <v>-5.4647350101363399</v>
      </c>
      <c r="G60">
        <v>13.8254439410684</v>
      </c>
      <c r="H60">
        <v>-3.06116267617801E-2</v>
      </c>
      <c r="I60">
        <v>0.28937153407906802</v>
      </c>
      <c r="J60">
        <v>1.8757711924288399E-2</v>
      </c>
      <c r="K60">
        <v>-14.371779236497501</v>
      </c>
      <c r="L60">
        <v>2.7659652045034901</v>
      </c>
      <c r="M60">
        <v>0</v>
      </c>
      <c r="N60">
        <v>0</v>
      </c>
      <c r="O60">
        <v>0.34345542125488498</v>
      </c>
      <c r="P60">
        <v>0</v>
      </c>
      <c r="Q60">
        <v>-2.52633491233824E-3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17.9009550174083</v>
      </c>
      <c r="Z60">
        <v>-1.5198698223090299</v>
      </c>
      <c r="AA60">
        <v>0.34496958128435901</v>
      </c>
      <c r="AB60">
        <v>0.33617556024668899</v>
      </c>
      <c r="AC60">
        <v>0.28692160405985601</v>
      </c>
      <c r="AD60">
        <v>-1.0252062329381499</v>
      </c>
      <c r="AE60">
        <v>6.2565715959967196</v>
      </c>
      <c r="AF60">
        <v>25.2649779976833</v>
      </c>
      <c r="AG60">
        <f t="shared" si="0"/>
        <v>0.32898499390926617</v>
      </c>
      <c r="AH60">
        <f t="shared" si="1"/>
        <v>-1.6231814773452609</v>
      </c>
      <c r="AI60" s="19">
        <v>-0.98988821295873475</v>
      </c>
      <c r="AJ60" s="19">
        <v>6.7349230000000002</v>
      </c>
      <c r="AK60" s="19">
        <v>-1.17471875</v>
      </c>
    </row>
    <row r="61" spans="1:37" x14ac:dyDescent="0.25">
      <c r="A61" s="1">
        <v>44561</v>
      </c>
      <c r="B61">
        <v>4.6659700589029098</v>
      </c>
      <c r="C61">
        <v>0.73922323142020396</v>
      </c>
      <c r="D61">
        <v>-0.31212726739893099</v>
      </c>
      <c r="E61">
        <v>1.18106619768772E-4</v>
      </c>
      <c r="F61">
        <v>-5.1454949883105403</v>
      </c>
      <c r="G61">
        <v>13.837045866417</v>
      </c>
      <c r="H61">
        <v>-1.8055896578590401E-3</v>
      </c>
      <c r="I61">
        <v>0.40026857235284302</v>
      </c>
      <c r="J61">
        <v>2.3873307510429199E-2</v>
      </c>
      <c r="K61">
        <v>-15.3993589424171</v>
      </c>
      <c r="L61">
        <v>2.9465150447427599</v>
      </c>
      <c r="M61">
        <v>0</v>
      </c>
      <c r="N61">
        <v>0</v>
      </c>
      <c r="O61">
        <v>0.32686764155666298</v>
      </c>
      <c r="P61">
        <v>0</v>
      </c>
      <c r="Q61">
        <v>-2.3247365481091999E-2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19.333268317929502</v>
      </c>
      <c r="Z61">
        <v>-1.6695161535781899</v>
      </c>
      <c r="AA61">
        <v>0.31957640042240298</v>
      </c>
      <c r="AB61">
        <v>0.31756999539773201</v>
      </c>
      <c r="AC61">
        <v>0.237071047662305</v>
      </c>
      <c r="AD61">
        <v>-1.01464839851785</v>
      </c>
      <c r="AE61">
        <v>6.2377775566270497</v>
      </c>
      <c r="AF61">
        <v>25.818946442200001</v>
      </c>
      <c r="AG61">
        <f t="shared" si="0"/>
        <v>0.88295343842596807</v>
      </c>
      <c r="AH61">
        <f t="shared" si="1"/>
        <v>-1.241008828472836</v>
      </c>
      <c r="AI61" s="19">
        <v>-1.507026939544448E-2</v>
      </c>
      <c r="AJ61" s="19">
        <v>7.0128693000000002</v>
      </c>
      <c r="AK61" s="19">
        <v>-0.524531250000001</v>
      </c>
    </row>
    <row r="62" spans="1:37" x14ac:dyDescent="0.25">
      <c r="A62" s="1">
        <v>44651</v>
      </c>
      <c r="B62">
        <v>4.6845745472515103</v>
      </c>
      <c r="C62">
        <v>0.65665121931105297</v>
      </c>
      <c r="D62">
        <v>-0.86484313097139598</v>
      </c>
      <c r="E62">
        <v>3.9145918642108802E-4</v>
      </c>
      <c r="F62">
        <v>-4.2690900508306102</v>
      </c>
      <c r="G62">
        <v>13.8547905525151</v>
      </c>
      <c r="H62">
        <v>2.53340344144216E-2</v>
      </c>
      <c r="I62">
        <v>0.49749105356928103</v>
      </c>
      <c r="J62">
        <v>2.7228287103843701E-2</v>
      </c>
      <c r="K62">
        <v>-16.033135523456998</v>
      </c>
      <c r="L62">
        <v>2.80975965080138</v>
      </c>
      <c r="M62">
        <v>0</v>
      </c>
      <c r="N62">
        <v>0</v>
      </c>
      <c r="O62">
        <v>0.31337754857115102</v>
      </c>
      <c r="P62">
        <v>0</v>
      </c>
      <c r="Q62">
        <v>-3.6056155744326301E-2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20.781762643115002</v>
      </c>
      <c r="Z62">
        <v>-1.8332904201039799</v>
      </c>
      <c r="AA62">
        <v>0.26382888091439399</v>
      </c>
      <c r="AB62">
        <v>0.285991309517307</v>
      </c>
      <c r="AC62">
        <v>0.200188217090634</v>
      </c>
      <c r="AD62">
        <v>-0.98911155345424495</v>
      </c>
      <c r="AE62">
        <v>6.21904810213986</v>
      </c>
      <c r="AF62">
        <v>26.594890670939801</v>
      </c>
      <c r="AG62">
        <f t="shared" si="0"/>
        <v>1.6588976671657676</v>
      </c>
      <c r="AH62">
        <f t="shared" si="1"/>
        <v>-1.0173358864563475</v>
      </c>
      <c r="AI62" s="19">
        <v>0.58687348151324703</v>
      </c>
      <c r="AJ62" s="19">
        <v>6.3034492999999996</v>
      </c>
      <c r="AK62" s="19">
        <v>0.25031249999999999</v>
      </c>
    </row>
    <row r="63" spans="1:37" x14ac:dyDescent="0.25">
      <c r="A63" s="1">
        <v>44742</v>
      </c>
      <c r="B63">
        <v>3.7146828543765702</v>
      </c>
      <c r="C63">
        <v>0.70351152742159195</v>
      </c>
      <c r="D63">
        <v>-1.6384253030078</v>
      </c>
      <c r="E63">
        <v>7.0944050621992599E-4</v>
      </c>
      <c r="F63">
        <v>-2.68190345845291</v>
      </c>
      <c r="G63">
        <v>13.9901640852884</v>
      </c>
      <c r="H63">
        <v>-1.6148189983404199E-2</v>
      </c>
      <c r="I63">
        <v>0.57458490011187502</v>
      </c>
      <c r="J63">
        <v>2.6581526757930098E-2</v>
      </c>
      <c r="K63">
        <v>-16.382158827437099</v>
      </c>
      <c r="L63">
        <v>2.8046364247715001</v>
      </c>
      <c r="M63">
        <v>0</v>
      </c>
      <c r="N63">
        <v>0</v>
      </c>
      <c r="O63">
        <v>0.30283278751425102</v>
      </c>
      <c r="P63">
        <v>0</v>
      </c>
      <c r="Q63">
        <v>-3.4613813796681797E-2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21.302465632655</v>
      </c>
      <c r="Z63">
        <v>-1.89674324747842</v>
      </c>
      <c r="AA63">
        <v>0.24840460374149601</v>
      </c>
      <c r="AB63">
        <v>0.29301162910119999</v>
      </c>
      <c r="AC63">
        <v>0.19860349608472</v>
      </c>
      <c r="AD63">
        <v>-0.93242448320646998</v>
      </c>
      <c r="AE63">
        <v>6.2003829479114998</v>
      </c>
      <c r="AF63">
        <v>26.778154532879402</v>
      </c>
      <c r="AG63">
        <f t="shared" si="0"/>
        <v>1.8421615291053683</v>
      </c>
      <c r="AH63">
        <f t="shared" si="1"/>
        <v>-0.98899727435505724</v>
      </c>
      <c r="AI63" s="19">
        <v>0.91154890635729957</v>
      </c>
      <c r="AJ63" s="19">
        <v>4.7855397000000002</v>
      </c>
      <c r="AK63" s="19">
        <v>0.63418750000000002</v>
      </c>
    </row>
    <row r="64" spans="1:37" x14ac:dyDescent="0.25">
      <c r="A64" s="1">
        <v>44834</v>
      </c>
      <c r="B64">
        <v>2.69725628054357</v>
      </c>
      <c r="C64">
        <v>0.77042160581707497</v>
      </c>
      <c r="D64">
        <v>-2.30279418744581</v>
      </c>
      <c r="E64">
        <v>4.6595993975316298E-4</v>
      </c>
      <c r="F64">
        <v>-1.3678690976552299</v>
      </c>
      <c r="G64">
        <v>14.1652141248123</v>
      </c>
      <c r="H64">
        <v>-4.29070867475645E-2</v>
      </c>
      <c r="I64">
        <v>0.63443703531505202</v>
      </c>
      <c r="J64">
        <v>1.67162369082429E-2</v>
      </c>
      <c r="K64">
        <v>-16.025961165497598</v>
      </c>
      <c r="L64">
        <v>2.6869141869962099</v>
      </c>
      <c r="M64">
        <v>0</v>
      </c>
      <c r="N64">
        <v>0</v>
      </c>
      <c r="O64">
        <v>0.29401537432823499</v>
      </c>
      <c r="P64">
        <v>0</v>
      </c>
      <c r="Q64">
        <v>-4.1994355540776102E-2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21.174260193719999</v>
      </c>
      <c r="Z64">
        <v>-1.87023991642766</v>
      </c>
      <c r="AA64">
        <v>0.253146674396444</v>
      </c>
      <c r="AB64">
        <v>0.31945634178418297</v>
      </c>
      <c r="AC64">
        <v>0.217098246373092</v>
      </c>
      <c r="AD64">
        <v>-0.85539496443560803</v>
      </c>
      <c r="AE64">
        <v>6.1817818113279301</v>
      </c>
      <c r="AF64">
        <v>26.904023298511799</v>
      </c>
      <c r="AG64">
        <f t="shared" si="0"/>
        <v>1.9680302947377655</v>
      </c>
      <c r="AH64">
        <f t="shared" si="1"/>
        <v>-1.2443351151750832</v>
      </c>
      <c r="AI64" s="19">
        <v>1.0463819434756849</v>
      </c>
      <c r="AJ64" s="19">
        <v>4.3905462000000002</v>
      </c>
      <c r="AK64" s="19">
        <v>0.84193750000000001</v>
      </c>
    </row>
    <row r="65" spans="1:37" x14ac:dyDescent="0.25">
      <c r="A65" s="1">
        <v>44926</v>
      </c>
      <c r="B65">
        <v>3.1355796541904399</v>
      </c>
      <c r="C65">
        <v>0.85803252321411305</v>
      </c>
      <c r="D65">
        <v>-2.9140249275939198</v>
      </c>
      <c r="E65">
        <v>4.1426106216122199E-4</v>
      </c>
      <c r="F65">
        <v>-0.12687145496560401</v>
      </c>
      <c r="G65">
        <v>14.294926184086799</v>
      </c>
      <c r="H65">
        <v>5.6149253626072001E-3</v>
      </c>
      <c r="I65">
        <v>0.61672131720434098</v>
      </c>
      <c r="J65">
        <v>5.3837074332403496E-3</v>
      </c>
      <c r="K65">
        <v>-16.632138661383902</v>
      </c>
      <c r="L65">
        <v>2.5570314457442</v>
      </c>
      <c r="M65">
        <v>0</v>
      </c>
      <c r="N65">
        <v>0</v>
      </c>
      <c r="O65">
        <v>0.27840151440703798</v>
      </c>
      <c r="P65">
        <v>0</v>
      </c>
      <c r="Q65">
        <v>-6.2932390286541906E-2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20.710894813525499</v>
      </c>
      <c r="Z65">
        <v>-1.7946804118897901</v>
      </c>
      <c r="AA65">
        <v>0.26854444525791599</v>
      </c>
      <c r="AB65">
        <v>0.343551641063775</v>
      </c>
      <c r="AC65">
        <v>0.240729257764114</v>
      </c>
      <c r="AD65">
        <v>-0.77379824428789701</v>
      </c>
      <c r="AE65">
        <v>6.1632444117475398</v>
      </c>
      <c r="AF65">
        <v>27.174624011656</v>
      </c>
      <c r="AG65">
        <f t="shared" si="0"/>
        <v>2.2386310078819669</v>
      </c>
      <c r="AH65">
        <f t="shared" si="1"/>
        <v>-0.1244718321677496</v>
      </c>
      <c r="AI65" s="19">
        <v>0.99137259286865709</v>
      </c>
      <c r="AJ65" s="19">
        <v>4.1402628999999997</v>
      </c>
      <c r="AK65" s="19">
        <v>0.87356250000000002</v>
      </c>
    </row>
    <row r="66" spans="1:37" x14ac:dyDescent="0.25">
      <c r="A66" s="1">
        <v>45016</v>
      </c>
      <c r="B66">
        <v>3.9380528723329999</v>
      </c>
      <c r="C66">
        <v>1.0538030172170101</v>
      </c>
      <c r="D66">
        <v>-3.2454966946727</v>
      </c>
      <c r="E66">
        <v>6.29824139590184E-4</v>
      </c>
      <c r="F66">
        <v>0.68385510878150302</v>
      </c>
      <c r="G66">
        <v>14.3628964858254</v>
      </c>
      <c r="H66">
        <v>4.4683251656223902E-2</v>
      </c>
      <c r="I66">
        <v>0.50508205108716497</v>
      </c>
      <c r="J66">
        <v>-4.8245957241080002E-3</v>
      </c>
      <c r="K66">
        <v>-17.1544980524165</v>
      </c>
      <c r="L66">
        <v>2.4867138628877901</v>
      </c>
      <c r="M66">
        <v>0</v>
      </c>
      <c r="N66">
        <v>0</v>
      </c>
      <c r="O66">
        <v>0.25650519414064499</v>
      </c>
      <c r="P66">
        <v>0</v>
      </c>
      <c r="Q66">
        <v>-7.2768497209110994E-2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20.268381948729601</v>
      </c>
      <c r="Z66">
        <v>-1.69601313561823</v>
      </c>
      <c r="AA66">
        <v>0.30013424484974299</v>
      </c>
      <c r="AB66">
        <v>0.37314146129786602</v>
      </c>
      <c r="AC66">
        <v>0.26541769410670002</v>
      </c>
      <c r="AD66">
        <v>-0.685838162606629</v>
      </c>
      <c r="AE66">
        <v>6.14477047046545</v>
      </c>
      <c r="AF66">
        <v>27.824628349270402</v>
      </c>
      <c r="AG66">
        <f t="shared" si="0"/>
        <v>2.8886353454963682</v>
      </c>
      <c r="AH66">
        <f t="shared" si="1"/>
        <v>1.2179093471538174</v>
      </c>
      <c r="AI66" s="19">
        <v>0.74652085453631911</v>
      </c>
      <c r="AJ66" s="19">
        <v>3.7179175999999998</v>
      </c>
      <c r="AK66" s="19">
        <v>0.24171875000000001</v>
      </c>
    </row>
    <row r="67" spans="1:37" x14ac:dyDescent="0.25">
      <c r="A67" s="1">
        <v>45107</v>
      </c>
      <c r="B67">
        <v>3.6289763036388698</v>
      </c>
      <c r="C67">
        <v>1.1453119803533101</v>
      </c>
      <c r="D67">
        <v>-3.4416593894428398</v>
      </c>
      <c r="E67">
        <v>8.7385628135882405E-4</v>
      </c>
      <c r="F67">
        <v>1.3694816949711599</v>
      </c>
      <c r="G67">
        <v>14.472960641536201</v>
      </c>
      <c r="H67">
        <v>5.9766308400406604E-3</v>
      </c>
      <c r="I67">
        <v>0.44669793165031202</v>
      </c>
      <c r="J67">
        <v>-1.4964507205327399E-2</v>
      </c>
      <c r="K67">
        <v>-17.382358371921899</v>
      </c>
      <c r="L67">
        <v>2.3514503785398402</v>
      </c>
      <c r="M67">
        <v>0</v>
      </c>
      <c r="N67">
        <v>0</v>
      </c>
      <c r="O67">
        <v>0.24538343254765499</v>
      </c>
      <c r="P67">
        <v>0</v>
      </c>
      <c r="Q67">
        <v>-6.4430464503201501E-2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19.997141250940199</v>
      </c>
      <c r="Z67">
        <v>-1.5853835422520901</v>
      </c>
      <c r="AA67">
        <v>0.34564039303573901</v>
      </c>
      <c r="AB67">
        <v>0.42120060604279203</v>
      </c>
      <c r="AC67">
        <v>0.31591023430719101</v>
      </c>
      <c r="AD67">
        <v>-0.59423938345769201</v>
      </c>
      <c r="AE67">
        <v>6.1263597106791297</v>
      </c>
      <c r="AF67">
        <v>27.790329386580702</v>
      </c>
      <c r="AG67">
        <f t="shared" ref="AG67:AG130" si="2">+AF67-AVERAGE($AF$2:$AF$131)</f>
        <v>2.8543363828066681</v>
      </c>
      <c r="AH67">
        <f t="shared" ref="AH67:AH130" si="3">AG67-K67-SUM(Y67:AD67)</f>
        <v>1.3364251961124261</v>
      </c>
      <c r="AI67" s="19">
        <v>0.4159068002087673</v>
      </c>
      <c r="AJ67" s="19">
        <v>2.8940679999999999</v>
      </c>
      <c r="AK67" s="19">
        <v>0.11603125</v>
      </c>
    </row>
    <row r="68" spans="1:37" x14ac:dyDescent="0.25">
      <c r="A68" s="1">
        <v>45199</v>
      </c>
      <c r="B68">
        <v>3.6097240700734101</v>
      </c>
      <c r="C68">
        <v>1.1421874229531299</v>
      </c>
      <c r="D68">
        <v>-3.5171467141181401</v>
      </c>
      <c r="E68">
        <v>6.4345036462040098E-4</v>
      </c>
      <c r="F68">
        <v>1.9663814190672</v>
      </c>
      <c r="G68">
        <v>14.581221106947799</v>
      </c>
      <c r="H68">
        <v>1.6212927616117E-2</v>
      </c>
      <c r="I68">
        <v>0.39532760746907902</v>
      </c>
      <c r="J68">
        <v>-2.8922184034383298E-2</v>
      </c>
      <c r="K68">
        <v>-17.6681566721746</v>
      </c>
      <c r="L68">
        <v>2.2383800425810301</v>
      </c>
      <c r="M68">
        <v>0</v>
      </c>
      <c r="N68">
        <v>0</v>
      </c>
      <c r="O68">
        <v>0.23713704040081501</v>
      </c>
      <c r="P68">
        <v>0</v>
      </c>
      <c r="Q68">
        <v>-5.7440766589429301E-2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19.716524332422601</v>
      </c>
      <c r="Z68">
        <v>-1.46882228903366</v>
      </c>
      <c r="AA68">
        <v>0.39551648084570101</v>
      </c>
      <c r="AB68">
        <v>0.48384626403099901</v>
      </c>
      <c r="AC68">
        <v>0.37970180729977199</v>
      </c>
      <c r="AD68">
        <v>-0.49103611053742402</v>
      </c>
      <c r="AE68">
        <v>6.1080118574553204</v>
      </c>
      <c r="AF68">
        <v>28.0392910930399</v>
      </c>
      <c r="AG68">
        <f t="shared" si="2"/>
        <v>3.1032980892658664</v>
      </c>
      <c r="AH68">
        <f t="shared" si="3"/>
        <v>1.755724276412483</v>
      </c>
      <c r="AI68" s="19">
        <v>0.1586956151890587</v>
      </c>
      <c r="AJ68" s="19">
        <v>1.6007921000000001</v>
      </c>
      <c r="AK68" s="19">
        <v>9.1562500000001903E-3</v>
      </c>
    </row>
    <row r="69" spans="1:37" x14ac:dyDescent="0.25">
      <c r="A69" s="1">
        <v>45291</v>
      </c>
      <c r="B69">
        <v>4.01541453636528</v>
      </c>
      <c r="C69">
        <v>1.06528934935217</v>
      </c>
      <c r="D69">
        <v>-3.53001337443279</v>
      </c>
      <c r="E69">
        <v>-1.07172647549432E-4</v>
      </c>
      <c r="F69">
        <v>2.25482907274032</v>
      </c>
      <c r="G69">
        <v>14.709814110280499</v>
      </c>
      <c r="H69">
        <v>2.6616551560209398E-2</v>
      </c>
      <c r="I69">
        <v>0.35994705123314003</v>
      </c>
      <c r="J69">
        <v>-3.9792992711692697E-2</v>
      </c>
      <c r="K69">
        <v>-18.256110521224201</v>
      </c>
      <c r="L69">
        <v>2.2175188981870799</v>
      </c>
      <c r="M69">
        <v>0</v>
      </c>
      <c r="N69">
        <v>0</v>
      </c>
      <c r="O69">
        <v>0.22830041267986201</v>
      </c>
      <c r="P69">
        <v>0</v>
      </c>
      <c r="Q69">
        <v>-4.9374132222008101E-2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19.260356690293801</v>
      </c>
      <c r="Z69">
        <v>-1.3631367691815801</v>
      </c>
      <c r="AA69">
        <v>0.44789079047452601</v>
      </c>
      <c r="AB69">
        <v>0.53726616807372396</v>
      </c>
      <c r="AC69">
        <v>0.43843994333338698</v>
      </c>
      <c r="AD69">
        <v>-0.38613905836654899</v>
      </c>
      <c r="AE69">
        <v>6.0897266376982104</v>
      </c>
      <c r="AF69">
        <v>28.026736191485799</v>
      </c>
      <c r="AG69">
        <f t="shared" si="2"/>
        <v>3.0907431877117659</v>
      </c>
      <c r="AH69">
        <f t="shared" si="3"/>
        <v>2.4121759443086574</v>
      </c>
      <c r="AI69" s="19">
        <v>-2.3401982710487629E-2</v>
      </c>
      <c r="AJ69" s="19">
        <v>0.9680493</v>
      </c>
      <c r="AK69" s="19">
        <v>-7.8906249999999803E-2</v>
      </c>
    </row>
    <row r="70" spans="1:37" x14ac:dyDescent="0.25">
      <c r="A70" s="1">
        <v>45382</v>
      </c>
      <c r="B70">
        <v>3.9381664699915899</v>
      </c>
      <c r="C70">
        <v>1.10036871608389</v>
      </c>
      <c r="D70">
        <v>-3.4607592923717898</v>
      </c>
      <c r="E70">
        <v>4.2326536130791499E-4</v>
      </c>
      <c r="F70">
        <v>2.3369419771486601</v>
      </c>
      <c r="G70">
        <v>14.731094644079301</v>
      </c>
      <c r="H70">
        <v>1.8948903500748699E-3</v>
      </c>
      <c r="I70">
        <v>0.25022263149616097</v>
      </c>
      <c r="J70">
        <v>-4.4132092706129201E-2</v>
      </c>
      <c r="K70">
        <v>-18.033667691356602</v>
      </c>
      <c r="L70">
        <v>1.9725985988171699</v>
      </c>
      <c r="M70">
        <v>0</v>
      </c>
      <c r="N70">
        <v>0</v>
      </c>
      <c r="O70">
        <v>0.21393596126475201</v>
      </c>
      <c r="P70">
        <v>0</v>
      </c>
      <c r="Q70">
        <v>-3.5354144861101597E-2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19.0859600969222</v>
      </c>
      <c r="Z70">
        <v>-1.2333724575631499</v>
      </c>
      <c r="AA70">
        <v>0.49495996178706497</v>
      </c>
      <c r="AB70">
        <v>0.580763191550564</v>
      </c>
      <c r="AC70">
        <v>0.48720325058035102</v>
      </c>
      <c r="AD70">
        <v>-0.28887993512961602</v>
      </c>
      <c r="AE70">
        <v>6.0715037801187401</v>
      </c>
      <c r="AF70">
        <v>28.169871821563401</v>
      </c>
      <c r="AG70">
        <f t="shared" si="2"/>
        <v>3.2338788177893676</v>
      </c>
      <c r="AH70">
        <f t="shared" si="3"/>
        <v>2.1409124009985554</v>
      </c>
      <c r="AI70" s="19">
        <v>-0.13038599348952931</v>
      </c>
      <c r="AJ70" s="19">
        <v>1.2242953000000001</v>
      </c>
      <c r="AK70" s="19">
        <v>-0.108468749999999</v>
      </c>
    </row>
    <row r="71" spans="1:37" x14ac:dyDescent="0.25">
      <c r="A71" s="1">
        <v>45473</v>
      </c>
      <c r="B71">
        <v>4.2280540261814901</v>
      </c>
      <c r="C71">
        <v>0.97127335877093102</v>
      </c>
      <c r="D71">
        <v>-3.5272925102842798</v>
      </c>
      <c r="E71">
        <v>1.97145813987111E-4</v>
      </c>
      <c r="F71">
        <v>2.5609299332878401</v>
      </c>
      <c r="G71">
        <v>14.771994992103799</v>
      </c>
      <c r="H71">
        <v>1.10781538367671E-2</v>
      </c>
      <c r="I71">
        <v>0.21052024125857599</v>
      </c>
      <c r="J71">
        <v>-4.6666060266013602E-2</v>
      </c>
      <c r="K71">
        <v>-18.383662472419001</v>
      </c>
      <c r="L71">
        <v>1.80457969555808</v>
      </c>
      <c r="M71">
        <v>0</v>
      </c>
      <c r="N71">
        <v>0</v>
      </c>
      <c r="O71">
        <v>0.20332910638738999</v>
      </c>
      <c r="P71">
        <v>0</v>
      </c>
      <c r="Q71">
        <v>-3.0348224575077899E-2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18.907912829938301</v>
      </c>
      <c r="Z71">
        <v>-1.1379642960865799</v>
      </c>
      <c r="AA71">
        <v>0.52333106578757105</v>
      </c>
      <c r="AB71">
        <v>0.61004358200891695</v>
      </c>
      <c r="AC71">
        <v>0.52305723668799697</v>
      </c>
      <c r="AD71">
        <v>-0.20733191716263799</v>
      </c>
      <c r="AE71">
        <v>6.0533430152051801</v>
      </c>
      <c r="AF71">
        <v>28.046378902033101</v>
      </c>
      <c r="AG71">
        <f t="shared" si="2"/>
        <v>3.110385898259068</v>
      </c>
      <c r="AH71">
        <f t="shared" si="3"/>
        <v>2.2749998695045015</v>
      </c>
      <c r="AI71" s="19">
        <v>-0.18599296929577591</v>
      </c>
      <c r="AJ71" s="19">
        <v>0.56465549999999998</v>
      </c>
      <c r="AK71" s="19">
        <v>-0.174781249999999</v>
      </c>
    </row>
    <row r="72" spans="1:37" x14ac:dyDescent="0.25">
      <c r="A72" s="1">
        <v>45565</v>
      </c>
      <c r="B72">
        <v>4.1837043806758301</v>
      </c>
      <c r="C72">
        <v>0.84817040585994197</v>
      </c>
      <c r="D72">
        <v>-3.5345060017912</v>
      </c>
      <c r="E72">
        <v>1.35937348880877E-4</v>
      </c>
      <c r="F72">
        <v>2.6364753297336199</v>
      </c>
      <c r="G72">
        <v>14.815380752979999</v>
      </c>
      <c r="H72">
        <v>1.5601665107248101E-3</v>
      </c>
      <c r="I72">
        <v>0.193502393372501</v>
      </c>
      <c r="J72">
        <v>-4.5461847345928397E-2</v>
      </c>
      <c r="K72">
        <v>-18.1309553946218</v>
      </c>
      <c r="L72">
        <v>1.6450140957746699</v>
      </c>
      <c r="M72">
        <v>0</v>
      </c>
      <c r="N72">
        <v>0</v>
      </c>
      <c r="O72">
        <v>0.19288249488874601</v>
      </c>
      <c r="P72">
        <v>0</v>
      </c>
      <c r="Q72">
        <v>-2.6444829284153901E-2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18.507883007407202</v>
      </c>
      <c r="Z72">
        <v>-1.06965345440944</v>
      </c>
      <c r="AA72">
        <v>0.53532791861311502</v>
      </c>
      <c r="AB72">
        <v>0.62579520385343401</v>
      </c>
      <c r="AC72">
        <v>0.54753269018900297</v>
      </c>
      <c r="AD72">
        <v>-0.141937032754618</v>
      </c>
      <c r="AE72">
        <v>6.0352440751946101</v>
      </c>
      <c r="AF72">
        <v>27.819650292195099</v>
      </c>
      <c r="AG72">
        <f t="shared" si="2"/>
        <v>2.8836572884210661</v>
      </c>
      <c r="AH72">
        <f t="shared" si="3"/>
        <v>2.009664350144174</v>
      </c>
      <c r="AI72" s="19">
        <v>-0.24824559315627151</v>
      </c>
      <c r="AJ72" s="19">
        <v>3.21257E-2</v>
      </c>
      <c r="AK72" s="19">
        <v>-0.23815624999999899</v>
      </c>
    </row>
    <row r="73" spans="1:37" x14ac:dyDescent="0.25">
      <c r="A73" s="1">
        <v>45657</v>
      </c>
      <c r="B73">
        <v>4.1411954302576897</v>
      </c>
      <c r="C73">
        <v>0.73871115597940995</v>
      </c>
      <c r="D73">
        <v>-3.5228826471980299</v>
      </c>
      <c r="E73">
        <v>1.17399100179378E-4</v>
      </c>
      <c r="F73">
        <v>2.6647041928583399</v>
      </c>
      <c r="G73">
        <v>14.8541706822772</v>
      </c>
      <c r="H73">
        <v>-1.0856025001363E-3</v>
      </c>
      <c r="I73">
        <v>0.18118933279524199</v>
      </c>
      <c r="J73">
        <v>-4.29626612759813E-2</v>
      </c>
      <c r="K73">
        <v>-17.692007887312901</v>
      </c>
      <c r="L73">
        <v>1.49213099191182</v>
      </c>
      <c r="M73">
        <v>0</v>
      </c>
      <c r="N73">
        <v>0</v>
      </c>
      <c r="O73">
        <v>0.182744092503691</v>
      </c>
      <c r="P73">
        <v>0</v>
      </c>
      <c r="Q73">
        <v>-2.5604546657149899E-2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18.0100372182903</v>
      </c>
      <c r="Z73">
        <v>-1.0207842102767399</v>
      </c>
      <c r="AA73">
        <v>0.53620301353732602</v>
      </c>
      <c r="AB73">
        <v>0.62966841806513296</v>
      </c>
      <c r="AC73">
        <v>0.56085381876973495</v>
      </c>
      <c r="AD73">
        <v>-9.0552815414492699E-2</v>
      </c>
      <c r="AE73">
        <v>6.0172066940455897</v>
      </c>
      <c r="AF73">
        <v>27.613052069756101</v>
      </c>
      <c r="AG73">
        <f t="shared" si="2"/>
        <v>2.6770590659820677</v>
      </c>
      <c r="AH73">
        <f t="shared" si="3"/>
        <v>1.7436415103237088</v>
      </c>
      <c r="AI73" s="19">
        <v>-0.31978125975418958</v>
      </c>
      <c r="AJ73" s="19">
        <v>-0.14673259999999999</v>
      </c>
      <c r="AK73" s="19">
        <v>-0.29859374999999899</v>
      </c>
    </row>
    <row r="74" spans="1:37" x14ac:dyDescent="0.25">
      <c r="A74" s="1">
        <v>45747</v>
      </c>
      <c r="B74">
        <v>4.0992582600675904</v>
      </c>
      <c r="C74">
        <v>0.64340667284758701</v>
      </c>
      <c r="D74">
        <v>-3.50444769668171</v>
      </c>
      <c r="E74">
        <v>1.1023014062539699E-4</v>
      </c>
      <c r="F74">
        <v>2.6756282643017699</v>
      </c>
      <c r="G74">
        <v>14.8866764551173</v>
      </c>
      <c r="H74">
        <v>-1.6093096898337101E-3</v>
      </c>
      <c r="I74">
        <v>0.16980429623607601</v>
      </c>
      <c r="J74">
        <v>-4.0000748618213199E-2</v>
      </c>
      <c r="K74">
        <v>-17.202073806895399</v>
      </c>
      <c r="L74">
        <v>1.34627163230124</v>
      </c>
      <c r="M74">
        <v>0</v>
      </c>
      <c r="N74">
        <v>0</v>
      </c>
      <c r="O74">
        <v>0.172948600071889</v>
      </c>
      <c r="P74">
        <v>0</v>
      </c>
      <c r="Q74">
        <v>-2.7044936814508199E-2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17.486017101797799</v>
      </c>
      <c r="Z74">
        <v>-0.98236018972973604</v>
      </c>
      <c r="AA74">
        <v>0.52846599094816904</v>
      </c>
      <c r="AB74">
        <v>0.62454039552005702</v>
      </c>
      <c r="AC74">
        <v>0.563590248268386</v>
      </c>
      <c r="AD74">
        <v>-5.32721064676034E-2</v>
      </c>
      <c r="AE74">
        <v>5.9992306074117199</v>
      </c>
      <c r="AF74">
        <v>27.385139960133099</v>
      </c>
      <c r="AG74">
        <f t="shared" si="2"/>
        <v>2.4491469563590655</v>
      </c>
      <c r="AH74">
        <f t="shared" si="3"/>
        <v>1.4842393229173894</v>
      </c>
      <c r="AI74" s="19">
        <v>-0.40059996908939582</v>
      </c>
      <c r="AJ74" s="19">
        <v>-0.18653500000000001</v>
      </c>
      <c r="AK74" s="19">
        <v>-0.35609374999999899</v>
      </c>
    </row>
    <row r="75" spans="1:37" x14ac:dyDescent="0.25">
      <c r="A75" s="1">
        <v>45838</v>
      </c>
      <c r="B75">
        <v>4.0574870161255596</v>
      </c>
      <c r="C75">
        <v>0.56094188690107405</v>
      </c>
      <c r="D75">
        <v>-3.4828916144393198</v>
      </c>
      <c r="E75">
        <v>1.05844205519887E-4</v>
      </c>
      <c r="F75">
        <v>2.6784309426327702</v>
      </c>
      <c r="G75">
        <v>14.9126893162844</v>
      </c>
      <c r="H75">
        <v>-1.5615643857022001E-3</v>
      </c>
      <c r="I75">
        <v>0.15879884618390699</v>
      </c>
      <c r="J75">
        <v>-3.6835435443092097E-2</v>
      </c>
      <c r="K75">
        <v>-16.703082769611399</v>
      </c>
      <c r="L75">
        <v>1.20818115746176</v>
      </c>
      <c r="M75">
        <v>0</v>
      </c>
      <c r="N75">
        <v>0</v>
      </c>
      <c r="O75">
        <v>0.16349770498821001</v>
      </c>
      <c r="P75">
        <v>0</v>
      </c>
      <c r="Q75">
        <v>-2.9727965012742202E-2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16.9618887070522</v>
      </c>
      <c r="Z75">
        <v>-0.94827616721966201</v>
      </c>
      <c r="AA75">
        <v>0.51624543115517396</v>
      </c>
      <c r="AB75">
        <v>0.61273184592329999</v>
      </c>
      <c r="AC75">
        <v>0.55843932009591002</v>
      </c>
      <c r="AD75">
        <v>-2.91155527722309E-2</v>
      </c>
      <c r="AE75">
        <v>5.9813155526162003</v>
      </c>
      <c r="AF75">
        <v>27.139262502741801</v>
      </c>
      <c r="AG75">
        <f t="shared" si="2"/>
        <v>2.2032694989677672</v>
      </c>
      <c r="AH75">
        <f t="shared" si="3"/>
        <v>1.2344386843444788</v>
      </c>
      <c r="AI75" s="19">
        <v>-0.48010871141303629</v>
      </c>
      <c r="AJ75" s="19">
        <v>-0.63149599999999995</v>
      </c>
      <c r="AK75" s="19">
        <v>-0.410656249999999</v>
      </c>
    </row>
    <row r="76" spans="1:37" x14ac:dyDescent="0.25">
      <c r="A76" s="1">
        <v>45930</v>
      </c>
      <c r="B76">
        <v>4.0157659216604502</v>
      </c>
      <c r="C76">
        <v>0.48968772089606599</v>
      </c>
      <c r="D76">
        <v>-3.4594536044027402</v>
      </c>
      <c r="E76">
        <v>1.01890129179457E-4</v>
      </c>
      <c r="F76">
        <v>2.6761726400949502</v>
      </c>
      <c r="G76">
        <v>14.9324226096183</v>
      </c>
      <c r="H76">
        <v>-1.4130573114811799E-3</v>
      </c>
      <c r="I76">
        <v>0.14821389904288601</v>
      </c>
      <c r="J76">
        <v>-3.3569329945609801E-2</v>
      </c>
      <c r="K76">
        <v>-16.208105141618699</v>
      </c>
      <c r="L76">
        <v>1.0785314691307399</v>
      </c>
      <c r="M76">
        <v>0</v>
      </c>
      <c r="N76">
        <v>0</v>
      </c>
      <c r="O76">
        <v>0.15438362716541701</v>
      </c>
      <c r="P76">
        <v>0</v>
      </c>
      <c r="Q76">
        <v>-3.2859875955216597E-2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16.446263082692301</v>
      </c>
      <c r="Z76">
        <v>-0.91628327861683301</v>
      </c>
      <c r="AA76">
        <v>0.50258699030215903</v>
      </c>
      <c r="AB76">
        <v>0.59742063405088097</v>
      </c>
      <c r="AC76">
        <v>0.54768940166568003</v>
      </c>
      <c r="AD76">
        <v>-1.47048709120252E-2</v>
      </c>
      <c r="AE76">
        <v>5.9634612686272801</v>
      </c>
      <c r="AF76">
        <v>26.886311996313498</v>
      </c>
      <c r="AG76">
        <f t="shared" si="2"/>
        <v>1.9503189925394651</v>
      </c>
      <c r="AH76">
        <f t="shared" si="3"/>
        <v>0.99545217497600191</v>
      </c>
      <c r="AI76" s="19">
        <v>-0.51683636213841078</v>
      </c>
      <c r="AK76" s="19">
        <v>-0.46228124999999898</v>
      </c>
    </row>
    <row r="77" spans="1:37" x14ac:dyDescent="0.25">
      <c r="A77" s="1">
        <v>46022</v>
      </c>
      <c r="B77">
        <v>3.9740808324421102</v>
      </c>
      <c r="C77">
        <v>0.42810900901309301</v>
      </c>
      <c r="D77">
        <v>-3.4346426575634301</v>
      </c>
      <c r="E77" s="16">
        <v>9.7784953318784696E-5</v>
      </c>
      <c r="F77">
        <v>2.6700932649257898</v>
      </c>
      <c r="G77">
        <v>14.946216531113199</v>
      </c>
      <c r="H77">
        <v>-1.2833931168948201E-3</v>
      </c>
      <c r="I77">
        <v>0.13812771613914801</v>
      </c>
      <c r="J77">
        <v>-3.0260911645197099E-2</v>
      </c>
      <c r="K77">
        <v>-15.7214801256043</v>
      </c>
      <c r="L77">
        <v>0.957804793353216</v>
      </c>
      <c r="M77">
        <v>0</v>
      </c>
      <c r="N77">
        <v>0</v>
      </c>
      <c r="O77">
        <v>0.14559604093745199</v>
      </c>
      <c r="P77">
        <v>0</v>
      </c>
      <c r="Q77">
        <v>-3.5914293280574702E-2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15.9420232800527</v>
      </c>
      <c r="Z77">
        <v>-0.88565917644417202</v>
      </c>
      <c r="AA77">
        <v>0.48863719836010699</v>
      </c>
      <c r="AB77">
        <v>0.58105399737318797</v>
      </c>
      <c r="AC77">
        <v>0.533950907915545</v>
      </c>
      <c r="AD77">
        <v>-7.1720926640174796E-3</v>
      </c>
      <c r="AE77">
        <v>5.9456674960345604</v>
      </c>
      <c r="AF77">
        <v>26.635046202294799</v>
      </c>
      <c r="AG77">
        <f t="shared" si="2"/>
        <v>1.6990531985207653</v>
      </c>
      <c r="AH77">
        <f t="shared" si="3"/>
        <v>0.76769920953171322</v>
      </c>
      <c r="AI77" s="19">
        <v>-0.50658349764770716</v>
      </c>
      <c r="AK77" s="19">
        <v>-0.51096874999999897</v>
      </c>
    </row>
    <row r="78" spans="1:37" x14ac:dyDescent="0.25">
      <c r="A78" s="1">
        <v>46112</v>
      </c>
      <c r="B78">
        <v>3.9324542349115799</v>
      </c>
      <c r="C78">
        <v>0.374855120565602</v>
      </c>
      <c r="D78">
        <v>-3.4087414473375999</v>
      </c>
      <c r="E78" s="16">
        <v>9.3444986555504494E-5</v>
      </c>
      <c r="F78">
        <v>2.6608720532474601</v>
      </c>
      <c r="G78">
        <v>14.954454577416699</v>
      </c>
      <c r="H78">
        <v>-1.18766760732955E-3</v>
      </c>
      <c r="I78">
        <v>0.128577904674083</v>
      </c>
      <c r="J78">
        <v>-2.6953906588467198E-2</v>
      </c>
      <c r="K78">
        <v>-15.2448779507636</v>
      </c>
      <c r="L78">
        <v>0.84628227066157702</v>
      </c>
      <c r="M78">
        <v>0</v>
      </c>
      <c r="N78">
        <v>0</v>
      </c>
      <c r="O78">
        <v>0.13712411597466001</v>
      </c>
      <c r="P78">
        <v>0</v>
      </c>
      <c r="Q78">
        <v>-3.8568499014466698E-2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15.4502290457242</v>
      </c>
      <c r="Z78">
        <v>-0.85617724366796799</v>
      </c>
      <c r="AA78">
        <v>0.47477415968779502</v>
      </c>
      <c r="AB78">
        <v>0.56456194910875301</v>
      </c>
      <c r="AC78">
        <v>0.51931550621744105</v>
      </c>
      <c r="AD78">
        <v>-3.6718823984142599E-3</v>
      </c>
      <c r="AE78">
        <v>5.9279339770261696</v>
      </c>
      <c r="AF78">
        <v>26.3913497628246</v>
      </c>
      <c r="AG78">
        <f t="shared" si="2"/>
        <v>1.4553567590505665</v>
      </c>
      <c r="AH78">
        <f t="shared" si="3"/>
        <v>0.55120317514236206</v>
      </c>
      <c r="AI78" s="19">
        <v>-0.44935011794084972</v>
      </c>
    </row>
    <row r="79" spans="1:37" x14ac:dyDescent="0.25">
      <c r="A79" s="1">
        <v>46203</v>
      </c>
      <c r="B79">
        <v>3.8909214929929701</v>
      </c>
      <c r="C79">
        <v>0.32876231837869901</v>
      </c>
      <c r="D79">
        <v>-3.3819542166739902</v>
      </c>
      <c r="E79" s="16">
        <v>8.8919716673333397E-5</v>
      </c>
      <c r="F79">
        <v>2.6489971466959998</v>
      </c>
      <c r="G79">
        <v>14.957537298345599</v>
      </c>
      <c r="H79">
        <v>-1.1162047518699901E-3</v>
      </c>
      <c r="I79">
        <v>0.11957036916455301</v>
      </c>
      <c r="J79">
        <v>-2.3684559223924699E-2</v>
      </c>
      <c r="K79">
        <v>-14.7791024910152</v>
      </c>
      <c r="L79">
        <v>0.74406216152907001</v>
      </c>
      <c r="M79">
        <v>0</v>
      </c>
      <c r="N79">
        <v>0</v>
      </c>
      <c r="O79">
        <v>0.12895712138072199</v>
      </c>
      <c r="P79">
        <v>0</v>
      </c>
      <c r="Q79">
        <v>-4.06419835139862E-2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14.9713285541921</v>
      </c>
      <c r="Z79">
        <v>-0.82775903301559906</v>
      </c>
      <c r="AA79">
        <v>0.461121730913157</v>
      </c>
      <c r="AB79">
        <v>0.54825473040872597</v>
      </c>
      <c r="AC79">
        <v>0.50458237264440597</v>
      </c>
      <c r="AD79">
        <v>-1.818287872394E-3</v>
      </c>
      <c r="AE79">
        <v>5.9102604553666298</v>
      </c>
      <c r="AF79">
        <v>26.158367895662199</v>
      </c>
      <c r="AG79">
        <f t="shared" si="2"/>
        <v>1.2223748918881654</v>
      </c>
      <c r="AH79">
        <f t="shared" si="3"/>
        <v>0.34576731563297258</v>
      </c>
      <c r="AI79" s="19">
        <v>-0.35325662596799051</v>
      </c>
    </row>
    <row r="80" spans="1:37" x14ac:dyDescent="0.25">
      <c r="A80" s="1">
        <v>46295</v>
      </c>
      <c r="B80">
        <v>3.8495215881189901</v>
      </c>
      <c r="C80">
        <v>0.28883407469157801</v>
      </c>
      <c r="D80">
        <v>-3.3544505312959401</v>
      </c>
      <c r="E80" s="16">
        <v>8.4286275359948804E-5</v>
      </c>
      <c r="F80">
        <v>2.6348746463414598</v>
      </c>
      <c r="G80">
        <v>14.955871177569</v>
      </c>
      <c r="H80">
        <v>-1.0577841096166801E-3</v>
      </c>
      <c r="I80">
        <v>0.11109408760518601</v>
      </c>
      <c r="J80">
        <v>-2.04833677437752E-2</v>
      </c>
      <c r="K80">
        <v>-14.3246287342348</v>
      </c>
      <c r="L80">
        <v>0.65108527170060704</v>
      </c>
      <c r="M80">
        <v>0</v>
      </c>
      <c r="N80">
        <v>0</v>
      </c>
      <c r="O80">
        <v>0.12108460465728001</v>
      </c>
      <c r="P80">
        <v>0</v>
      </c>
      <c r="Q80">
        <v>-4.2050997578279903E-2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14.5055282830991</v>
      </c>
      <c r="Z80">
        <v>-0.80036705093917604</v>
      </c>
      <c r="AA80">
        <v>0.44772443051204702</v>
      </c>
      <c r="AB80">
        <v>0.53223638467132806</v>
      </c>
      <c r="AC80">
        <v>0.49001865368388398</v>
      </c>
      <c r="AD80">
        <v>-6.7798019919116802E-4</v>
      </c>
      <c r="AE80">
        <v>5.8926466763756098</v>
      </c>
      <c r="AF80">
        <v>25.936887719200602</v>
      </c>
      <c r="AG80">
        <f t="shared" si="2"/>
        <v>1.0008947154265684</v>
      </c>
      <c r="AH80">
        <f t="shared" si="3"/>
        <v>0.15106072883337696</v>
      </c>
      <c r="AI80" s="19">
        <v>-0.27173932413502572</v>
      </c>
    </row>
    <row r="81" spans="1:35" x14ac:dyDescent="0.25">
      <c r="A81" s="1">
        <v>46387</v>
      </c>
      <c r="B81">
        <v>3.8082932617317198</v>
      </c>
      <c r="C81">
        <v>0.25421811671385802</v>
      </c>
      <c r="D81">
        <v>-3.3263786004999001</v>
      </c>
      <c r="E81" s="16">
        <v>7.9619672900122502E-5</v>
      </c>
      <c r="F81">
        <v>2.61886148655603</v>
      </c>
      <c r="G81">
        <v>14.9498616320012</v>
      </c>
      <c r="H81">
        <v>-1.0047217003304101E-3</v>
      </c>
      <c r="I81">
        <v>0.103130144615452</v>
      </c>
      <c r="J81">
        <v>-1.7375603678662001E-2</v>
      </c>
      <c r="K81">
        <v>-13.8817674717675</v>
      </c>
      <c r="L81">
        <v>0.56716087942495896</v>
      </c>
      <c r="M81">
        <v>0</v>
      </c>
      <c r="N81">
        <v>0</v>
      </c>
      <c r="O81">
        <v>0.113496443412271</v>
      </c>
      <c r="P81">
        <v>0</v>
      </c>
      <c r="Q81">
        <v>-4.27768160225524E-2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14.052909186769799</v>
      </c>
      <c r="Z81">
        <v>-0.77397318799493797</v>
      </c>
      <c r="AA81">
        <v>0.43460187878909401</v>
      </c>
      <c r="AB81">
        <v>0.51654594927449105</v>
      </c>
      <c r="AC81">
        <v>0.47571410295071398</v>
      </c>
      <c r="AD81" s="16">
        <v>7.8497944331441702E-5</v>
      </c>
      <c r="AE81">
        <v>5.87509238690728</v>
      </c>
      <c r="AF81">
        <v>25.726767185100201</v>
      </c>
      <c r="AG81">
        <f t="shared" si="2"/>
        <v>0.79077418132616728</v>
      </c>
      <c r="AH81">
        <f t="shared" si="3"/>
        <v>-3.3334774639824261E-2</v>
      </c>
      <c r="AI81" s="19">
        <v>-0.21453901325974761</v>
      </c>
    </row>
    <row r="82" spans="1:35" x14ac:dyDescent="0.25">
      <c r="A82" s="1">
        <v>46477</v>
      </c>
      <c r="B82">
        <v>3.7672733097975</v>
      </c>
      <c r="C82">
        <v>0.224185198635489</v>
      </c>
      <c r="D82">
        <v>-3.2978697370790502</v>
      </c>
      <c r="E82" s="16">
        <v>7.4985108114418799E-5</v>
      </c>
      <c r="F82">
        <v>2.6012761192949099</v>
      </c>
      <c r="G82">
        <v>14.939907479901199</v>
      </c>
      <c r="H82">
        <v>-9.5279490724730796E-4</v>
      </c>
      <c r="I82">
        <v>9.5656249314254593E-2</v>
      </c>
      <c r="J82">
        <v>-1.4381658931188901E-2</v>
      </c>
      <c r="K82">
        <v>-13.4507203468978</v>
      </c>
      <c r="L82">
        <v>0.49199113154559099</v>
      </c>
      <c r="M82">
        <v>0</v>
      </c>
      <c r="N82">
        <v>0</v>
      </c>
      <c r="O82">
        <v>0.106182857895571</v>
      </c>
      <c r="P82">
        <v>0</v>
      </c>
      <c r="Q82">
        <v>-4.2843662414785898E-2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13.6134673632094</v>
      </c>
      <c r="Z82">
        <v>-0.74854993563098404</v>
      </c>
      <c r="AA82">
        <v>0.42176518562759202</v>
      </c>
      <c r="AB82">
        <v>0.50120149854323803</v>
      </c>
      <c r="AC82">
        <v>0.46170249980329597</v>
      </c>
      <c r="AD82">
        <v>5.7768852675733895E-4</v>
      </c>
      <c r="AE82">
        <v>5.8575973353304303</v>
      </c>
      <c r="AF82">
        <v>25.5275407666721</v>
      </c>
      <c r="AG82">
        <f t="shared" si="2"/>
        <v>0.59154776289806676</v>
      </c>
      <c r="AH82">
        <f t="shared" si="3"/>
        <v>-0.20789619028343331</v>
      </c>
      <c r="AI82" s="19">
        <v>-0.1816556933420482</v>
      </c>
    </row>
    <row r="83" spans="1:35" x14ac:dyDescent="0.25">
      <c r="A83" s="1">
        <v>46568</v>
      </c>
      <c r="B83">
        <v>3.7264957997643702</v>
      </c>
      <c r="C83">
        <v>0.19811064521433999</v>
      </c>
      <c r="D83">
        <v>-3.2690402660150002</v>
      </c>
      <c r="E83" s="16">
        <v>7.0436689001567498E-5</v>
      </c>
      <c r="F83">
        <v>2.5824028181508001</v>
      </c>
      <c r="G83">
        <v>14.9263963258645</v>
      </c>
      <c r="H83">
        <v>-9.0014542040541597E-4</v>
      </c>
      <c r="I83">
        <v>8.8648846056462394E-2</v>
      </c>
      <c r="J83">
        <v>-1.15174262454032E-2</v>
      </c>
      <c r="K83">
        <v>-13.0316024907025</v>
      </c>
      <c r="L83">
        <v>0.42519330605850197</v>
      </c>
      <c r="M83">
        <v>0</v>
      </c>
      <c r="N83">
        <v>0</v>
      </c>
      <c r="O83">
        <v>9.9134410651771504E-2</v>
      </c>
      <c r="P83">
        <v>0</v>
      </c>
      <c r="Q83">
        <v>-4.2303194588649798E-2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13.187132127949999</v>
      </c>
      <c r="Z83">
        <v>-0.72406830711461201</v>
      </c>
      <c r="AA83">
        <v>0.40922184466536798</v>
      </c>
      <c r="AB83">
        <v>0.48621345586398901</v>
      </c>
      <c r="AC83">
        <v>0.44799955836776101</v>
      </c>
      <c r="AD83">
        <v>8.8098974193799996E-4</v>
      </c>
      <c r="AE83">
        <v>5.8401612715092002</v>
      </c>
      <c r="AF83">
        <v>25.338630006461301</v>
      </c>
      <c r="AG83">
        <f t="shared" si="2"/>
        <v>0.40263700268726765</v>
      </c>
      <c r="AH83">
        <f t="shared" si="3"/>
        <v>-0.37314017608467509</v>
      </c>
      <c r="AI83" s="19">
        <v>-0.17144367902727661</v>
      </c>
    </row>
    <row r="84" spans="1:35" x14ac:dyDescent="0.25">
      <c r="A84" s="1">
        <v>46660</v>
      </c>
      <c r="B84">
        <v>3.6859917167120599</v>
      </c>
      <c r="C84">
        <v>0.17545861967468401</v>
      </c>
      <c r="D84">
        <v>-3.2399927199468301</v>
      </c>
      <c r="E84" s="16">
        <v>6.6017982514970697E-5</v>
      </c>
      <c r="F84">
        <v>2.5624942164740401</v>
      </c>
      <c r="G84">
        <v>14.9097007657242</v>
      </c>
      <c r="H84">
        <v>-8.4630040815494205E-4</v>
      </c>
      <c r="I84">
        <v>8.2084098296754601E-2</v>
      </c>
      <c r="J84">
        <v>-8.7947249067795198E-3</v>
      </c>
      <c r="K84">
        <v>-12.624455355189101</v>
      </c>
      <c r="L84">
        <v>0.366319795926009</v>
      </c>
      <c r="M84">
        <v>0</v>
      </c>
      <c r="N84">
        <v>0</v>
      </c>
      <c r="O84">
        <v>9.2342001316808295E-2</v>
      </c>
      <c r="P84">
        <v>0</v>
      </c>
      <c r="Q84">
        <v>-4.1223490190320698E-2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12.773777063223701</v>
      </c>
      <c r="Z84">
        <v>-0.70049767739651003</v>
      </c>
      <c r="AA84">
        <v>0.39697722500059102</v>
      </c>
      <c r="AB84">
        <v>0.47158861880893599</v>
      </c>
      <c r="AC84">
        <v>0.434614385937935</v>
      </c>
      <c r="AD84">
        <v>1.0277896091923501E-3</v>
      </c>
      <c r="AE84">
        <v>5.82278394678446</v>
      </c>
      <c r="AF84">
        <v>25.159415993434202</v>
      </c>
      <c r="AG84">
        <f t="shared" si="2"/>
        <v>0.22342298966016827</v>
      </c>
      <c r="AH84">
        <f t="shared" si="3"/>
        <v>-0.52960906033457533</v>
      </c>
      <c r="AI84" s="19">
        <v>-0.16337944540281629</v>
      </c>
    </row>
    <row r="85" spans="1:35" x14ac:dyDescent="0.25">
      <c r="A85" s="1">
        <v>46752</v>
      </c>
      <c r="B85">
        <v>3.64578882845111</v>
      </c>
      <c r="C85">
        <v>0.155768802742142</v>
      </c>
      <c r="D85">
        <v>-3.2108168484628199</v>
      </c>
      <c r="E85" s="16">
        <v>6.1763048406176594E-5</v>
      </c>
      <c r="F85">
        <v>2.5417734075357798</v>
      </c>
      <c r="G85">
        <v>14.890175375411101</v>
      </c>
      <c r="H85">
        <v>-7.9151019786767205E-4</v>
      </c>
      <c r="I85">
        <v>7.5938372148452796E-2</v>
      </c>
      <c r="J85">
        <v>-6.2217492549956899E-3</v>
      </c>
      <c r="K85">
        <v>-12.2292563455006</v>
      </c>
      <c r="L85">
        <v>0.31487582879753101</v>
      </c>
      <c r="M85">
        <v>0</v>
      </c>
      <c r="N85">
        <v>0</v>
      </c>
      <c r="O85">
        <v>8.5796859153945595E-2</v>
      </c>
      <c r="P85">
        <v>0</v>
      </c>
      <c r="Q85">
        <v>-3.96811918129246E-2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12.3732286009459</v>
      </c>
      <c r="Z85">
        <v>-0.67780613277934398</v>
      </c>
      <c r="AA85">
        <v>0.38503506803728099</v>
      </c>
      <c r="AB85">
        <v>0.45733143406800397</v>
      </c>
      <c r="AC85">
        <v>0.42155294501253299</v>
      </c>
      <c r="AD85">
        <v>1.0485802074091E-3</v>
      </c>
      <c r="AE85">
        <v>5.8054651139558198</v>
      </c>
      <c r="AF85">
        <v>24.989267201506799</v>
      </c>
      <c r="AG85">
        <f t="shared" si="2"/>
        <v>5.3274197732765316E-2</v>
      </c>
      <c r="AH85">
        <f t="shared" si="3"/>
        <v>-0.67785995225841766</v>
      </c>
      <c r="AI85" s="19">
        <v>-0.15131178632061651</v>
      </c>
    </row>
    <row r="86" spans="1:35" x14ac:dyDescent="0.25">
      <c r="A86" s="1">
        <v>46843</v>
      </c>
      <c r="B86">
        <v>3.6059116738071699</v>
      </c>
      <c r="C86">
        <v>0.138645137565649</v>
      </c>
      <c r="D86">
        <v>-3.1815905842339398</v>
      </c>
      <c r="E86" s="16">
        <v>5.7697559206626101E-5</v>
      </c>
      <c r="F86">
        <v>2.52043596965445</v>
      </c>
      <c r="G86">
        <v>14.8681544340622</v>
      </c>
      <c r="H86">
        <v>-7.3635016096696901E-4</v>
      </c>
      <c r="I86">
        <v>7.0188499038832106E-2</v>
      </c>
      <c r="J86">
        <v>-3.8035186100277099E-3</v>
      </c>
      <c r="K86">
        <v>-11.8459271669013</v>
      </c>
      <c r="L86">
        <v>0.27033500224339702</v>
      </c>
      <c r="M86">
        <v>0</v>
      </c>
      <c r="N86">
        <v>0</v>
      </c>
      <c r="O86">
        <v>7.9490534287328607E-2</v>
      </c>
      <c r="P86">
        <v>0</v>
      </c>
      <c r="Q86">
        <v>-3.7755922733653399E-2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11.985273470516701</v>
      </c>
      <c r="Z86">
        <v>-0.65596091884470398</v>
      </c>
      <c r="AA86">
        <v>0.37339769780944199</v>
      </c>
      <c r="AB86">
        <v>0.443444467083625</v>
      </c>
      <c r="AC86">
        <v>0.40881914797241597</v>
      </c>
      <c r="AD86">
        <v>9.6898993327961403E-4</v>
      </c>
      <c r="AE86">
        <v>5.7882045272641198</v>
      </c>
      <c r="AF86">
        <v>24.827552787313099</v>
      </c>
      <c r="AG86">
        <f t="shared" si="2"/>
        <v>-0.10844021646093438</v>
      </c>
      <c r="AH86">
        <f t="shared" si="3"/>
        <v>-0.81845590403039203</v>
      </c>
      <c r="AI86" s="19">
        <v>-0.1352407017806542</v>
      </c>
    </row>
    <row r="87" spans="1:35" x14ac:dyDescent="0.25">
      <c r="A87" s="1">
        <v>46934</v>
      </c>
      <c r="B87">
        <v>3.5663816268662401</v>
      </c>
      <c r="C87">
        <v>0.12374632490132099</v>
      </c>
      <c r="D87">
        <v>-3.1523809973069898</v>
      </c>
      <c r="E87" s="16">
        <v>5.3839886896534699E-5</v>
      </c>
      <c r="F87">
        <v>2.4986519970235501</v>
      </c>
      <c r="G87">
        <v>14.8439503149693</v>
      </c>
      <c r="H87">
        <v>-6.8149837567337099E-4</v>
      </c>
      <c r="I87">
        <v>6.4811936284830396E-2</v>
      </c>
      <c r="J87">
        <v>-1.5423134773882E-3</v>
      </c>
      <c r="K87">
        <v>-11.4743414335857</v>
      </c>
      <c r="L87">
        <v>0.23215274581322101</v>
      </c>
      <c r="M87">
        <v>0</v>
      </c>
      <c r="N87">
        <v>0</v>
      </c>
      <c r="O87">
        <v>7.3414888080618301E-2</v>
      </c>
      <c r="P87">
        <v>0</v>
      </c>
      <c r="Q87">
        <v>-3.5526364225037299E-2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11.609665401586501</v>
      </c>
      <c r="Z87">
        <v>-0.634928868805827</v>
      </c>
      <c r="AA87">
        <v>0.36206615132748399</v>
      </c>
      <c r="AB87">
        <v>0.42992863805135301</v>
      </c>
      <c r="AC87">
        <v>0.39641525941754902</v>
      </c>
      <c r="AD87">
        <v>8.1112415081670199E-4</v>
      </c>
      <c r="AE87">
        <v>5.7710019423745802</v>
      </c>
      <c r="AF87">
        <v>24.673650714957599</v>
      </c>
      <c r="AG87">
        <f t="shared" si="2"/>
        <v>-0.26234228881643418</v>
      </c>
      <c r="AH87">
        <f t="shared" si="3"/>
        <v>-0.95195856095861053</v>
      </c>
      <c r="AI87" s="19">
        <v>-0.1152633026663487</v>
      </c>
    </row>
    <row r="88" spans="1:35" x14ac:dyDescent="0.25">
      <c r="A88" s="1">
        <v>47026</v>
      </c>
      <c r="B88">
        <v>3.5272170114914201</v>
      </c>
      <c r="C88">
        <v>0.110777794851754</v>
      </c>
      <c r="D88">
        <v>-3.1232452373684199</v>
      </c>
      <c r="E88" s="16">
        <v>5.02021197247057E-5</v>
      </c>
      <c r="F88">
        <v>2.4765681363989001</v>
      </c>
      <c r="G88">
        <v>14.8178524693484</v>
      </c>
      <c r="H88">
        <v>-6.2761911593203702E-4</v>
      </c>
      <c r="I88">
        <v>5.97868751445692E-2</v>
      </c>
      <c r="J88">
        <v>5.6191170882187197E-4</v>
      </c>
      <c r="K88">
        <v>-11.114331689978</v>
      </c>
      <c r="L88">
        <v>0.19977783910650301</v>
      </c>
      <c r="M88">
        <v>0</v>
      </c>
      <c r="N88">
        <v>0</v>
      </c>
      <c r="O88">
        <v>6.7562082934659706E-2</v>
      </c>
      <c r="P88">
        <v>0</v>
      </c>
      <c r="Q88">
        <v>-3.3067563429573198E-2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11.246131201069</v>
      </c>
      <c r="Z88">
        <v>-0.61467678104103296</v>
      </c>
      <c r="AA88">
        <v>0.35104028812115801</v>
      </c>
      <c r="AB88">
        <v>0.41678339052697799</v>
      </c>
      <c r="AC88">
        <v>0.38434209836173999</v>
      </c>
      <c r="AD88">
        <v>5.9411581926098998E-4</v>
      </c>
      <c r="AE88">
        <v>5.75385711636038</v>
      </c>
      <c r="AF88">
        <v>24.5269536424303</v>
      </c>
      <c r="AG88">
        <f t="shared" si="2"/>
        <v>-0.40903936134373353</v>
      </c>
      <c r="AH88">
        <f t="shared" si="3"/>
        <v>-1.0789219842228395</v>
      </c>
      <c r="AI88" s="19">
        <v>-9.4455965851442864E-2</v>
      </c>
    </row>
    <row r="89" spans="1:35" x14ac:dyDescent="0.25">
      <c r="A89" s="1">
        <v>47118</v>
      </c>
      <c r="B89">
        <v>3.48843325046828</v>
      </c>
      <c r="C89">
        <v>9.9484922015836003E-2</v>
      </c>
      <c r="D89">
        <v>-3.0942314559462298</v>
      </c>
      <c r="E89" s="16">
        <v>4.6790998166807101E-5</v>
      </c>
      <c r="F89">
        <v>2.4543096090232401</v>
      </c>
      <c r="G89">
        <v>14.7901269259514</v>
      </c>
      <c r="H89">
        <v>-5.7530652753632705E-4</v>
      </c>
      <c r="I89">
        <v>5.5092317235226597E-2</v>
      </c>
      <c r="J89">
        <v>2.51114517872513E-3</v>
      </c>
      <c r="K89">
        <v>-10.765695884003801</v>
      </c>
      <c r="L89">
        <v>0.17266212563349001</v>
      </c>
      <c r="M89">
        <v>0</v>
      </c>
      <c r="N89">
        <v>0</v>
      </c>
      <c r="O89">
        <v>6.1924571707037801E-2</v>
      </c>
      <c r="P89">
        <v>0</v>
      </c>
      <c r="Q89">
        <v>-3.0449158410375699E-2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10.894376248650699</v>
      </c>
      <c r="Z89">
        <v>-0.595171740231351</v>
      </c>
      <c r="AA89">
        <v>0.34031889502347101</v>
      </c>
      <c r="AB89">
        <v>0.4040068399317</v>
      </c>
      <c r="AC89">
        <v>0.372599183266557</v>
      </c>
      <c r="AD89">
        <v>3.3444451316029999E-4</v>
      </c>
      <c r="AE89">
        <v>5.7367698076867804</v>
      </c>
      <c r="AF89">
        <v>24.386873532164401</v>
      </c>
      <c r="AG89">
        <f t="shared" si="2"/>
        <v>-0.54911947160963237</v>
      </c>
      <c r="AH89">
        <f t="shared" si="3"/>
        <v>-1.1998874587600685</v>
      </c>
      <c r="AI89" s="19">
        <v>-7.4287343584758164E-2</v>
      </c>
    </row>
    <row r="90" spans="1:35" x14ac:dyDescent="0.25">
      <c r="A90" s="1">
        <v>47208</v>
      </c>
      <c r="B90">
        <v>3.4500430386427201</v>
      </c>
      <c r="C90">
        <v>8.9647286810624505E-2</v>
      </c>
      <c r="D90">
        <v>-3.06537969963113</v>
      </c>
      <c r="E90" s="16">
        <v>4.3608767525563403E-5</v>
      </c>
      <c r="F90">
        <v>2.4319821941795201</v>
      </c>
      <c r="G90">
        <v>14.7610162315891</v>
      </c>
      <c r="H90">
        <v>-5.2506124582422703E-4</v>
      </c>
      <c r="I90">
        <v>5.0708128657654797E-2</v>
      </c>
      <c r="J90">
        <v>4.30896695109879E-3</v>
      </c>
      <c r="K90">
        <v>-10.428203304151101</v>
      </c>
      <c r="L90">
        <v>0.15026856806609501</v>
      </c>
      <c r="M90">
        <v>0</v>
      </c>
      <c r="N90">
        <v>0</v>
      </c>
      <c r="O90">
        <v>5.6495086917685497E-2</v>
      </c>
      <c r="P90">
        <v>0</v>
      </c>
      <c r="Q90">
        <v>-2.7734287813999101E-2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10.554089436811701</v>
      </c>
      <c r="Z90">
        <v>-0.57638138419215901</v>
      </c>
      <c r="AA90">
        <v>0.32989978971073303</v>
      </c>
      <c r="AB90">
        <v>0.391595914535943</v>
      </c>
      <c r="AC90">
        <v>0.361184860461225</v>
      </c>
      <c r="AD90" s="16">
        <v>4.6185753108186699E-5</v>
      </c>
      <c r="AE90">
        <v>5.7197397761957403</v>
      </c>
      <c r="AF90">
        <v>24.2528453370162</v>
      </c>
      <c r="AG90">
        <f t="shared" si="2"/>
        <v>-0.68314766675783289</v>
      </c>
      <c r="AH90">
        <f t="shared" si="3"/>
        <v>-1.3153791656872844</v>
      </c>
      <c r="AI90" s="19">
        <v>-5.4757435866256733E-2</v>
      </c>
    </row>
    <row r="91" spans="1:35" x14ac:dyDescent="0.25">
      <c r="A91" s="1">
        <v>47299</v>
      </c>
      <c r="B91">
        <v>3.4120565321491201</v>
      </c>
      <c r="C91">
        <v>8.1073816619354394E-2</v>
      </c>
      <c r="D91">
        <v>-3.0367227664943699</v>
      </c>
      <c r="E91" s="16">
        <v>4.06539480098655E-5</v>
      </c>
      <c r="F91">
        <v>2.4096741529987402</v>
      </c>
      <c r="G91">
        <v>14.730739761838899</v>
      </c>
      <c r="H91">
        <v>-4.7728448612920402E-4</v>
      </c>
      <c r="I91">
        <v>4.6615076585012301E-2</v>
      </c>
      <c r="J91">
        <v>5.9602318306263202E-3</v>
      </c>
      <c r="K91">
        <v>-10.101599988643599</v>
      </c>
      <c r="L91">
        <v>0.13207779273325099</v>
      </c>
      <c r="M91">
        <v>0</v>
      </c>
      <c r="N91">
        <v>0</v>
      </c>
      <c r="O91">
        <v>5.12666298773388E-2</v>
      </c>
      <c r="P91">
        <v>0</v>
      </c>
      <c r="Q91">
        <v>-2.4979010025636902E-2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10.224947579172801</v>
      </c>
      <c r="Z91">
        <v>-0.55827412075961003</v>
      </c>
      <c r="AA91">
        <v>0.31977992297573599</v>
      </c>
      <c r="AB91">
        <v>0.37954649150429298</v>
      </c>
      <c r="AC91">
        <v>0.35009642662546397</v>
      </c>
      <c r="AD91">
        <v>-2.58763635303721E-4</v>
      </c>
      <c r="AE91">
        <v>5.7027667830909401</v>
      </c>
      <c r="AF91">
        <v>24.124329917904902</v>
      </c>
      <c r="AG91">
        <f t="shared" si="2"/>
        <v>-0.81166308586913161</v>
      </c>
      <c r="AH91">
        <f t="shared" si="3"/>
        <v>-1.4259006331089132</v>
      </c>
      <c r="AI91" s="19">
        <v>-3.5866242695975263E-2</v>
      </c>
    </row>
    <row r="92" spans="1:35" x14ac:dyDescent="0.25">
      <c r="A92" s="1">
        <v>47391</v>
      </c>
      <c r="B92">
        <v>3.37448154750538</v>
      </c>
      <c r="C92">
        <v>7.3598666720799899E-2</v>
      </c>
      <c r="D92">
        <v>-3.0082870194559899</v>
      </c>
      <c r="E92" s="16">
        <v>3.7922024763300697E-5</v>
      </c>
      <c r="F92">
        <v>2.3874580747704299</v>
      </c>
      <c r="G92">
        <v>14.6994943364914</v>
      </c>
      <c r="H92">
        <v>-4.3228109272011898E-4</v>
      </c>
      <c r="I92">
        <v>4.2794851251919397E-2</v>
      </c>
      <c r="J92">
        <v>7.47078632928191E-3</v>
      </c>
      <c r="K92">
        <v>-9.78561361813723</v>
      </c>
      <c r="L92">
        <v>0.117593270639454</v>
      </c>
      <c r="M92">
        <v>0</v>
      </c>
      <c r="N92">
        <v>0</v>
      </c>
      <c r="O92">
        <v>4.62324598531774E-2</v>
      </c>
      <c r="P92">
        <v>0</v>
      </c>
      <c r="Q92">
        <v>-2.2232098621182601E-2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9.9066193128575595</v>
      </c>
      <c r="Z92">
        <v>-0.54081929969133002</v>
      </c>
      <c r="AA92">
        <v>0.30995547882170199</v>
      </c>
      <c r="AB92">
        <v>0.36785352783357</v>
      </c>
      <c r="AC92">
        <v>0.33933024742633699</v>
      </c>
      <c r="AD92">
        <v>-5.7047220926488204E-4</v>
      </c>
      <c r="AE92">
        <v>5.68585059092326</v>
      </c>
      <c r="AF92">
        <v>24.0008162842411</v>
      </c>
      <c r="AG92">
        <f t="shared" si="2"/>
        <v>-0.93517671953293302</v>
      </c>
      <c r="AH92">
        <f t="shared" si="3"/>
        <v>-1.5319318964342781</v>
      </c>
      <c r="AI92" s="19">
        <v>-1.7613764073878241E-2</v>
      </c>
    </row>
    <row r="93" spans="1:35" x14ac:dyDescent="0.25">
      <c r="A93" s="1">
        <v>47483</v>
      </c>
      <c r="B93">
        <v>3.33732376551735</v>
      </c>
      <c r="C93">
        <v>6.7077723245333495E-2</v>
      </c>
      <c r="D93">
        <v>-2.9800931519523401</v>
      </c>
      <c r="E93" s="16">
        <v>3.5406061288757001E-5</v>
      </c>
      <c r="F93">
        <v>2.3653926318068601</v>
      </c>
      <c r="G93">
        <v>14.667455080046</v>
      </c>
      <c r="H93">
        <v>-3.90266950376988E-4</v>
      </c>
      <c r="I93">
        <v>3.9230075529024099E-2</v>
      </c>
      <c r="J93">
        <v>8.8472186684141006E-3</v>
      </c>
      <c r="K93">
        <v>-9.4799579077585694</v>
      </c>
      <c r="L93">
        <v>0.10634527942678899</v>
      </c>
      <c r="M93">
        <v>0</v>
      </c>
      <c r="N93">
        <v>0</v>
      </c>
      <c r="O93">
        <v>4.1386083366424499E-2</v>
      </c>
      <c r="P93">
        <v>0</v>
      </c>
      <c r="Q93">
        <v>-1.9535112132378098E-2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9.59876852300658</v>
      </c>
      <c r="Z93">
        <v>-0.52398734458287799</v>
      </c>
      <c r="AA93">
        <v>0.300421971356027</v>
      </c>
      <c r="AB93">
        <v>0.35651118538902399</v>
      </c>
      <c r="AC93">
        <v>0.32888187205319203</v>
      </c>
      <c r="AD93">
        <v>-8.8077035403720202E-4</v>
      </c>
      <c r="AE93">
        <v>5.66899096357667</v>
      </c>
      <c r="AF93">
        <v>23.8818232253183</v>
      </c>
      <c r="AG93">
        <f t="shared" si="2"/>
        <v>-1.0541697784557336</v>
      </c>
      <c r="AH93">
        <f t="shared" si="3"/>
        <v>-1.633927307565072</v>
      </c>
      <c r="AI93" s="19">
        <v>0</v>
      </c>
    </row>
    <row r="94" spans="1:35" x14ac:dyDescent="0.25">
      <c r="A94" s="1">
        <v>47573</v>
      </c>
      <c r="B94">
        <v>3.3005869358351201</v>
      </c>
      <c r="C94">
        <v>6.1385629246621901E-2</v>
      </c>
      <c r="D94">
        <v>-2.9521569027203398</v>
      </c>
      <c r="E94" s="16">
        <v>3.3097240362015798E-5</v>
      </c>
      <c r="F94">
        <v>2.3435242324988201</v>
      </c>
      <c r="G94">
        <v>14.634776473461301</v>
      </c>
      <c r="H94">
        <v>-3.5137830639258899E-4</v>
      </c>
      <c r="I94">
        <v>3.5904303918844097E-2</v>
      </c>
      <c r="J94">
        <v>1.00966404064964E-2</v>
      </c>
      <c r="K94">
        <v>-9.1843365184793306</v>
      </c>
      <c r="L94">
        <v>9.7893786011705702E-2</v>
      </c>
      <c r="M94">
        <v>0</v>
      </c>
      <c r="N94">
        <v>0</v>
      </c>
      <c r="O94">
        <v>3.6721243699343799E-2</v>
      </c>
      <c r="P94">
        <v>0</v>
      </c>
      <c r="Q94">
        <v>-1.6922659723416798E-2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9.3010573196296296</v>
      </c>
      <c r="Z94">
        <v>-0.50774984963371195</v>
      </c>
      <c r="AA94">
        <v>0.29117433758005201</v>
      </c>
      <c r="AB94">
        <v>0.34551294923208697</v>
      </c>
      <c r="AC94">
        <v>0.318746142873292</v>
      </c>
      <c r="AD94">
        <v>-1.1830567650229101E-3</v>
      </c>
      <c r="AE94">
        <v>5.6521876662545498</v>
      </c>
      <c r="AF94">
        <v>23.766900392259899</v>
      </c>
      <c r="AG94">
        <f t="shared" si="2"/>
        <v>-1.1690926115141345</v>
      </c>
      <c r="AH94">
        <f t="shared" si="3"/>
        <v>-1.7323139359511313</v>
      </c>
      <c r="AI94" s="19">
        <v>-0.28799999999999998</v>
      </c>
    </row>
    <row r="95" spans="1:35" x14ac:dyDescent="0.25">
      <c r="A95" s="1">
        <v>47664</v>
      </c>
      <c r="B95">
        <v>3.2642730787483498</v>
      </c>
      <c r="C95">
        <v>5.6413250879752401E-2</v>
      </c>
      <c r="D95">
        <v>-2.92448971781524</v>
      </c>
      <c r="E95" s="16">
        <v>3.0985336959700399E-5</v>
      </c>
      <c r="F95">
        <v>2.32188856543709</v>
      </c>
      <c r="G95">
        <v>14.601593549197</v>
      </c>
      <c r="H95">
        <v>-3.1568170223055599E-4</v>
      </c>
      <c r="I95">
        <v>3.2802012605885202E-2</v>
      </c>
      <c r="J95">
        <v>1.12264978327012E-2</v>
      </c>
      <c r="K95">
        <v>-8.8984465112893396</v>
      </c>
      <c r="L95">
        <v>9.1830383497977397E-2</v>
      </c>
      <c r="M95">
        <v>0</v>
      </c>
      <c r="N95">
        <v>0</v>
      </c>
      <c r="O95">
        <v>3.2231910673672003E-2</v>
      </c>
      <c r="P95">
        <v>0</v>
      </c>
      <c r="Q95">
        <v>-1.44228023953241E-2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9.0131485983864597</v>
      </c>
      <c r="Z95">
        <v>-0.49207964583610397</v>
      </c>
      <c r="AA95">
        <v>0.28220702534591202</v>
      </c>
      <c r="AB95">
        <v>0.33485173859009998</v>
      </c>
      <c r="AC95">
        <v>0.30891729943655899</v>
      </c>
      <c r="AD95">
        <v>-1.4721157585058601E-3</v>
      </c>
      <c r="AE95">
        <v>5.6354404654663304</v>
      </c>
      <c r="AF95">
        <v>23.655628886637899</v>
      </c>
      <c r="AG95">
        <f t="shared" si="2"/>
        <v>-1.2803641171361342</v>
      </c>
      <c r="AH95">
        <f t="shared" si="3"/>
        <v>-1.8274905060112143</v>
      </c>
      <c r="AI95" s="19">
        <v>-0.316</v>
      </c>
    </row>
    <row r="96" spans="1:35" x14ac:dyDescent="0.25">
      <c r="A96" s="1">
        <v>47756</v>
      </c>
      <c r="B96">
        <v>3.2283826814497698</v>
      </c>
      <c r="C96">
        <v>5.2065514076050097E-2</v>
      </c>
      <c r="D96">
        <v>-2.8970993590994198</v>
      </c>
      <c r="E96" s="16">
        <v>2.9059127997798501E-5</v>
      </c>
      <c r="F96">
        <v>2.3005120303187501</v>
      </c>
      <c r="G96">
        <v>14.5680231872447</v>
      </c>
      <c r="H96">
        <v>-2.8318382672564601E-4</v>
      </c>
      <c r="I96">
        <v>2.9908582041657701E-2</v>
      </c>
      <c r="J96">
        <v>1.224441101459E-2</v>
      </c>
      <c r="K96">
        <v>-8.6219813703106798</v>
      </c>
      <c r="L96">
        <v>8.7779408738287504E-2</v>
      </c>
      <c r="M96">
        <v>0</v>
      </c>
      <c r="N96">
        <v>0</v>
      </c>
      <c r="O96">
        <v>2.7912270748922399E-2</v>
      </c>
      <c r="P96">
        <v>0</v>
      </c>
      <c r="Q96">
        <v>-1.20575432225868E-2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8.7347082176477802</v>
      </c>
      <c r="Z96">
        <v>-0.47695084085381001</v>
      </c>
      <c r="AA96">
        <v>0.27351407593150501</v>
      </c>
      <c r="AB96">
        <v>0.32452001000967701</v>
      </c>
      <c r="AC96">
        <v>0.29938907620657901</v>
      </c>
      <c r="AD96">
        <v>-1.74394613244901E-3</v>
      </c>
      <c r="AE96">
        <v>5.6187491290145104</v>
      </c>
      <c r="AF96">
        <v>23.547621410125</v>
      </c>
      <c r="AG96">
        <f t="shared" si="2"/>
        <v>-1.3883715936490333</v>
      </c>
      <c r="AH96">
        <f t="shared" si="3"/>
        <v>-1.9198268161476353</v>
      </c>
      <c r="AI96" s="19">
        <v>-0.36499999999999999</v>
      </c>
    </row>
    <row r="97" spans="1:35" x14ac:dyDescent="0.25">
      <c r="A97" s="1">
        <v>47848</v>
      </c>
      <c r="B97">
        <v>3.19291488655935</v>
      </c>
      <c r="C97">
        <v>4.8259553380275898E-2</v>
      </c>
      <c r="D97">
        <v>-2.8699904593875001</v>
      </c>
      <c r="E97" s="16">
        <v>2.7306743817729299E-5</v>
      </c>
      <c r="F97">
        <v>2.27941305380903</v>
      </c>
      <c r="G97">
        <v>14.534165475242601</v>
      </c>
      <c r="H97">
        <v>-2.5384092843279399E-4</v>
      </c>
      <c r="I97">
        <v>2.7210273409498699E-2</v>
      </c>
      <c r="J97">
        <v>1.31580382502636E-2</v>
      </c>
      <c r="K97">
        <v>-8.3546336229004403</v>
      </c>
      <c r="L97">
        <v>8.5398358888083906E-2</v>
      </c>
      <c r="M97">
        <v>0</v>
      </c>
      <c r="N97">
        <v>0</v>
      </c>
      <c r="O97">
        <v>2.37567174770398E-2</v>
      </c>
      <c r="P97">
        <v>0</v>
      </c>
      <c r="Q97">
        <v>-9.8433709085220308E-3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8.4654068243591798</v>
      </c>
      <c r="Z97">
        <v>-0.46233883652733399</v>
      </c>
      <c r="AA97">
        <v>0.26508920085251397</v>
      </c>
      <c r="AB97">
        <v>0.31450985241972701</v>
      </c>
      <c r="AC97">
        <v>0.29015479357132601</v>
      </c>
      <c r="AD97">
        <v>-1.99560207991736E-3</v>
      </c>
      <c r="AE97">
        <v>5.6021134259821004</v>
      </c>
      <c r="AF97">
        <v>23.442522028212501</v>
      </c>
      <c r="AG97">
        <f t="shared" si="2"/>
        <v>-1.4934709755615323</v>
      </c>
      <c r="AH97">
        <f t="shared" si="3"/>
        <v>-2.0096635852565878</v>
      </c>
      <c r="AI97" s="19">
        <v>-0.39900000000000002</v>
      </c>
    </row>
    <row r="98" spans="1:35" x14ac:dyDescent="0.25">
      <c r="A98" s="1">
        <v>47938</v>
      </c>
      <c r="B98">
        <v>3.1578676711984701</v>
      </c>
      <c r="C98">
        <v>4.4923124091576998E-2</v>
      </c>
      <c r="D98">
        <v>-2.84316502521808</v>
      </c>
      <c r="E98" s="16">
        <v>2.5715966391293398E-5</v>
      </c>
      <c r="F98">
        <v>2.2586032906020801</v>
      </c>
      <c r="G98">
        <v>14.500105100863101</v>
      </c>
      <c r="H98">
        <v>-2.2756759948563499E-4</v>
      </c>
      <c r="I98">
        <v>2.4694200184437399E-2</v>
      </c>
      <c r="J98">
        <v>1.39749636223281E-2</v>
      </c>
      <c r="K98">
        <v>-8.09609708598928</v>
      </c>
      <c r="L98">
        <v>8.4377716727702501E-2</v>
      </c>
      <c r="M98">
        <v>0</v>
      </c>
      <c r="N98">
        <v>0</v>
      </c>
      <c r="O98">
        <v>1.9759842339486602E-2</v>
      </c>
      <c r="P98">
        <v>0</v>
      </c>
      <c r="Q98">
        <v>-7.7918293670269402E-3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8.2049213608961704</v>
      </c>
      <c r="Z98">
        <v>-0.44822032760298602</v>
      </c>
      <c r="AA98">
        <v>0.25692585268052898</v>
      </c>
      <c r="AB98">
        <v>0.30481307399514102</v>
      </c>
      <c r="AC98">
        <v>0.28120744185588797</v>
      </c>
      <c r="AD98">
        <v>-2.2250464197598398E-3</v>
      </c>
      <c r="AE98">
        <v>5.5855331267202404</v>
      </c>
      <c r="AF98">
        <v>23.340005599546799</v>
      </c>
      <c r="AG98">
        <f t="shared" si="2"/>
        <v>-1.595987404227234</v>
      </c>
      <c r="AH98">
        <f t="shared" si="3"/>
        <v>-2.0973126736429375</v>
      </c>
      <c r="AI98" s="19">
        <v>-0.42699999999999999</v>
      </c>
    </row>
    <row r="99" spans="1:35" x14ac:dyDescent="0.25">
      <c r="A99" s="1">
        <v>48029</v>
      </c>
      <c r="B99">
        <v>3.1232380153416002</v>
      </c>
      <c r="C99">
        <v>4.1993236802624699E-2</v>
      </c>
      <c r="D99">
        <v>-2.8166228888575402</v>
      </c>
      <c r="E99" s="16">
        <v>2.4274479163534901E-5</v>
      </c>
      <c r="F99">
        <v>2.2380887116424901</v>
      </c>
      <c r="G99">
        <v>14.4659127494179</v>
      </c>
      <c r="H99">
        <v>-2.0424483905501299E-4</v>
      </c>
      <c r="I99">
        <v>2.2348295877436301E-2</v>
      </c>
      <c r="J99">
        <v>1.4702605361207899E-2</v>
      </c>
      <c r="K99">
        <v>-7.8460687684772203</v>
      </c>
      <c r="L99">
        <v>8.4440285647877006E-2</v>
      </c>
      <c r="M99">
        <v>0</v>
      </c>
      <c r="N99">
        <v>0</v>
      </c>
      <c r="O99">
        <v>1.5916425983852001E-2</v>
      </c>
      <c r="P99">
        <v>0</v>
      </c>
      <c r="Q99">
        <v>-5.91009264899558E-3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7.9529362843409199</v>
      </c>
      <c r="Z99">
        <v>-0.43457328494317898</v>
      </c>
      <c r="AA99">
        <v>0.249017289766894</v>
      </c>
      <c r="AB99">
        <v>0.29542128085430602</v>
      </c>
      <c r="AC99">
        <v>0.27253975821023302</v>
      </c>
      <c r="AD99">
        <v>-2.4310161903534399E-3</v>
      </c>
      <c r="AE99">
        <v>5.5690080028362798</v>
      </c>
      <c r="AF99">
        <v>23.239776920606399</v>
      </c>
      <c r="AG99">
        <f t="shared" si="2"/>
        <v>-1.6962160831676343</v>
      </c>
      <c r="AH99">
        <f t="shared" si="3"/>
        <v>-2.1830576267292336</v>
      </c>
      <c r="AI99" s="19">
        <v>-0.45</v>
      </c>
    </row>
    <row r="100" spans="1:35" x14ac:dyDescent="0.25">
      <c r="A100" s="1">
        <v>48121</v>
      </c>
      <c r="B100">
        <v>3.08902205855596</v>
      </c>
      <c r="C100">
        <v>3.9414980098184803E-2</v>
      </c>
      <c r="D100">
        <v>-2.7903621116422701</v>
      </c>
      <c r="E100" s="16">
        <v>2.2970073330625099E-5</v>
      </c>
      <c r="F100">
        <v>2.2178705828626799</v>
      </c>
      <c r="G100">
        <v>14.431646484015999</v>
      </c>
      <c r="H100">
        <v>-1.8372735872882999E-4</v>
      </c>
      <c r="I100">
        <v>2.0161278931623099E-2</v>
      </c>
      <c r="J100">
        <v>1.53481427819851E-2</v>
      </c>
      <c r="K100">
        <v>-7.6042504595440299</v>
      </c>
      <c r="L100">
        <v>8.53401261923699E-2</v>
      </c>
      <c r="M100">
        <v>0</v>
      </c>
      <c r="N100">
        <v>0</v>
      </c>
      <c r="O100">
        <v>1.2221429869407699E-2</v>
      </c>
      <c r="P100">
        <v>0</v>
      </c>
      <c r="Q100">
        <v>-4.2015297426104504E-3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7.7091445285093902</v>
      </c>
      <c r="Z100">
        <v>-0.42137692614230199</v>
      </c>
      <c r="AA100">
        <v>0.241356634883203</v>
      </c>
      <c r="AB100">
        <v>0.286325947742814</v>
      </c>
      <c r="AC100">
        <v>0.26414429637493902</v>
      </c>
      <c r="AD100">
        <v>-2.6129004630379002E-3</v>
      </c>
      <c r="AE100">
        <v>5.5525378271820598</v>
      </c>
      <c r="AF100">
        <v>23.1415696331809</v>
      </c>
      <c r="AG100">
        <f t="shared" si="2"/>
        <v>-1.7944233705931332</v>
      </c>
      <c r="AH100">
        <f t="shared" si="3"/>
        <v>-2.2671544919541091</v>
      </c>
      <c r="AI100" s="19">
        <v>-0.46800000000000003</v>
      </c>
    </row>
    <row r="101" spans="1:35" x14ac:dyDescent="0.25">
      <c r="A101" s="1">
        <v>48213</v>
      </c>
      <c r="B101">
        <v>3.0552152445725902</v>
      </c>
      <c r="C101">
        <v>3.7140502756184302E-2</v>
      </c>
      <c r="D101">
        <v>-2.7643793411453998</v>
      </c>
      <c r="E101" s="16">
        <v>2.1790815173209299E-5</v>
      </c>
      <c r="F101">
        <v>2.1979463388910698</v>
      </c>
      <c r="G101">
        <v>14.3973530896351</v>
      </c>
      <c r="H101">
        <v>-1.6585012425521101E-4</v>
      </c>
      <c r="I101">
        <v>1.8122615621705199E-2</v>
      </c>
      <c r="J101">
        <v>1.5918459649216999E-2</v>
      </c>
      <c r="K101">
        <v>-7.3703500323129498</v>
      </c>
      <c r="L101">
        <v>8.6861177092051295E-2</v>
      </c>
      <c r="M101">
        <v>0</v>
      </c>
      <c r="N101">
        <v>0</v>
      </c>
      <c r="O101">
        <v>8.66998832454767E-3</v>
      </c>
      <c r="P101">
        <v>0</v>
      </c>
      <c r="Q101">
        <v>-2.66624789711517E-3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7.4732482376859002</v>
      </c>
      <c r="Z101">
        <v>-0.408611676151166</v>
      </c>
      <c r="AA101">
        <v>0.23393692788201101</v>
      </c>
      <c r="AB101">
        <v>0.277518480953104</v>
      </c>
      <c r="AC101">
        <v>0.256013489436896</v>
      </c>
      <c r="AD101">
        <v>-2.7706300741021802E-3</v>
      </c>
      <c r="AE101">
        <v>5.5361223738426002</v>
      </c>
      <c r="AF101">
        <v>23.045144939452999</v>
      </c>
      <c r="AG101">
        <f t="shared" si="2"/>
        <v>-1.8908480643210339</v>
      </c>
      <c r="AH101">
        <f t="shared" si="3"/>
        <v>-2.3498328617407269</v>
      </c>
      <c r="AI101" s="19">
        <v>-0.48099999999999998</v>
      </c>
    </row>
    <row r="102" spans="1:35" x14ac:dyDescent="0.25">
      <c r="A102" s="1">
        <v>48304</v>
      </c>
      <c r="B102">
        <v>3.02181245341793</v>
      </c>
      <c r="C102">
        <v>3.5128131462257697E-2</v>
      </c>
      <c r="D102">
        <v>-2.7386701249293899</v>
      </c>
      <c r="E102" s="16">
        <v>2.0725178847164999E-5</v>
      </c>
      <c r="F102">
        <v>2.17831035702415</v>
      </c>
      <c r="G102">
        <v>14.363069366117999</v>
      </c>
      <c r="H102">
        <v>-1.5043414807581299E-4</v>
      </c>
      <c r="I102">
        <v>1.6222481697655399E-2</v>
      </c>
      <c r="J102">
        <v>1.6420101938050598E-2</v>
      </c>
      <c r="K102">
        <v>-7.14408249151424</v>
      </c>
      <c r="L102">
        <v>8.8815634942073798E-2</v>
      </c>
      <c r="M102">
        <v>0</v>
      </c>
      <c r="N102">
        <v>0</v>
      </c>
      <c r="O102">
        <v>5.2574010136523502E-3</v>
      </c>
      <c r="P102">
        <v>0</v>
      </c>
      <c r="Q102">
        <v>-1.30160638398907E-3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7.24495929944724</v>
      </c>
      <c r="Z102">
        <v>-0.39625912020696602</v>
      </c>
      <c r="AA102">
        <v>0.2267511725569</v>
      </c>
      <c r="AB102">
        <v>0.26899027380699198</v>
      </c>
      <c r="AC102">
        <v>0.248139705776319</v>
      </c>
      <c r="AD102">
        <v>-2.9045788465748702E-3</v>
      </c>
      <c r="AE102">
        <v>5.5197614181249</v>
      </c>
      <c r="AF102">
        <v>22.9502901664757</v>
      </c>
      <c r="AG102">
        <f t="shared" si="2"/>
        <v>-1.9857028372983336</v>
      </c>
      <c r="AH102">
        <f t="shared" si="3"/>
        <v>-2.4312970983180033</v>
      </c>
      <c r="AI102" s="19">
        <v>-0.49</v>
      </c>
    </row>
    <row r="103" spans="1:35" x14ac:dyDescent="0.25">
      <c r="A103" s="1">
        <v>48395</v>
      </c>
      <c r="B103">
        <v>2.9888081210771098</v>
      </c>
      <c r="C103">
        <v>3.3341603948021499E-2</v>
      </c>
      <c r="D103">
        <v>-2.7132291838282301</v>
      </c>
      <c r="E103" s="16">
        <v>1.9762148784608299E-5</v>
      </c>
      <c r="F103">
        <v>2.1589546373637001</v>
      </c>
      <c r="G103">
        <v>14.328823358386</v>
      </c>
      <c r="H103">
        <v>-1.37291560068627E-4</v>
      </c>
      <c r="I103">
        <v>1.4451723410785201E-2</v>
      </c>
      <c r="J103">
        <v>1.6859248089592702E-2</v>
      </c>
      <c r="K103">
        <v>-6.9251707927034598</v>
      </c>
      <c r="L103">
        <v>9.1042158177356405E-2</v>
      </c>
      <c r="M103">
        <v>0</v>
      </c>
      <c r="N103">
        <v>0</v>
      </c>
      <c r="O103">
        <v>1.97912580648339E-3</v>
      </c>
      <c r="P103">
        <v>0</v>
      </c>
      <c r="Q103">
        <v>-1.02695196693741E-4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7.0239997022382701</v>
      </c>
      <c r="Z103">
        <v>-0.38430195107755699</v>
      </c>
      <c r="AA103">
        <v>0.21979237794082301</v>
      </c>
      <c r="AB103">
        <v>0.26073275508708699</v>
      </c>
      <c r="AC103">
        <v>0.240515298477567</v>
      </c>
      <c r="AD103">
        <v>-3.0154757732617902E-3</v>
      </c>
      <c r="AE103">
        <v>5.5034547365471198</v>
      </c>
      <c r="AF103">
        <v>22.856817218559399</v>
      </c>
      <c r="AG103">
        <f t="shared" si="2"/>
        <v>-2.079175785214634</v>
      </c>
      <c r="AH103">
        <f t="shared" si="3"/>
        <v>-2.5117276994041022</v>
      </c>
      <c r="AI103" s="19">
        <v>-0.497</v>
      </c>
    </row>
    <row r="104" spans="1:35" x14ac:dyDescent="0.25">
      <c r="A104" s="1">
        <v>48487</v>
      </c>
      <c r="B104">
        <v>2.95619634686265</v>
      </c>
      <c r="C104">
        <v>3.1749400717064398E-2</v>
      </c>
      <c r="D104">
        <v>-2.6880506478078301</v>
      </c>
      <c r="E104" s="16">
        <v>1.8891295587849701E-5</v>
      </c>
      <c r="F104">
        <v>2.1398693954285601</v>
      </c>
      <c r="G104">
        <v>14.2946355150839</v>
      </c>
      <c r="H104">
        <v>-1.26229992605135E-4</v>
      </c>
      <c r="I104">
        <v>1.2801818464992801E-2</v>
      </c>
      <c r="J104">
        <v>1.7241689997750501E-2</v>
      </c>
      <c r="K104">
        <v>-6.7133464592655496</v>
      </c>
      <c r="L104">
        <v>9.3403952878179E-2</v>
      </c>
      <c r="M104">
        <v>0</v>
      </c>
      <c r="N104">
        <v>0</v>
      </c>
      <c r="O104">
        <v>-1.1692279603475501E-3</v>
      </c>
      <c r="P104">
        <v>0</v>
      </c>
      <c r="Q104">
        <v>9.3722476197400403E-4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6.8101017415488299</v>
      </c>
      <c r="Z104">
        <v>-0.37272391236019298</v>
      </c>
      <c r="AA104">
        <v>0.21305359432739401</v>
      </c>
      <c r="AB104">
        <v>0.25273743084595302</v>
      </c>
      <c r="AC104">
        <v>0.233132648531021</v>
      </c>
      <c r="AD104">
        <v>-3.1043275576875399E-3</v>
      </c>
      <c r="AE104">
        <v>5.4872021068280201</v>
      </c>
      <c r="AF104">
        <v>22.764560952627601</v>
      </c>
      <c r="AG104">
        <f t="shared" si="2"/>
        <v>-2.1714320511464322</v>
      </c>
      <c r="AH104">
        <f t="shared" si="3"/>
        <v>-2.5912827672162004</v>
      </c>
      <c r="AI104" s="19">
        <v>-0.499</v>
      </c>
    </row>
    <row r="105" spans="1:35" x14ac:dyDescent="0.25">
      <c r="A105" s="1">
        <v>48579</v>
      </c>
      <c r="B105">
        <v>2.9239709888277501</v>
      </c>
      <c r="C105">
        <v>3.03241612350869E-2</v>
      </c>
      <c r="D105">
        <v>-2.66312825749069</v>
      </c>
      <c r="E105" s="16">
        <v>1.8102829016030198E-5</v>
      </c>
      <c r="F105">
        <v>2.1210435737875302</v>
      </c>
      <c r="G105">
        <v>14.260519769451101</v>
      </c>
      <c r="H105">
        <v>-1.1705632184681E-4</v>
      </c>
      <c r="I105">
        <v>1.12648373485442E-2</v>
      </c>
      <c r="J105">
        <v>1.75728231088207E-2</v>
      </c>
      <c r="K105">
        <v>-6.50835002194074</v>
      </c>
      <c r="L105">
        <v>9.5786790253757095E-2</v>
      </c>
      <c r="M105">
        <v>0</v>
      </c>
      <c r="N105">
        <v>0</v>
      </c>
      <c r="O105">
        <v>-4.1919058430922801E-3</v>
      </c>
      <c r="P105">
        <v>0</v>
      </c>
      <c r="Q105">
        <v>1.8263218407028E-3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6.6030080966798401</v>
      </c>
      <c r="Z105">
        <v>-0.36150973932671199</v>
      </c>
      <c r="AA105">
        <v>0.20652794433313101</v>
      </c>
      <c r="AB105">
        <v>0.24499592005062301</v>
      </c>
      <c r="AC105">
        <v>0.22598420219344201</v>
      </c>
      <c r="AD105">
        <v>-3.1723508569355798E-3</v>
      </c>
      <c r="AE105">
        <v>5.4710033078765896</v>
      </c>
      <c r="AF105">
        <v>22.673377508035799</v>
      </c>
      <c r="AG105">
        <f t="shared" si="2"/>
        <v>-2.2626154957382347</v>
      </c>
      <c r="AH105">
        <f t="shared" si="3"/>
        <v>-2.6700995468708832</v>
      </c>
      <c r="AI105" s="19">
        <v>-0.499</v>
      </c>
    </row>
    <row r="106" spans="1:35" x14ac:dyDescent="0.25">
      <c r="A106" s="1">
        <v>48669</v>
      </c>
      <c r="B106">
        <v>2.8921257476964302</v>
      </c>
      <c r="C106">
        <v>2.90421727198703E-2</v>
      </c>
      <c r="D106">
        <v>-2.6384555344143301</v>
      </c>
      <c r="E106" s="16">
        <v>1.7387631375216101E-5</v>
      </c>
      <c r="F106">
        <v>2.1024652793520202</v>
      </c>
      <c r="G106">
        <v>14.2264845384579</v>
      </c>
      <c r="H106">
        <v>-1.0957981097359199E-4</v>
      </c>
      <c r="I106">
        <v>9.8334054223017404E-3</v>
      </c>
      <c r="J106">
        <v>1.7857644160192199E-2</v>
      </c>
      <c r="K106">
        <v>-6.30993130399359</v>
      </c>
      <c r="L106">
        <v>9.8096998455678305E-2</v>
      </c>
      <c r="M106">
        <v>0</v>
      </c>
      <c r="N106">
        <v>0</v>
      </c>
      <c r="O106">
        <v>-7.0930142871431104E-3</v>
      </c>
      <c r="P106">
        <v>0</v>
      </c>
      <c r="Q106">
        <v>2.5738347185368798E-3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6.4024717982142301</v>
      </c>
      <c r="Z106">
        <v>-0.350645098579833</v>
      </c>
      <c r="AA106">
        <v>0.200208649341095</v>
      </c>
      <c r="AB106">
        <v>0.23749998453660701</v>
      </c>
      <c r="AC106">
        <v>0.21906250290167201</v>
      </c>
      <c r="AD106">
        <v>-3.2209135369791701E-3</v>
      </c>
      <c r="AE106">
        <v>5.4548581197818802</v>
      </c>
      <c r="AF106">
        <v>22.5831426187669</v>
      </c>
      <c r="AG106">
        <f t="shared" si="2"/>
        <v>-2.3528503850071338</v>
      </c>
      <c r="AH106">
        <f t="shared" si="3"/>
        <v>-2.748296003890335</v>
      </c>
      <c r="AI106" s="19">
        <v>-0.499</v>
      </c>
    </row>
    <row r="107" spans="1:35" x14ac:dyDescent="0.25">
      <c r="A107" s="1">
        <v>48760</v>
      </c>
      <c r="B107">
        <v>2.8606542398859101</v>
      </c>
      <c r="C107">
        <v>2.7882921547176202E-2</v>
      </c>
      <c r="D107">
        <v>-2.61402592302982</v>
      </c>
      <c r="E107" s="16">
        <v>1.6737274333529901E-5</v>
      </c>
      <c r="F107">
        <v>2.0841221529381699</v>
      </c>
      <c r="G107">
        <v>14.1925336381858</v>
      </c>
      <c r="H107">
        <v>-1.0361470324556E-4</v>
      </c>
      <c r="I107">
        <v>8.5006660687259993E-3</v>
      </c>
      <c r="J107">
        <v>1.8100755227739001E-2</v>
      </c>
      <c r="K107">
        <v>-6.1178495734597202</v>
      </c>
      <c r="L107">
        <v>0.10025946469772801</v>
      </c>
      <c r="M107">
        <v>0</v>
      </c>
      <c r="N107">
        <v>0</v>
      </c>
      <c r="O107">
        <v>-9.8765262767949499E-3</v>
      </c>
      <c r="P107">
        <v>0</v>
      </c>
      <c r="Q107">
        <v>3.1897539892864701E-3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6.2082561044550397</v>
      </c>
      <c r="Z107">
        <v>-0.34011652757871103</v>
      </c>
      <c r="AA107">
        <v>0.194089051679532</v>
      </c>
      <c r="AB107">
        <v>0.23024155375174099</v>
      </c>
      <c r="AC107">
        <v>0.21236021815092301</v>
      </c>
      <c r="AD107">
        <v>-3.2514842342053398E-3</v>
      </c>
      <c r="AE107">
        <v>5.4387663238032102</v>
      </c>
      <c r="AF107">
        <v>22.493749932372701</v>
      </c>
      <c r="AG107">
        <f t="shared" si="2"/>
        <v>-2.4422430714013323</v>
      </c>
      <c r="AH107">
        <f t="shared" si="3"/>
        <v>-2.8259724141659319</v>
      </c>
      <c r="AI107" s="19">
        <v>-0.499</v>
      </c>
    </row>
    <row r="108" spans="1:35" x14ac:dyDescent="0.25">
      <c r="A108" s="1">
        <v>48852</v>
      </c>
      <c r="B108">
        <v>2.8295500602734101</v>
      </c>
      <c r="C108">
        <v>2.68286988529443E-2</v>
      </c>
      <c r="D108">
        <v>-2.5898329073490198</v>
      </c>
      <c r="E108" s="16">
        <v>1.61440218980933E-5</v>
      </c>
      <c r="F108">
        <v>2.06600167758126</v>
      </c>
      <c r="G108">
        <v>14.1586671150796</v>
      </c>
      <c r="H108" s="16">
        <v>-9.8982313777227707E-5</v>
      </c>
      <c r="I108">
        <v>7.2602451420481599E-3</v>
      </c>
      <c r="J108">
        <v>1.8306372890561799E-2</v>
      </c>
      <c r="K108">
        <v>-5.9318735821829804</v>
      </c>
      <c r="L108">
        <v>0.10221567752296</v>
      </c>
      <c r="M108">
        <v>0</v>
      </c>
      <c r="N108">
        <v>0</v>
      </c>
      <c r="O108">
        <v>-1.2546286656448399E-2</v>
      </c>
      <c r="P108">
        <v>0</v>
      </c>
      <c r="Q108">
        <v>3.6845430877462501E-3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6.0201343032858601</v>
      </c>
      <c r="Z108">
        <v>-0.32991137490577899</v>
      </c>
      <c r="AA108">
        <v>0.18816263289433</v>
      </c>
      <c r="AB108">
        <v>0.22321274476776901</v>
      </c>
      <c r="AC108">
        <v>0.205870161755982</v>
      </c>
      <c r="AD108">
        <v>-3.2655895138795602E-3</v>
      </c>
      <c r="AE108">
        <v>5.4227277023603797</v>
      </c>
      <c r="AF108">
        <v>22.405109356594799</v>
      </c>
      <c r="AG108">
        <f t="shared" si="2"/>
        <v>-2.530883647179234</v>
      </c>
      <c r="AH108">
        <f t="shared" si="3"/>
        <v>-2.9032129432805363</v>
      </c>
      <c r="AI108" s="19">
        <v>-0.499</v>
      </c>
    </row>
    <row r="109" spans="1:35" x14ac:dyDescent="0.25">
      <c r="A109" s="1">
        <v>48944</v>
      </c>
      <c r="B109">
        <v>2.7988068354137199</v>
      </c>
      <c r="C109">
        <v>2.5864253212999601E-2</v>
      </c>
      <c r="D109">
        <v>-2.5658701050219399</v>
      </c>
      <c r="E109" s="16">
        <v>1.56008220139106E-5</v>
      </c>
      <c r="F109">
        <v>2.0480914318779799</v>
      </c>
      <c r="G109">
        <v>14.1248819940805</v>
      </c>
      <c r="H109" s="16">
        <v>-9.5512668891666803E-5</v>
      </c>
      <c r="I109">
        <v>6.10621690339282E-3</v>
      </c>
      <c r="J109">
        <v>1.84783414550257E-2</v>
      </c>
      <c r="K109">
        <v>-5.7517815096339104</v>
      </c>
      <c r="L109">
        <v>0.10392183347021</v>
      </c>
      <c r="M109">
        <v>0</v>
      </c>
      <c r="N109">
        <v>0</v>
      </c>
      <c r="O109">
        <v>-1.51060171418135E-2</v>
      </c>
      <c r="P109">
        <v>0</v>
      </c>
      <c r="Q109">
        <v>4.06889683183534E-3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5.8378894541664703</v>
      </c>
      <c r="Z109">
        <v>-0.32001774198044097</v>
      </c>
      <c r="AA109">
        <v>0.18242302847276101</v>
      </c>
      <c r="AB109">
        <v>0.21640587802800501</v>
      </c>
      <c r="AC109">
        <v>0.19958531191283799</v>
      </c>
      <c r="AD109">
        <v>-3.26477792490524E-3</v>
      </c>
      <c r="AE109">
        <v>5.4067420390242402</v>
      </c>
      <c r="AF109">
        <v>22.317145451299901</v>
      </c>
      <c r="AG109">
        <f t="shared" si="2"/>
        <v>-2.6188475524741328</v>
      </c>
      <c r="AH109">
        <f t="shared" si="3"/>
        <v>-2.9800871955149502</v>
      </c>
      <c r="AI109" s="19">
        <v>-0.499</v>
      </c>
    </row>
    <row r="110" spans="1:35" x14ac:dyDescent="0.25">
      <c r="A110" s="1">
        <v>49034</v>
      </c>
      <c r="B110">
        <v>2.76841826794728</v>
      </c>
      <c r="C110">
        <v>2.4976484363207801E-2</v>
      </c>
      <c r="D110">
        <v>-2.5421313414784201</v>
      </c>
      <c r="E110" s="16">
        <v>1.51012889792543E-5</v>
      </c>
      <c r="F110">
        <v>2.0303792943644998</v>
      </c>
      <c r="G110">
        <v>14.0911729457859</v>
      </c>
      <c r="H110" s="16">
        <v>-9.3045741108707403E-5</v>
      </c>
      <c r="I110">
        <v>5.0330715749586702E-3</v>
      </c>
      <c r="J110">
        <v>1.8620149306323198E-2</v>
      </c>
      <c r="K110">
        <v>-5.5773608278037798</v>
      </c>
      <c r="L110">
        <v>0.10534702734813101</v>
      </c>
      <c r="M110">
        <v>0</v>
      </c>
      <c r="N110">
        <v>0</v>
      </c>
      <c r="O110">
        <v>-1.75593210399126E-2</v>
      </c>
      <c r="P110">
        <v>0</v>
      </c>
      <c r="Q110">
        <v>4.3535354475098499E-3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5.6613140833155402</v>
      </c>
      <c r="Z110">
        <v>-0.31042442677758503</v>
      </c>
      <c r="AA110">
        <v>0.17686403936914799</v>
      </c>
      <c r="AB110">
        <v>0.20981348928419699</v>
      </c>
      <c r="AC110">
        <v>0.19349882547102901</v>
      </c>
      <c r="AD110">
        <v>-3.2505902682378402E-3</v>
      </c>
      <c r="AE110">
        <v>5.3908091185074198</v>
      </c>
      <c r="AF110">
        <v>22.229795880264898</v>
      </c>
      <c r="AG110">
        <f t="shared" si="2"/>
        <v>-2.7061971235091349</v>
      </c>
      <c r="AH110">
        <f t="shared" si="3"/>
        <v>-3.056651716099446</v>
      </c>
      <c r="AI110" s="19">
        <v>-0.499</v>
      </c>
    </row>
    <row r="111" spans="1:35" x14ac:dyDescent="0.25">
      <c r="A111" s="1">
        <v>49125</v>
      </c>
      <c r="B111">
        <v>2.7383781729551302</v>
      </c>
      <c r="C111">
        <v>2.4154172822770398E-2</v>
      </c>
      <c r="D111">
        <v>-2.5186107066055401</v>
      </c>
      <c r="E111" s="16">
        <v>1.46396786198483E-5</v>
      </c>
      <c r="F111">
        <v>2.0128536046230301</v>
      </c>
      <c r="G111">
        <v>14.0575328756989</v>
      </c>
      <c r="H111" s="16">
        <v>-9.1432326365597404E-5</v>
      </c>
      <c r="I111">
        <v>4.0356846041863202E-3</v>
      </c>
      <c r="J111">
        <v>1.8734947574218001E-2</v>
      </c>
      <c r="K111">
        <v>-5.40840810182016</v>
      </c>
      <c r="L111">
        <v>0.106471540814475</v>
      </c>
      <c r="M111">
        <v>0</v>
      </c>
      <c r="N111">
        <v>0</v>
      </c>
      <c r="O111">
        <v>-1.9909687696619899E-2</v>
      </c>
      <c r="P111">
        <v>0</v>
      </c>
      <c r="Q111">
        <v>4.5490316629139601E-3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5.4902098435639504</v>
      </c>
      <c r="Z111">
        <v>-0.30112086997899801</v>
      </c>
      <c r="AA111">
        <v>0.17147964067201199</v>
      </c>
      <c r="AB111">
        <v>0.20342833815601899</v>
      </c>
      <c r="AC111">
        <v>0.187604048814523</v>
      </c>
      <c r="AD111">
        <v>-3.22453542177963E-3</v>
      </c>
      <c r="AE111">
        <v>5.3749287266551899</v>
      </c>
      <c r="AF111">
        <v>22.143009934446301</v>
      </c>
      <c r="AG111">
        <f t="shared" si="2"/>
        <v>-2.7929830693277324</v>
      </c>
      <c r="AH111">
        <f t="shared" si="3"/>
        <v>-3.1329514333133002</v>
      </c>
      <c r="AI111" s="19">
        <v>-0.499</v>
      </c>
    </row>
    <row r="112" spans="1:35" x14ac:dyDescent="0.25">
      <c r="A112" s="1">
        <v>49217</v>
      </c>
      <c r="B112">
        <v>2.7086805070187201</v>
      </c>
      <c r="C112">
        <v>2.3387741032231499E-2</v>
      </c>
      <c r="D112">
        <v>-2.4953025962600401</v>
      </c>
      <c r="E112" s="16">
        <v>1.42108579267768E-5</v>
      </c>
      <c r="F112">
        <v>1.99550328646219</v>
      </c>
      <c r="G112">
        <v>14.023953439342501</v>
      </c>
      <c r="H112" s="16">
        <v>-9.0534608105330194E-5</v>
      </c>
      <c r="I112">
        <v>3.1092876917003698E-3</v>
      </c>
      <c r="J112">
        <v>1.8825570409670402E-2</v>
      </c>
      <c r="K112">
        <v>-5.2447287393470798</v>
      </c>
      <c r="L112">
        <v>0.10728523996450599</v>
      </c>
      <c r="M112">
        <v>0</v>
      </c>
      <c r="N112">
        <v>0</v>
      </c>
      <c r="O112">
        <v>-2.2160496690163199E-2</v>
      </c>
      <c r="P112">
        <v>0</v>
      </c>
      <c r="Q112">
        <v>4.6656682815592598E-3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5.3243871488946901</v>
      </c>
      <c r="Z112">
        <v>-0.29209710387258397</v>
      </c>
      <c r="AA112">
        <v>0.16626398773769599</v>
      </c>
      <c r="AB112">
        <v>0.19724341372363099</v>
      </c>
      <c r="AC112">
        <v>0.18189452573250001</v>
      </c>
      <c r="AD112">
        <v>-3.18807109578462E-3</v>
      </c>
      <c r="AE112">
        <v>5.3591006504365897</v>
      </c>
      <c r="AF112">
        <v>22.0567471357122</v>
      </c>
      <c r="AG112">
        <f t="shared" si="2"/>
        <v>-2.8792458680618331</v>
      </c>
      <c r="AH112">
        <f t="shared" si="3"/>
        <v>-3.2090210298349007</v>
      </c>
      <c r="AI112" s="19">
        <v>-0.499</v>
      </c>
    </row>
    <row r="113" spans="1:35" x14ac:dyDescent="0.25">
      <c r="A113" s="1">
        <v>49309</v>
      </c>
      <c r="B113">
        <v>2.6793193907320298</v>
      </c>
      <c r="C113">
        <v>2.2669042241750301E-2</v>
      </c>
      <c r="D113">
        <v>-2.4722017407376602</v>
      </c>
      <c r="E113" s="16">
        <v>1.3810270641662499E-5</v>
      </c>
      <c r="F113">
        <v>1.9783179381469</v>
      </c>
      <c r="G113">
        <v>13.9904254875541</v>
      </c>
      <c r="H113" s="16">
        <v>-9.0226450515282496E-5</v>
      </c>
      <c r="I113">
        <v>2.2494416052229E-3</v>
      </c>
      <c r="J113">
        <v>1.8894556270430699E-2</v>
      </c>
      <c r="K113">
        <v>-5.0861367003279598</v>
      </c>
      <c r="L113">
        <v>0.10778608913235201</v>
      </c>
      <c r="M113">
        <v>0</v>
      </c>
      <c r="N113">
        <v>0</v>
      </c>
      <c r="O113">
        <v>-2.4315021788502401E-2</v>
      </c>
      <c r="P113">
        <v>0</v>
      </c>
      <c r="Q113">
        <v>4.7133235520454304E-3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5.1636647923232699</v>
      </c>
      <c r="Z113">
        <v>-0.28334370421643701</v>
      </c>
      <c r="AA113">
        <v>0.16121142009837799</v>
      </c>
      <c r="AB113">
        <v>0.19125193753833</v>
      </c>
      <c r="AC113">
        <v>0.17636400264175101</v>
      </c>
      <c r="AD113">
        <v>-3.14258892823332E-3</v>
      </c>
      <c r="AE113">
        <v>5.3433246779356702</v>
      </c>
      <c r="AF113">
        <v>21.9709759275935</v>
      </c>
      <c r="AG113">
        <f t="shared" si="2"/>
        <v>-2.9650170761805335</v>
      </c>
      <c r="AH113">
        <f t="shared" si="3"/>
        <v>-3.2848862353096324</v>
      </c>
      <c r="AI113" s="19">
        <v>-0.499</v>
      </c>
    </row>
    <row r="114" spans="1:35" x14ac:dyDescent="0.25">
      <c r="A114" s="1">
        <v>49399</v>
      </c>
      <c r="B114">
        <v>2.6502891253928502</v>
      </c>
      <c r="C114">
        <v>2.1991173905937599E-2</v>
      </c>
      <c r="D114">
        <v>-2.4493032221421802</v>
      </c>
      <c r="E114" s="16">
        <v>1.34339000678585E-5</v>
      </c>
      <c r="F114">
        <v>1.9612878942722101</v>
      </c>
      <c r="G114">
        <v>13.956939446655101</v>
      </c>
      <c r="H114" s="16">
        <v>-9.03934605600139E-5</v>
      </c>
      <c r="I114">
        <v>1.45201077513384E-3</v>
      </c>
      <c r="J114">
        <v>1.8944169706333398E-2</v>
      </c>
      <c r="K114">
        <v>-4.9324541772130903</v>
      </c>
      <c r="L114">
        <v>0.107978785076216</v>
      </c>
      <c r="M114">
        <v>0</v>
      </c>
      <c r="N114">
        <v>0</v>
      </c>
      <c r="O114">
        <v>-2.6376434687837499E-2</v>
      </c>
      <c r="P114">
        <v>0</v>
      </c>
      <c r="Q114">
        <v>4.7013816277574703E-3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5.0078695545188703</v>
      </c>
      <c r="Z114">
        <v>-0.27485174520126099</v>
      </c>
      <c r="AA114">
        <v>0.156316463433509</v>
      </c>
      <c r="AB114">
        <v>0.18544736440937701</v>
      </c>
      <c r="AC114">
        <v>0.171006431500621</v>
      </c>
      <c r="AD114">
        <v>-3.08940336797995E-3</v>
      </c>
      <c r="AE114">
        <v>5.3276005983429098</v>
      </c>
      <c r="AF114">
        <v>21.8856724574438</v>
      </c>
      <c r="AG114">
        <f t="shared" si="2"/>
        <v>-3.0503205463302336</v>
      </c>
      <c r="AH114">
        <f t="shared" si="3"/>
        <v>-3.3605650344102802</v>
      </c>
      <c r="AI114" s="19">
        <v>-0.499</v>
      </c>
    </row>
    <row r="115" spans="1:35" x14ac:dyDescent="0.25">
      <c r="A115" s="1">
        <v>49490</v>
      </c>
      <c r="B115">
        <v>2.6215842045714699</v>
      </c>
      <c r="C115">
        <v>2.1348312777075801E-2</v>
      </c>
      <c r="D115">
        <v>-2.4266024824201202</v>
      </c>
      <c r="E115" s="16">
        <v>1.30782301984545E-5</v>
      </c>
      <c r="F115">
        <v>1.94440426349068</v>
      </c>
      <c r="G115">
        <v>13.9234856384331</v>
      </c>
      <c r="H115" s="16">
        <v>-9.0932855616897106E-5</v>
      </c>
      <c r="I115">
        <v>7.1313964541893401E-4</v>
      </c>
      <c r="J115">
        <v>1.89764232190162E-2</v>
      </c>
      <c r="K115">
        <v>-4.7835112544915104</v>
      </c>
      <c r="L115">
        <v>0.107873513123003</v>
      </c>
      <c r="M115">
        <v>0</v>
      </c>
      <c r="N115">
        <v>0</v>
      </c>
      <c r="O115">
        <v>-2.8347808548710201E-2</v>
      </c>
      <c r="P115">
        <v>0</v>
      </c>
      <c r="Q115">
        <v>4.6386654404322403E-3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4.8568358094212103</v>
      </c>
      <c r="Z115">
        <v>-0.26661275757396102</v>
      </c>
      <c r="AA115">
        <v>0.15157382987356499</v>
      </c>
      <c r="AB115">
        <v>0.17982338129731301</v>
      </c>
      <c r="AC115">
        <v>0.16581597073111601</v>
      </c>
      <c r="AD115">
        <v>-3.0297438336064201E-3</v>
      </c>
      <c r="AE115">
        <v>5.3119282019467997</v>
      </c>
      <c r="AF115">
        <v>21.800819452476802</v>
      </c>
      <c r="AG115">
        <f t="shared" si="2"/>
        <v>-3.1351735512972319</v>
      </c>
      <c r="AH115">
        <f t="shared" si="3"/>
        <v>-3.4360687867213588</v>
      </c>
      <c r="AI115" s="19">
        <v>-0.499</v>
      </c>
    </row>
    <row r="116" spans="1:35" x14ac:dyDescent="0.25">
      <c r="A116" s="1">
        <v>49582</v>
      </c>
      <c r="B116">
        <v>2.5931993212198501</v>
      </c>
      <c r="C116">
        <v>2.0735569253805899E-2</v>
      </c>
      <c r="D116">
        <v>-2.4040953236534102</v>
      </c>
      <c r="E116" s="16">
        <v>1.2740206080719601E-5</v>
      </c>
      <c r="F116">
        <v>1.9276589459207201</v>
      </c>
      <c r="G116">
        <v>13.8900545450041</v>
      </c>
      <c r="H116" s="16">
        <v>-9.1753170569422099E-5</v>
      </c>
      <c r="I116" s="16">
        <v>2.9230735932633301E-5</v>
      </c>
      <c r="J116">
        <v>1.8993098846354001E-2</v>
      </c>
      <c r="K116">
        <v>-4.6391455551234202</v>
      </c>
      <c r="L116">
        <v>0.107484824658421</v>
      </c>
      <c r="M116">
        <v>0</v>
      </c>
      <c r="N116">
        <v>0</v>
      </c>
      <c r="O116">
        <v>-3.0232121345297899E-2</v>
      </c>
      <c r="P116">
        <v>0</v>
      </c>
      <c r="Q116">
        <v>4.5333893849199098E-3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4.7104051320697602</v>
      </c>
      <c r="Z116">
        <v>-0.25861868992632397</v>
      </c>
      <c r="AA116">
        <v>0.14697841688425001</v>
      </c>
      <c r="AB116">
        <v>0.17437390461600699</v>
      </c>
      <c r="AC116">
        <v>0.16078698444164599</v>
      </c>
      <c r="AD116">
        <v>-2.9647496768825401E-3</v>
      </c>
      <c r="AE116">
        <v>5.2963072801256104</v>
      </c>
      <c r="AF116">
        <v>21.716405190471399</v>
      </c>
      <c r="AG116">
        <f t="shared" si="2"/>
        <v>-3.2195878133026348</v>
      </c>
      <c r="AH116">
        <f t="shared" si="3"/>
        <v>-3.5114032565876707</v>
      </c>
      <c r="AI116" s="19">
        <v>-0.499</v>
      </c>
    </row>
    <row r="117" spans="1:35" x14ac:dyDescent="0.25">
      <c r="A117" s="1">
        <v>49674</v>
      </c>
      <c r="B117">
        <v>2.5651293709451202</v>
      </c>
      <c r="C117">
        <v>2.0148858849750002E-2</v>
      </c>
      <c r="D117">
        <v>-2.3817779020360201</v>
      </c>
      <c r="E117" s="16">
        <v>1.2417194181883201E-5</v>
      </c>
      <c r="F117">
        <v>1.9110446336904301</v>
      </c>
      <c r="G117">
        <v>13.8566370236405</v>
      </c>
      <c r="H117" s="16">
        <v>-9.2773835207190004E-5</v>
      </c>
      <c r="I117">
        <v>-6.0307564224071602E-4</v>
      </c>
      <c r="J117">
        <v>1.8995769189337899E-2</v>
      </c>
      <c r="K117">
        <v>-4.4992018803457201</v>
      </c>
      <c r="L117">
        <v>0.106830633532307</v>
      </c>
      <c r="M117">
        <v>0</v>
      </c>
      <c r="N117">
        <v>0</v>
      </c>
      <c r="O117">
        <v>-3.2032259042570198E-2</v>
      </c>
      <c r="P117">
        <v>0</v>
      </c>
      <c r="Q117">
        <v>4.3931293190708097E-3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4.5684259129279301</v>
      </c>
      <c r="Z117">
        <v>-0.25086187310432301</v>
      </c>
      <c r="AA117">
        <v>0.14252530495829399</v>
      </c>
      <c r="AB117">
        <v>0.169093076217881</v>
      </c>
      <c r="AC117">
        <v>0.155914040218427</v>
      </c>
      <c r="AD117">
        <v>-2.89546752073481E-3</v>
      </c>
      <c r="AE117">
        <v>5.2807376253392402</v>
      </c>
      <c r="AF117">
        <v>21.632422564495599</v>
      </c>
      <c r="AG117">
        <f t="shared" si="2"/>
        <v>-3.3035704392784346</v>
      </c>
      <c r="AH117">
        <f t="shared" si="3"/>
        <v>-3.5865695526301895</v>
      </c>
      <c r="AI117" s="19">
        <v>-0.499</v>
      </c>
    </row>
    <row r="118" spans="1:35" x14ac:dyDescent="0.25">
      <c r="A118" s="1">
        <v>49765</v>
      </c>
      <c r="B118">
        <v>2.5373694520278001</v>
      </c>
      <c r="C118">
        <v>1.9584788906284799E-2</v>
      </c>
      <c r="D118">
        <v>-2.3596467168006701</v>
      </c>
      <c r="E118" s="16">
        <v>1.2106943382355701E-5</v>
      </c>
      <c r="F118">
        <v>1.8945547977103601</v>
      </c>
      <c r="G118">
        <v>13.8232244765994</v>
      </c>
      <c r="H118" s="16">
        <v>-9.3924649780117195E-5</v>
      </c>
      <c r="I118">
        <v>-1.1869200874444099E-3</v>
      </c>
      <c r="J118">
        <v>1.8985817658850001E-2</v>
      </c>
      <c r="K118">
        <v>-4.3635318482994698</v>
      </c>
      <c r="L118">
        <v>0.105931327472439</v>
      </c>
      <c r="M118">
        <v>0</v>
      </c>
      <c r="N118">
        <v>0</v>
      </c>
      <c r="O118">
        <v>-3.3751018615021298E-2</v>
      </c>
      <c r="P118">
        <v>0</v>
      </c>
      <c r="Q118">
        <v>4.2248075141456103E-3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4.4307529821504499</v>
      </c>
      <c r="Z118">
        <v>-0.24333498765463499</v>
      </c>
      <c r="AA118">
        <v>0.13820975432116001</v>
      </c>
      <c r="AB118">
        <v>0.16397525830962001</v>
      </c>
      <c r="AC118">
        <v>0.15119190572924701</v>
      </c>
      <c r="AD118">
        <v>-2.82285058201261E-3</v>
      </c>
      <c r="AE118">
        <v>5.2652190311212701</v>
      </c>
      <c r="AF118">
        <v>21.548868239775299</v>
      </c>
      <c r="AG118">
        <f t="shared" si="2"/>
        <v>-3.3871247639987345</v>
      </c>
      <c r="AH118">
        <f t="shared" si="3"/>
        <v>-3.661564977973093</v>
      </c>
    </row>
    <row r="119" spans="1:35" x14ac:dyDescent="0.25">
      <c r="A119" s="1">
        <v>49856</v>
      </c>
      <c r="B119">
        <v>2.5099148627207999</v>
      </c>
      <c r="C119">
        <v>1.9040558894215302E-2</v>
      </c>
      <c r="D119">
        <v>-2.3376985952117302</v>
      </c>
      <c r="E119" s="16">
        <v>1.1807547098940701E-5</v>
      </c>
      <c r="F119">
        <v>1.8781836634253</v>
      </c>
      <c r="G119">
        <v>13.7898089808506</v>
      </c>
      <c r="H119" s="16">
        <v>-9.5145183604209999E-5</v>
      </c>
      <c r="I119">
        <v>-1.7252413013028999E-3</v>
      </c>
      <c r="J119">
        <v>1.8964457772223001E-2</v>
      </c>
      <c r="K119">
        <v>-4.23199353600201</v>
      </c>
      <c r="L119">
        <v>0.104808989430487</v>
      </c>
      <c r="M119">
        <v>0</v>
      </c>
      <c r="N119">
        <v>0</v>
      </c>
      <c r="O119">
        <v>-3.5391110919717202E-2</v>
      </c>
      <c r="P119">
        <v>0</v>
      </c>
      <c r="Q119">
        <v>4.0346903404446296E-3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4.29724724650384</v>
      </c>
      <c r="Z119">
        <v>-0.23603103419430699</v>
      </c>
      <c r="AA119">
        <v>0.13402720083660699</v>
      </c>
      <c r="AB119">
        <v>0.159015027519394</v>
      </c>
      <c r="AC119">
        <v>0.14661554435947499</v>
      </c>
      <c r="AD119">
        <v>-2.7477596285823799E-3</v>
      </c>
      <c r="AE119">
        <v>5.2497512920711404</v>
      </c>
      <c r="AF119">
        <v>21.465741899830299</v>
      </c>
      <c r="AG119">
        <f t="shared" si="2"/>
        <v>-3.4702511039437347</v>
      </c>
      <c r="AH119">
        <f t="shared" si="3"/>
        <v>-3.7363837933381516</v>
      </c>
    </row>
    <row r="120" spans="1:35" x14ac:dyDescent="0.25">
      <c r="A120" s="1">
        <v>49948</v>
      </c>
      <c r="B120">
        <v>2.4827610963187898</v>
      </c>
      <c r="C120">
        <v>1.8513872837364401E-2</v>
      </c>
      <c r="D120">
        <v>-2.3159306745994099</v>
      </c>
      <c r="E120" s="16">
        <v>1.15174069314689E-5</v>
      </c>
      <c r="F120">
        <v>1.8619261779692</v>
      </c>
      <c r="G120">
        <v>13.756383382424501</v>
      </c>
      <c r="H120" s="16">
        <v>-9.6384118755783802E-5</v>
      </c>
      <c r="I120">
        <v>-2.2207918585437402E-3</v>
      </c>
      <c r="J120">
        <v>1.89327513751208E-2</v>
      </c>
      <c r="K120">
        <v>-4.1044511283554996</v>
      </c>
      <c r="L120">
        <v>0.10348672288847401</v>
      </c>
      <c r="M120">
        <v>0</v>
      </c>
      <c r="N120">
        <v>0</v>
      </c>
      <c r="O120">
        <v>-3.6955163435432398E-2</v>
      </c>
      <c r="P120">
        <v>0</v>
      </c>
      <c r="Q120">
        <v>3.8283966340478702E-3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4.1677753410001701</v>
      </c>
      <c r="Z120">
        <v>-0.228943306566152</v>
      </c>
      <c r="AA120">
        <v>0.129973251278382</v>
      </c>
      <c r="AB120">
        <v>0.15420716831166401</v>
      </c>
      <c r="AC120">
        <v>0.142180110077155</v>
      </c>
      <c r="AD120">
        <v>-2.6709652579652099E-3</v>
      </c>
      <c r="AE120">
        <v>5.2343342038463998</v>
      </c>
      <c r="AF120">
        <v>21.383045578176301</v>
      </c>
      <c r="AG120">
        <f t="shared" si="2"/>
        <v>-3.5529474255977327</v>
      </c>
      <c r="AH120">
        <f t="shared" si="3"/>
        <v>-3.8110178960854864</v>
      </c>
    </row>
    <row r="121" spans="1:35" x14ac:dyDescent="0.25">
      <c r="A121" s="1">
        <v>50040</v>
      </c>
      <c r="B121">
        <v>2.45590383444181</v>
      </c>
      <c r="C121">
        <v>1.8002862552758798E-2</v>
      </c>
      <c r="D121">
        <v>-2.29434038227941</v>
      </c>
      <c r="E121" s="16">
        <v>1.1235198130727301E-5</v>
      </c>
      <c r="F121">
        <v>1.8457779708431401</v>
      </c>
      <c r="G121">
        <v>13.722941359868599</v>
      </c>
      <c r="H121" s="16">
        <v>-9.7598558150861897E-5</v>
      </c>
      <c r="I121">
        <v>-2.6761526390383802E-3</v>
      </c>
      <c r="J121">
        <v>1.88916257036249E-2</v>
      </c>
      <c r="K121">
        <v>-3.9807745771435101</v>
      </c>
      <c r="L121">
        <v>0.10198807450183001</v>
      </c>
      <c r="M121">
        <v>0</v>
      </c>
      <c r="N121">
        <v>0</v>
      </c>
      <c r="O121">
        <v>-3.8445722878697297E-2</v>
      </c>
      <c r="P121">
        <v>0</v>
      </c>
      <c r="Q121">
        <v>3.61091485868074E-3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4.0422092967393599</v>
      </c>
      <c r="Z121">
        <v>-0.222065367625494</v>
      </c>
      <c r="AA121">
        <v>0.12604367811554501</v>
      </c>
      <c r="AB121">
        <v>0.14954666592196</v>
      </c>
      <c r="AC121">
        <v>0.13788094170200499</v>
      </c>
      <c r="AD121">
        <v>-2.59315122054395E-3</v>
      </c>
      <c r="AE121">
        <v>5.2189675631551804</v>
      </c>
      <c r="AF121">
        <v>21.300783071257701</v>
      </c>
      <c r="AG121">
        <f t="shared" si="2"/>
        <v>-3.6352099325163323</v>
      </c>
      <c r="AH121">
        <f t="shared" si="3"/>
        <v>-3.8854574190056548</v>
      </c>
    </row>
    <row r="122" spans="1:35" x14ac:dyDescent="0.25">
      <c r="A122" s="1">
        <v>50130</v>
      </c>
      <c r="B122">
        <v>2.42933893893131</v>
      </c>
      <c r="C122">
        <v>1.75060205418144E-2</v>
      </c>
      <c r="D122">
        <v>-2.27292541408216</v>
      </c>
      <c r="E122" s="16">
        <v>1.09598371026039E-5</v>
      </c>
      <c r="F122">
        <v>1.82973530995277</v>
      </c>
      <c r="G122">
        <v>13.6894774610436</v>
      </c>
      <c r="H122" s="16">
        <v>-9.8753314710339394E-5</v>
      </c>
      <c r="I122">
        <v>-3.0937460099902401E-3</v>
      </c>
      <c r="J122">
        <v>1.88418892349934E-2</v>
      </c>
      <c r="K122">
        <v>-3.8608392723131302</v>
      </c>
      <c r="L122">
        <v>0.10033654701579101</v>
      </c>
      <c r="M122">
        <v>0</v>
      </c>
      <c r="N122">
        <v>0</v>
      </c>
      <c r="O122">
        <v>-3.9865257706660003E-2</v>
      </c>
      <c r="P122">
        <v>0</v>
      </c>
      <c r="Q122">
        <v>3.3866273476340198E-3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3.9204262259673999</v>
      </c>
      <c r="Z122">
        <v>-0.21539102749230901</v>
      </c>
      <c r="AA122">
        <v>0.122234413941153</v>
      </c>
      <c r="AB122">
        <v>0.145028698961888</v>
      </c>
      <c r="AC122">
        <v>0.133713556732278</v>
      </c>
      <c r="AD122">
        <v>-2.51491854407689E-3</v>
      </c>
      <c r="AE122">
        <v>5.20365116774874</v>
      </c>
      <c r="AF122">
        <v>21.218959427793401</v>
      </c>
      <c r="AG122">
        <f t="shared" si="2"/>
        <v>-3.7170335759806328</v>
      </c>
      <c r="AH122">
        <f t="shared" si="3"/>
        <v>-3.9596912532338355</v>
      </c>
    </row>
    <row r="123" spans="1:35" x14ac:dyDescent="0.25">
      <c r="A123" s="1">
        <v>50221</v>
      </c>
      <c r="B123">
        <v>2.4030624427128502</v>
      </c>
      <c r="C123">
        <v>1.7022141488489101E-2</v>
      </c>
      <c r="D123">
        <v>-2.2516837121053599</v>
      </c>
      <c r="E123" s="16">
        <v>1.0690451092062E-5</v>
      </c>
      <c r="F123">
        <v>1.8137950545811199</v>
      </c>
      <c r="G123">
        <v>13.6559871172028</v>
      </c>
      <c r="H123" s="16">
        <v>-9.9820195876844194E-5</v>
      </c>
      <c r="I123">
        <v>-3.4758478463683398E-3</v>
      </c>
      <c r="J123">
        <v>1.8784246303865899E-2</v>
      </c>
      <c r="K123">
        <v>-3.7445257272675598</v>
      </c>
      <c r="L123">
        <v>9.8555195137159199E-2</v>
      </c>
      <c r="M123">
        <v>0</v>
      </c>
      <c r="N123">
        <v>0</v>
      </c>
      <c r="O123">
        <v>-4.12161605157816E-2</v>
      </c>
      <c r="P123">
        <v>0</v>
      </c>
      <c r="Q123">
        <v>3.1593400809656201E-3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3.8023080249413099</v>
      </c>
      <c r="Z123">
        <v>-0.20891432409598701</v>
      </c>
      <c r="AA123">
        <v>0.11854154565741799</v>
      </c>
      <c r="AB123">
        <v>0.14064863182408799</v>
      </c>
      <c r="AC123">
        <v>0.12967364486390101</v>
      </c>
      <c r="AD123">
        <v>-2.43679024770946E-3</v>
      </c>
      <c r="AE123">
        <v>5.1883848164140902</v>
      </c>
      <c r="AF123">
        <v>21.137580509384399</v>
      </c>
      <c r="AG123">
        <f t="shared" si="2"/>
        <v>-3.798412494389634</v>
      </c>
      <c r="AH123">
        <f t="shared" si="3"/>
        <v>-4.0337075000650948</v>
      </c>
    </row>
    <row r="124" spans="1:35" x14ac:dyDescent="0.25">
      <c r="A124" s="1">
        <v>50313</v>
      </c>
      <c r="B124">
        <v>2.3770705399371699</v>
      </c>
      <c r="C124">
        <v>1.6550271426858301E-2</v>
      </c>
      <c r="D124">
        <v>-2.23061344220402</v>
      </c>
      <c r="E124" s="16">
        <v>1.04263501299092E-5</v>
      </c>
      <c r="F124">
        <v>1.79795460663393</v>
      </c>
      <c r="G124">
        <v>13.6224666380015</v>
      </c>
      <c r="H124">
        <v>-1.00777295488113E-4</v>
      </c>
      <c r="I124">
        <v>-3.8245984766060101E-3</v>
      </c>
      <c r="J124">
        <v>1.8719310484243998E-2</v>
      </c>
      <c r="K124">
        <v>-3.6317192793959499</v>
      </c>
      <c r="L124">
        <v>9.6666296946622404E-2</v>
      </c>
      <c r="M124">
        <v>0</v>
      </c>
      <c r="N124">
        <v>0</v>
      </c>
      <c r="O124">
        <v>-4.25007503445426E-2</v>
      </c>
      <c r="P124">
        <v>0</v>
      </c>
      <c r="Q124">
        <v>2.9323166201327402E-3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3.6877410948403102</v>
      </c>
      <c r="Z124">
        <v>-0.202629505836985</v>
      </c>
      <c r="AA124">
        <v>0.114961308514998</v>
      </c>
      <c r="AB124">
        <v>0.13640200699791399</v>
      </c>
      <c r="AC124">
        <v>0.12575706131812001</v>
      </c>
      <c r="AD124">
        <v>-2.3592164627861201E-3</v>
      </c>
      <c r="AE124">
        <v>5.1731683089668197</v>
      </c>
      <c r="AF124">
        <v>21.056652617022198</v>
      </c>
      <c r="AG124">
        <f t="shared" si="2"/>
        <v>-3.879340386751835</v>
      </c>
      <c r="AH124">
        <f t="shared" si="3"/>
        <v>-4.1074938567274568</v>
      </c>
    </row>
    <row r="125" spans="1:35" x14ac:dyDescent="0.25">
      <c r="A125" s="1">
        <v>50405</v>
      </c>
      <c r="B125">
        <v>2.3513595756709398</v>
      </c>
      <c r="C125">
        <v>1.6089663734486399E-2</v>
      </c>
      <c r="D125">
        <v>-2.20971297164217</v>
      </c>
      <c r="E125" s="16">
        <v>1.01670012743725E-5</v>
      </c>
      <c r="F125">
        <v>1.7822118612785001</v>
      </c>
      <c r="G125">
        <v>13.5889131907769</v>
      </c>
      <c r="H125">
        <v>-1.0160830293145001E-4</v>
      </c>
      <c r="I125">
        <v>-4.1420126384937696E-3</v>
      </c>
      <c r="J125">
        <v>1.8647616756858498E-2</v>
      </c>
      <c r="K125">
        <v>-3.52230980664008</v>
      </c>
      <c r="L125">
        <v>9.4691093473343105E-2</v>
      </c>
      <c r="M125">
        <v>0</v>
      </c>
      <c r="N125">
        <v>0</v>
      </c>
      <c r="O125">
        <v>-4.3721274887549601E-2</v>
      </c>
      <c r="P125">
        <v>0</v>
      </c>
      <c r="Q125">
        <v>2.7083149835430901E-3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3.5766160806701102</v>
      </c>
      <c r="Z125">
        <v>-0.19653101618996199</v>
      </c>
      <c r="AA125">
        <v>0.111490080089829</v>
      </c>
      <c r="AB125">
        <v>0.132284537389323</v>
      </c>
      <c r="AC125">
        <v>0.121959820077102</v>
      </c>
      <c r="AD125">
        <v>-2.2825798044923298E-3</v>
      </c>
      <c r="AE125">
        <v>5.1580014462439703</v>
      </c>
      <c r="AF125">
        <v>20.976182178040499</v>
      </c>
      <c r="AG125">
        <f t="shared" si="2"/>
        <v>-3.959810825733534</v>
      </c>
      <c r="AH125">
        <f t="shared" si="3"/>
        <v>-4.1810379413253642</v>
      </c>
    </row>
    <row r="126" spans="1:35" x14ac:dyDescent="0.25">
      <c r="A126" s="1">
        <v>50495</v>
      </c>
      <c r="B126">
        <v>2.3259260353706601</v>
      </c>
      <c r="C126">
        <v>1.5639741191333101E-2</v>
      </c>
      <c r="D126">
        <v>-2.1889808472502899</v>
      </c>
      <c r="E126" s="16">
        <v>9.9120051372730796E-6</v>
      </c>
      <c r="F126">
        <v>1.7665651579019299</v>
      </c>
      <c r="G126">
        <v>13.555324767127299</v>
      </c>
      <c r="H126">
        <v>-1.02301837607676E-4</v>
      </c>
      <c r="I126">
        <v>-4.4299885272998203E-3</v>
      </c>
      <c r="J126">
        <v>1.85696324970109E-2</v>
      </c>
      <c r="K126">
        <v>-3.41619146053287</v>
      </c>
      <c r="L126">
        <v>9.2649589200582305E-2</v>
      </c>
      <c r="M126">
        <v>0</v>
      </c>
      <c r="N126">
        <v>0</v>
      </c>
      <c r="O126">
        <v>-4.4879912627690997E-2</v>
      </c>
      <c r="P126">
        <v>0</v>
      </c>
      <c r="Q126">
        <v>2.4896264005589402E-3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3.4688276278672898</v>
      </c>
      <c r="Z126">
        <v>-0.19061348007599499</v>
      </c>
      <c r="AA126">
        <v>0.108124374267934</v>
      </c>
      <c r="AB126">
        <v>0.128292098722776</v>
      </c>
      <c r="AC126">
        <v>0.118278087111609</v>
      </c>
      <c r="AD126">
        <v>-2.2072008627104399E-3</v>
      </c>
      <c r="AE126">
        <v>5.1428840300970098</v>
      </c>
      <c r="AF126">
        <v>20.896175488046602</v>
      </c>
      <c r="AG126">
        <f t="shared" si="2"/>
        <v>-4.0398175157274316</v>
      </c>
      <c r="AH126">
        <f t="shared" si="3"/>
        <v>-4.2543275622254653</v>
      </c>
    </row>
    <row r="127" spans="1:35" x14ac:dyDescent="0.25">
      <c r="A127" s="1">
        <v>50586</v>
      </c>
      <c r="B127">
        <v>2.30076653433794</v>
      </c>
      <c r="C127">
        <v>1.5200063418393301E-2</v>
      </c>
      <c r="D127">
        <v>-2.1684157743613799</v>
      </c>
      <c r="E127" s="16">
        <v>9.6610746502066192E-6</v>
      </c>
      <c r="F127">
        <v>1.7510132321404299</v>
      </c>
      <c r="G127">
        <v>13.5217001395166</v>
      </c>
      <c r="H127">
        <v>-1.02850815020738E-4</v>
      </c>
      <c r="I127">
        <v>-4.69031601463628E-3</v>
      </c>
      <c r="J127">
        <v>1.84857673300984E-2</v>
      </c>
      <c r="K127">
        <v>-3.3132624158382402</v>
      </c>
      <c r="L127">
        <v>9.0560406508139596E-2</v>
      </c>
      <c r="M127">
        <v>0</v>
      </c>
      <c r="N127">
        <v>0</v>
      </c>
      <c r="O127">
        <v>-4.5978774892300303E-2</v>
      </c>
      <c r="P127">
        <v>0</v>
      </c>
      <c r="Q127">
        <v>2.2781150269504599E-3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3.36427415611832</v>
      </c>
      <c r="Z127">
        <v>-0.184871691836588</v>
      </c>
      <c r="AA127">
        <v>0.10486083529679301</v>
      </c>
      <c r="AB127">
        <v>0.124420722088838</v>
      </c>
      <c r="AC127">
        <v>0.11470817367094099</v>
      </c>
      <c r="AD127">
        <v>-2.1333437024972802E-3</v>
      </c>
      <c r="AE127">
        <v>5.12781586338496</v>
      </c>
      <c r="AF127">
        <v>20.8166385024523</v>
      </c>
      <c r="AG127">
        <f t="shared" si="2"/>
        <v>-4.1193545013217339</v>
      </c>
      <c r="AH127">
        <f t="shared" si="3"/>
        <v>-4.3273509371193004</v>
      </c>
    </row>
    <row r="128" spans="1:35" x14ac:dyDescent="0.25">
      <c r="A128" s="1">
        <v>50678</v>
      </c>
      <c r="B128">
        <v>2.2758778073217201</v>
      </c>
      <c r="C128">
        <v>1.47702990771411E-2</v>
      </c>
      <c r="D128">
        <v>-2.1480165967359302</v>
      </c>
      <c r="E128" s="16">
        <v>9.4140159986953308E-6</v>
      </c>
      <c r="F128">
        <v>1.7355551695770699</v>
      </c>
      <c r="G128">
        <v>13.4880388103334</v>
      </c>
      <c r="H128">
        <v>-1.03251849277683E-4</v>
      </c>
      <c r="I128">
        <v>-4.9246841126139801E-3</v>
      </c>
      <c r="J128">
        <v>1.8396381911208799E-2</v>
      </c>
      <c r="K128">
        <v>-3.2134246366680901</v>
      </c>
      <c r="L128">
        <v>8.8440687365627907E-2</v>
      </c>
      <c r="M128">
        <v>0</v>
      </c>
      <c r="N128">
        <v>0</v>
      </c>
      <c r="O128">
        <v>-4.7019907838658399E-2</v>
      </c>
      <c r="P128">
        <v>0</v>
      </c>
      <c r="Q128">
        <v>2.07525784075603E-3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3.2628576497563002</v>
      </c>
      <c r="Z128">
        <v>-0.17930060464900399</v>
      </c>
      <c r="AA128">
        <v>0.101696231951281</v>
      </c>
      <c r="AB128">
        <v>0.12066658668854401</v>
      </c>
      <c r="AC128">
        <v>0.111246529692741</v>
      </c>
      <c r="AD128">
        <v>-2.0612212843575599E-3</v>
      </c>
      <c r="AE128">
        <v>5.1127967499675897</v>
      </c>
      <c r="AF128">
        <v>20.7375766723613</v>
      </c>
      <c r="AG128">
        <f t="shared" si="2"/>
        <v>-4.1984163314127336</v>
      </c>
      <c r="AH128">
        <f t="shared" si="3"/>
        <v>-4.4000968669001486</v>
      </c>
    </row>
    <row r="129" spans="1:34" x14ac:dyDescent="0.25">
      <c r="A129" s="1">
        <v>50770</v>
      </c>
      <c r="B129">
        <v>2.2512566984031999</v>
      </c>
      <c r="C129">
        <v>1.43502022712052E-2</v>
      </c>
      <c r="D129">
        <v>-2.1277822776317299</v>
      </c>
      <c r="E129" s="16">
        <v>9.1707116309659896E-6</v>
      </c>
      <c r="F129">
        <v>1.7201903615691601</v>
      </c>
      <c r="G129">
        <v>13.4543409555446</v>
      </c>
      <c r="H129">
        <v>-1.03504695427668E-4</v>
      </c>
      <c r="I129">
        <v>-5.1346877535336901E-3</v>
      </c>
      <c r="J129">
        <v>1.8301795691792699E-2</v>
      </c>
      <c r="K129">
        <v>-3.1165836587456601</v>
      </c>
      <c r="L129">
        <v>8.6306035953413907E-2</v>
      </c>
      <c r="M129">
        <v>0</v>
      </c>
      <c r="N129">
        <v>0</v>
      </c>
      <c r="O129">
        <v>-4.8005294373580497E-2</v>
      </c>
      <c r="P129">
        <v>0</v>
      </c>
      <c r="Q129">
        <v>1.88218406336265E-3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3.1644834639844301</v>
      </c>
      <c r="Z129">
        <v>-0.173895321230501</v>
      </c>
      <c r="AA129">
        <v>9.8627451852648998E-2</v>
      </c>
      <c r="AB129">
        <v>0.117026012814478</v>
      </c>
      <c r="AC129">
        <v>0.10788973737908999</v>
      </c>
      <c r="AD129">
        <v>-1.99100073209251E-3</v>
      </c>
      <c r="AE129">
        <v>5.0978264946986602</v>
      </c>
      <c r="AF129">
        <v>20.658994819775099</v>
      </c>
      <c r="AG129">
        <f t="shared" si="2"/>
        <v>-4.2769981839989342</v>
      </c>
      <c r="AH129">
        <f t="shared" si="3"/>
        <v>-4.4725548693213284</v>
      </c>
    </row>
    <row r="130" spans="1:34" x14ac:dyDescent="0.25">
      <c r="A130" s="1">
        <v>50860</v>
      </c>
      <c r="B130">
        <v>2.2269001512722801</v>
      </c>
      <c r="C130">
        <v>1.39395926463985E-2</v>
      </c>
      <c r="D130">
        <v>-2.1077118821273402</v>
      </c>
      <c r="E130" s="16">
        <v>8.9311052320471393E-6</v>
      </c>
      <c r="F130">
        <v>1.70491846354817</v>
      </c>
      <c r="G130">
        <v>13.420607364814099</v>
      </c>
      <c r="H130">
        <v>-1.03611733880595E-4</v>
      </c>
      <c r="I130">
        <v>-5.3218339508650696E-3</v>
      </c>
      <c r="J130">
        <v>1.82022937408471E-2</v>
      </c>
      <c r="K130">
        <v>-3.0226483873200198</v>
      </c>
      <c r="L130">
        <v>8.4170496290637303E-2</v>
      </c>
      <c r="M130">
        <v>0</v>
      </c>
      <c r="N130">
        <v>0</v>
      </c>
      <c r="O130">
        <v>-4.8936856011309399E-2</v>
      </c>
      <c r="P130">
        <v>0</v>
      </c>
      <c r="Q130">
        <v>1.69971356603714E-3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3.0690601460921698</v>
      </c>
      <c r="Z130">
        <v>-0.16865108568800599</v>
      </c>
      <c r="AA130">
        <v>9.5651495970642098E-2</v>
      </c>
      <c r="AB130">
        <v>0.11349545509863</v>
      </c>
      <c r="AC130">
        <v>0.10463450497530701</v>
      </c>
      <c r="AD130">
        <v>-1.9228083915590101E-3</v>
      </c>
      <c r="AE130">
        <v>5.0829049034193998</v>
      </c>
      <c r="AF130">
        <v>20.5808970473167</v>
      </c>
      <c r="AG130">
        <f t="shared" si="2"/>
        <v>-4.3550959564573333</v>
      </c>
      <c r="AH130">
        <f t="shared" si="3"/>
        <v>-4.5447152771944967</v>
      </c>
    </row>
    <row r="131" spans="1:34" x14ac:dyDescent="0.25">
      <c r="A131" s="1">
        <v>50951</v>
      </c>
      <c r="B131">
        <v>2.2028051999801299</v>
      </c>
      <c r="C131">
        <v>1.3538338734978899E-2</v>
      </c>
      <c r="D131">
        <v>-2.0878045607676401</v>
      </c>
      <c r="E131" s="16">
        <v>8.6951885425528698E-6</v>
      </c>
      <c r="F131">
        <v>1.6897393560323699</v>
      </c>
      <c r="G131">
        <v>13.3868393796975</v>
      </c>
      <c r="H131">
        <v>-1.03577498117244E-4</v>
      </c>
      <c r="I131">
        <v>-5.4875474026694904E-3</v>
      </c>
      <c r="J131">
        <v>1.8098132690604601E-2</v>
      </c>
      <c r="K131">
        <v>-2.9315309101082399</v>
      </c>
      <c r="L131">
        <v>8.20465593791216E-2</v>
      </c>
      <c r="M131">
        <v>0</v>
      </c>
      <c r="N131">
        <v>0</v>
      </c>
      <c r="O131">
        <v>-4.9816454673457397E-2</v>
      </c>
      <c r="P131">
        <v>0</v>
      </c>
      <c r="Q131">
        <v>1.5283938270103301E-3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2.97649927077445</v>
      </c>
      <c r="Z131">
        <v>-0.163563276379349</v>
      </c>
      <c r="AA131">
        <v>9.2765473331440196E-2</v>
      </c>
      <c r="AB131">
        <v>0.110071496048628</v>
      </c>
      <c r="AC131">
        <v>0.101477660779128</v>
      </c>
      <c r="AD131">
        <v>-1.8567346373066201E-3</v>
      </c>
      <c r="AE131">
        <v>5.0680317829518797</v>
      </c>
      <c r="AF131">
        <v>20.5032866779489</v>
      </c>
      <c r="AG131">
        <f t="shared" ref="AG131:AG132" si="4">+AF131-AVERAGE($AF$2:$AF$131)</f>
        <v>-4.4327063258251336</v>
      </c>
      <c r="AH131">
        <f t="shared" ref="AH131:AH132" si="5">AG131-K131-SUM(Y131:AD131)</f>
        <v>-4.6165693056338846</v>
      </c>
    </row>
    <row r="132" spans="1:34" x14ac:dyDescent="0.25">
      <c r="A132" s="1">
        <v>51043</v>
      </c>
      <c r="B132">
        <v>-1.1485255880694201</v>
      </c>
      <c r="C132">
        <v>1.25904412385023E-4</v>
      </c>
      <c r="D132">
        <v>-4.2684348961820502E-2</v>
      </c>
      <c r="E132">
        <v>-4.7395336755675E-4</v>
      </c>
      <c r="F132">
        <v>0.10831096501123499</v>
      </c>
      <c r="G132">
        <v>-0.17615886562982599</v>
      </c>
      <c r="H132">
        <v>5.4636968398885398E-2</v>
      </c>
      <c r="I132">
        <v>0.15047017138226901</v>
      </c>
      <c r="J132">
        <v>0.26718226719530103</v>
      </c>
      <c r="K132">
        <v>1.8162856203378301E-3</v>
      </c>
      <c r="L132">
        <v>0.37632534660635097</v>
      </c>
      <c r="M132">
        <v>0</v>
      </c>
      <c r="N132">
        <v>0</v>
      </c>
      <c r="O132">
        <v>0.54539942165366995</v>
      </c>
      <c r="P132">
        <v>0</v>
      </c>
      <c r="Q132">
        <v>-0.20667782968176701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-1.6294185291678E-3</v>
      </c>
      <c r="Z132">
        <v>1.9674278030811401E-3</v>
      </c>
      <c r="AA132">
        <v>-5.4863094950620298E-4</v>
      </c>
      <c r="AB132">
        <v>4.79692745414633E-4</v>
      </c>
      <c r="AC132">
        <v>-1.57168345320824E-3</v>
      </c>
      <c r="AD132">
        <v>-4.6451760653510397E-3</v>
      </c>
      <c r="AE132">
        <v>5.3433981685368302E-2</v>
      </c>
      <c r="AF132">
        <v>-2.27670621933138E-2</v>
      </c>
      <c r="AG132">
        <f t="shared" si="4"/>
        <v>-24.958760065967347</v>
      </c>
      <c r="AH132">
        <f t="shared" si="5"/>
        <v>-24.954628563138947</v>
      </c>
    </row>
    <row r="135" spans="1:34" x14ac:dyDescent="0.25">
      <c r="B135">
        <f t="shared" ref="B135:G135" si="6">+AVERAGE(B9:B131)</f>
        <v>3.2340135087643973</v>
      </c>
      <c r="C135">
        <f t="shared" si="6"/>
        <v>-7.7240055912003078E-4</v>
      </c>
      <c r="D135">
        <f t="shared" si="6"/>
        <v>-2.559012322220573</v>
      </c>
      <c r="E135">
        <f t="shared" si="6"/>
        <v>5.6031893685513985E-5</v>
      </c>
      <c r="F135">
        <f t="shared" si="6"/>
        <v>0.91106853903492657</v>
      </c>
      <c r="G135">
        <f t="shared" si="6"/>
        <v>14.972807441329197</v>
      </c>
      <c r="Y135">
        <f t="shared" ref="Y135:AD135" si="7">+AVERAGE(Y9:Y131)</f>
        <v>1.8939674389701808</v>
      </c>
      <c r="Z135">
        <f t="shared" si="7"/>
        <v>0.26355171398693161</v>
      </c>
      <c r="AA135">
        <f t="shared" si="7"/>
        <v>0.35421915649735713</v>
      </c>
      <c r="AB135">
        <f t="shared" si="7"/>
        <v>0.29850552447650042</v>
      </c>
      <c r="AC135">
        <f t="shared" si="7"/>
        <v>0.29773841074596857</v>
      </c>
      <c r="AD135">
        <f t="shared" si="7"/>
        <v>-0.85409854376750327</v>
      </c>
    </row>
    <row r="136" spans="1:34" x14ac:dyDescent="0.25">
      <c r="B136">
        <f>+_xlfn.STDEV.S(B9:B131)</f>
        <v>0.96760195242085045</v>
      </c>
      <c r="C136">
        <f t="shared" ref="C136:G136" si="8">+_xlfn.STDEV.S(C9:C131)</f>
        <v>0.69047763878698065</v>
      </c>
      <c r="D136">
        <f t="shared" si="8"/>
        <v>1.3284272246826689</v>
      </c>
      <c r="E136">
        <f t="shared" si="8"/>
        <v>4.3556110583895316E-4</v>
      </c>
      <c r="F136">
        <f t="shared" si="8"/>
        <v>3.4377137933322799</v>
      </c>
      <c r="G136">
        <f t="shared" si="8"/>
        <v>1.2468676481351562</v>
      </c>
      <c r="Y136">
        <f>+_xlfn.STDEV.S(Y9:Y131)</f>
        <v>13.79504826438621</v>
      </c>
      <c r="Z136">
        <f t="shared" ref="Z136:AD136" si="9">+_xlfn.STDEV.S(Z9:Z131)</f>
        <v>1.4826045327539727</v>
      </c>
      <c r="AA136">
        <f t="shared" si="9"/>
        <v>0.17231646774235504</v>
      </c>
      <c r="AB136">
        <f t="shared" si="9"/>
        <v>0.20120747864570232</v>
      </c>
      <c r="AC136">
        <f t="shared" si="9"/>
        <v>0.1716226467320979</v>
      </c>
      <c r="AD136">
        <f t="shared" si="9"/>
        <v>1.0512849422845412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EC5A-0C26-4BB0-96DB-A318FFABBC2F}">
  <dimension ref="A1:AK132"/>
  <sheetViews>
    <sheetView topLeftCell="I10" workbookViewId="0">
      <selection activeCell="R42" sqref="R42"/>
    </sheetView>
  </sheetViews>
  <sheetFormatPr defaultRowHeight="15" x14ac:dyDescent="0.25"/>
  <sheetData>
    <row r="1" spans="1:37" x14ac:dyDescent="0.25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G1" t="s">
        <v>10</v>
      </c>
      <c r="AH1" t="s">
        <v>221</v>
      </c>
      <c r="AI1" t="s">
        <v>222</v>
      </c>
      <c r="AJ1" t="s">
        <v>223</v>
      </c>
      <c r="AK1" t="s">
        <v>224</v>
      </c>
    </row>
    <row r="2" spans="1:37" x14ac:dyDescent="0.25">
      <c r="A2" s="1">
        <v>39172</v>
      </c>
      <c r="B2">
        <v>-5.0676836141259902E-2</v>
      </c>
      <c r="C2">
        <v>-0.12844261375454699</v>
      </c>
      <c r="D2">
        <v>-3.7777043936013399</v>
      </c>
      <c r="E2">
        <v>-4.2620967866778097E-4</v>
      </c>
      <c r="F2">
        <v>4.89739186803937</v>
      </c>
      <c r="G2">
        <v>-0.178008685162448</v>
      </c>
      <c r="H2">
        <v>-2.9588732088639E-3</v>
      </c>
      <c r="I2">
        <v>-0.23856112612368999</v>
      </c>
      <c r="J2">
        <v>-4.2462621306683199E-2</v>
      </c>
      <c r="K2">
        <v>-0.227533804666498</v>
      </c>
      <c r="L2">
        <v>4.10746528428724E-2</v>
      </c>
      <c r="M2">
        <v>0</v>
      </c>
      <c r="N2">
        <v>0</v>
      </c>
      <c r="O2">
        <v>4.2172204882945701E-2</v>
      </c>
      <c r="P2">
        <v>0</v>
      </c>
      <c r="Q2">
        <v>-4.3960327785205602E-2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0.72194618652016596</v>
      </c>
      <c r="AF2">
        <v>1.0118494208519799</v>
      </c>
      <c r="AG2">
        <v>2.6881505791480098</v>
      </c>
      <c r="AH2">
        <f>AF2+AG2</f>
        <v>3.6999999999999895</v>
      </c>
      <c r="AI2">
        <v>0.92500000000000004</v>
      </c>
      <c r="AJ2">
        <f>+AI2*4</f>
        <v>3.7</v>
      </c>
      <c r="AK2">
        <f>AJ2-SUM(Y2:AD2,K2)</f>
        <v>3.9275338046664983</v>
      </c>
    </row>
    <row r="3" spans="1:37" x14ac:dyDescent="0.25">
      <c r="A3" s="1">
        <v>39263</v>
      </c>
      <c r="B3">
        <v>-5.0252503136635297E-2</v>
      </c>
      <c r="C3">
        <v>-6.2134932368479702E-2</v>
      </c>
      <c r="D3">
        <v>-4.1050886121360799</v>
      </c>
      <c r="E3">
        <v>3.7301142914323502E-4</v>
      </c>
      <c r="F3">
        <v>5.6552495558791698</v>
      </c>
      <c r="G3">
        <v>-0.16484528816528901</v>
      </c>
      <c r="H3">
        <v>-7.5694707484650599E-3</v>
      </c>
      <c r="I3">
        <v>-0.253224873723773</v>
      </c>
      <c r="J3">
        <v>-4.6780459252700003E-2</v>
      </c>
      <c r="K3">
        <v>-0.39046143309676701</v>
      </c>
      <c r="L3">
        <v>7.59363533033529E-3</v>
      </c>
      <c r="M3">
        <v>0</v>
      </c>
      <c r="N3">
        <v>0</v>
      </c>
      <c r="O3">
        <v>4.6981140264087902E-2</v>
      </c>
      <c r="P3">
        <v>0</v>
      </c>
      <c r="Q3">
        <v>-7.2270366903089703E-2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0.714280017486839</v>
      </c>
      <c r="AF3">
        <v>1.2718494208519799</v>
      </c>
      <c r="AG3">
        <v>2.6881505791480098</v>
      </c>
      <c r="AH3">
        <f t="shared" ref="AH3:AH66" si="0">AF3+AG3</f>
        <v>3.9599999999999898</v>
      </c>
      <c r="AI3">
        <v>0.99</v>
      </c>
      <c r="AJ3">
        <f t="shared" ref="AJ3:AJ66" si="1">+AI3*4</f>
        <v>3.96</v>
      </c>
      <c r="AK3">
        <f t="shared" ref="AK3:AK66" si="2">AJ3-SUM(Y3:AD3,K3)</f>
        <v>4.3504614330967666</v>
      </c>
    </row>
    <row r="4" spans="1:37" x14ac:dyDescent="0.25">
      <c r="A4" s="1">
        <v>39355</v>
      </c>
      <c r="B4">
        <v>-5.2100252540194097E-2</v>
      </c>
      <c r="C4">
        <v>-0.13323647507396899</v>
      </c>
      <c r="D4">
        <v>-4.4108272228499201</v>
      </c>
      <c r="E4">
        <v>-2.0128982603989499E-4</v>
      </c>
      <c r="F4">
        <v>6.1955956447606999</v>
      </c>
      <c r="G4">
        <v>-7.8059675299950504E-2</v>
      </c>
      <c r="H4">
        <v>-5.1168467390807397E-3</v>
      </c>
      <c r="I4">
        <v>-0.17650984531891001</v>
      </c>
      <c r="J4">
        <v>-5.3101202738805503E-2</v>
      </c>
      <c r="K4">
        <v>-0.30593506968484702</v>
      </c>
      <c r="L4">
        <v>-2.6556778567259E-2</v>
      </c>
      <c r="M4">
        <v>0</v>
      </c>
      <c r="N4">
        <v>0</v>
      </c>
      <c r="O4">
        <v>5.5611429039969802E-2</v>
      </c>
      <c r="P4">
        <v>0</v>
      </c>
      <c r="Q4">
        <v>-0.124405626180229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0.70669263187753295</v>
      </c>
      <c r="AF4">
        <v>1.59184942085198</v>
      </c>
      <c r="AG4">
        <v>2.6881505791480098</v>
      </c>
      <c r="AH4">
        <f t="shared" si="0"/>
        <v>4.2799999999999896</v>
      </c>
      <c r="AI4">
        <v>1.07</v>
      </c>
      <c r="AJ4">
        <f t="shared" si="1"/>
        <v>4.28</v>
      </c>
      <c r="AK4">
        <f t="shared" si="2"/>
        <v>4.5859350696848473</v>
      </c>
    </row>
    <row r="5" spans="1:37" x14ac:dyDescent="0.25">
      <c r="A5" s="1">
        <v>39447</v>
      </c>
      <c r="B5">
        <v>-5.10448603580725E-2</v>
      </c>
      <c r="C5">
        <v>-2.6754306884101301E-2</v>
      </c>
      <c r="D5">
        <v>-4.6700770829757099</v>
      </c>
      <c r="E5">
        <v>5.6235666353702E-4</v>
      </c>
      <c r="F5">
        <v>6.58607263552926</v>
      </c>
      <c r="G5">
        <v>1.3762636736098699E-2</v>
      </c>
      <c r="H5">
        <v>-1.25448586865131E-3</v>
      </c>
      <c r="I5">
        <v>-0.24402845710543</v>
      </c>
      <c r="J5">
        <v>-5.7543414912467901E-2</v>
      </c>
      <c r="K5">
        <v>-0.413206853361481</v>
      </c>
      <c r="L5">
        <v>-3.1530122300786098E-2</v>
      </c>
      <c r="M5">
        <v>0</v>
      </c>
      <c r="N5">
        <v>0</v>
      </c>
      <c r="O5">
        <v>5.5884935240591897E-2</v>
      </c>
      <c r="P5">
        <v>0</v>
      </c>
      <c r="Q5">
        <v>-0.158176777609778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0.69918321806839101</v>
      </c>
      <c r="AF5">
        <v>1.7018494208519801</v>
      </c>
      <c r="AG5">
        <v>2.6881505791480098</v>
      </c>
      <c r="AH5">
        <f t="shared" si="0"/>
        <v>4.3899999999999899</v>
      </c>
      <c r="AI5">
        <v>1.0974999999999999</v>
      </c>
      <c r="AJ5">
        <f t="shared" si="1"/>
        <v>4.3899999999999997</v>
      </c>
      <c r="AK5">
        <f t="shared" si="2"/>
        <v>4.8032068533614805</v>
      </c>
    </row>
    <row r="6" spans="1:37" x14ac:dyDescent="0.25">
      <c r="A6" s="1">
        <v>39538</v>
      </c>
      <c r="B6">
        <v>-5.1894051000846E-2</v>
      </c>
      <c r="C6">
        <v>-0.123797661833044</v>
      </c>
      <c r="D6">
        <v>-4.7924752473971601</v>
      </c>
      <c r="E6" s="16">
        <v>-6.6141788022152905E-5</v>
      </c>
      <c r="F6">
        <v>6.7064181508783403</v>
      </c>
      <c r="G6">
        <v>0.15664338563761801</v>
      </c>
      <c r="H6">
        <v>-1.40361249208182E-2</v>
      </c>
      <c r="I6">
        <v>-0.18401511612882401</v>
      </c>
      <c r="J6">
        <v>-6.3361542963325704E-2</v>
      </c>
      <c r="K6">
        <v>-0.54399100491219898</v>
      </c>
      <c r="L6">
        <v>-0.108866376316158</v>
      </c>
      <c r="M6">
        <v>0</v>
      </c>
      <c r="N6">
        <v>0</v>
      </c>
      <c r="O6">
        <v>6.2343933967425699E-2</v>
      </c>
      <c r="P6">
        <v>0</v>
      </c>
      <c r="Q6">
        <v>-0.19280375554094101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0.69175097317913004</v>
      </c>
      <c r="AF6">
        <v>1.54184942085198</v>
      </c>
      <c r="AG6">
        <v>2.6881505791480098</v>
      </c>
      <c r="AH6">
        <f t="shared" si="0"/>
        <v>4.2299999999999898</v>
      </c>
      <c r="AI6">
        <v>1.0575000000000001</v>
      </c>
      <c r="AJ6">
        <f t="shared" si="1"/>
        <v>4.2300000000000004</v>
      </c>
      <c r="AK6">
        <f t="shared" si="2"/>
        <v>4.7739910049121992</v>
      </c>
    </row>
    <row r="7" spans="1:37" x14ac:dyDescent="0.25">
      <c r="A7" s="1">
        <v>39629</v>
      </c>
      <c r="B7">
        <v>-5.1657164939221303E-2</v>
      </c>
      <c r="C7">
        <v>-0.19600589238296001</v>
      </c>
      <c r="D7">
        <v>-4.9566083441878499</v>
      </c>
      <c r="E7">
        <v>4.2744559768088101E-4</v>
      </c>
      <c r="F7">
        <v>7.0457317648798199</v>
      </c>
      <c r="G7">
        <v>0.194250802985653</v>
      </c>
      <c r="H7">
        <v>-1.5071686467275001E-2</v>
      </c>
      <c r="I7">
        <v>-0.251860221247385</v>
      </c>
      <c r="J7">
        <v>-6.3510981696102795E-2</v>
      </c>
      <c r="K7">
        <v>-0.33649603819264601</v>
      </c>
      <c r="L7">
        <v>-0.120936263260292</v>
      </c>
      <c r="M7">
        <v>0</v>
      </c>
      <c r="N7">
        <v>0</v>
      </c>
      <c r="O7">
        <v>6.2857299245905607E-2</v>
      </c>
      <c r="P7">
        <v>0</v>
      </c>
      <c r="Q7">
        <v>-0.27366640241462198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0.68439510293729</v>
      </c>
      <c r="AF7">
        <v>1.7218494208519799</v>
      </c>
      <c r="AG7">
        <v>2.6881505791480098</v>
      </c>
      <c r="AH7">
        <f t="shared" si="0"/>
        <v>4.4099999999999895</v>
      </c>
      <c r="AI7">
        <v>1.1025</v>
      </c>
      <c r="AJ7">
        <f t="shared" si="1"/>
        <v>4.41</v>
      </c>
      <c r="AK7">
        <f t="shared" si="2"/>
        <v>4.746496038192646</v>
      </c>
    </row>
    <row r="8" spans="1:37" x14ac:dyDescent="0.25">
      <c r="A8" s="1">
        <v>39721</v>
      </c>
      <c r="B8">
        <v>-4.8541558933463402E-2</v>
      </c>
      <c r="C8">
        <v>-0.375341768939285</v>
      </c>
      <c r="D8">
        <v>-5.0696511153890702</v>
      </c>
      <c r="E8">
        <v>3.8854735624227298E-4</v>
      </c>
      <c r="F8">
        <v>7.3290416527337303</v>
      </c>
      <c r="G8">
        <v>0.33618234169275202</v>
      </c>
      <c r="H8">
        <v>-8.5923897762028405E-3</v>
      </c>
      <c r="I8">
        <v>-0.203138298589668</v>
      </c>
      <c r="J8">
        <v>-6.9520607128056605E-2</v>
      </c>
      <c r="K8">
        <v>-0.31160427814393499</v>
      </c>
      <c r="L8">
        <v>-0.147954501381348</v>
      </c>
      <c r="M8">
        <v>0</v>
      </c>
      <c r="N8">
        <v>0</v>
      </c>
      <c r="O8">
        <v>7.0887533141544695E-2</v>
      </c>
      <c r="P8">
        <v>0</v>
      </c>
      <c r="Q8">
        <v>-0.327420957331926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0.67711482155006697</v>
      </c>
      <c r="AF8">
        <v>1.85184942085198</v>
      </c>
      <c r="AG8">
        <v>2.6881505791480098</v>
      </c>
      <c r="AH8">
        <f t="shared" si="0"/>
        <v>4.5399999999999903</v>
      </c>
      <c r="AI8">
        <v>1.135</v>
      </c>
      <c r="AJ8">
        <f t="shared" si="1"/>
        <v>4.54</v>
      </c>
      <c r="AK8">
        <f t="shared" si="2"/>
        <v>4.8516042781439346</v>
      </c>
    </row>
    <row r="9" spans="1:37" x14ac:dyDescent="0.25">
      <c r="A9" s="1">
        <v>39813</v>
      </c>
      <c r="B9">
        <v>-5.3188496300524399E-2</v>
      </c>
      <c r="C9">
        <v>-0.808025296488047</v>
      </c>
      <c r="D9">
        <v>-5.3728575707945403</v>
      </c>
      <c r="E9">
        <v>-2.4649491472746401E-4</v>
      </c>
      <c r="F9">
        <v>6.8669927302806402</v>
      </c>
      <c r="G9">
        <v>0.87643128373165702</v>
      </c>
      <c r="H9">
        <v>1.8719674411327901E-2</v>
      </c>
      <c r="I9">
        <v>-0.156418268963848</v>
      </c>
      <c r="J9">
        <v>-6.9348455386053595E-2</v>
      </c>
      <c r="K9">
        <v>-0.242476100617941</v>
      </c>
      <c r="L9">
        <v>-0.25210110939205199</v>
      </c>
      <c r="M9">
        <v>0</v>
      </c>
      <c r="N9">
        <v>0</v>
      </c>
      <c r="O9">
        <v>7.7419340239124904E-2</v>
      </c>
      <c r="P9">
        <v>0</v>
      </c>
      <c r="Q9">
        <v>-0.33724614537751701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6.2250732839815297E-2</v>
      </c>
      <c r="Z9">
        <v>-0.112868812972737</v>
      </c>
      <c r="AA9">
        <v>7.8062010943770396E-2</v>
      </c>
      <c r="AB9">
        <v>-6.0111283905729604E-3</v>
      </c>
      <c r="AC9">
        <v>-1.2652681435455899E-2</v>
      </c>
      <c r="AD9">
        <v>-2.4495142138640898E-2</v>
      </c>
      <c r="AE9">
        <v>0.66990935158294296</v>
      </c>
      <c r="AF9">
        <v>1.2018494208519801</v>
      </c>
      <c r="AG9">
        <v>2.6881505791480098</v>
      </c>
      <c r="AH9">
        <f t="shared" si="0"/>
        <v>3.8899999999999899</v>
      </c>
      <c r="AI9">
        <v>0.97250000000000003</v>
      </c>
      <c r="AJ9">
        <f t="shared" si="1"/>
        <v>3.89</v>
      </c>
      <c r="AK9">
        <f t="shared" si="2"/>
        <v>4.1481911217717622</v>
      </c>
    </row>
    <row r="10" spans="1:37" x14ac:dyDescent="0.25">
      <c r="A10" s="1">
        <v>39903</v>
      </c>
      <c r="B10">
        <v>-5.6098770007962102E-2</v>
      </c>
      <c r="C10">
        <v>-1.03520260924112</v>
      </c>
      <c r="D10">
        <v>-5.2587813864975903</v>
      </c>
      <c r="E10">
        <v>-1.47216887642335E-4</v>
      </c>
      <c r="F10">
        <v>6.5704553960702201</v>
      </c>
      <c r="G10">
        <v>1.0547515786762001</v>
      </c>
      <c r="H10">
        <v>3.2410476404372002E-2</v>
      </c>
      <c r="I10">
        <v>-0.219143295139307</v>
      </c>
      <c r="J10">
        <v>-6.6532914478563798E-2</v>
      </c>
      <c r="K10">
        <v>-0.55943595340146601</v>
      </c>
      <c r="L10">
        <v>-0.289352875350117</v>
      </c>
      <c r="M10">
        <v>0</v>
      </c>
      <c r="N10">
        <v>0</v>
      </c>
      <c r="O10">
        <v>7.7754175940658005E-2</v>
      </c>
      <c r="P10">
        <v>0</v>
      </c>
      <c r="Q10">
        <v>-0.22608241383529501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-1.62900676432965</v>
      </c>
      <c r="Z10">
        <v>1.21877750326917E-2</v>
      </c>
      <c r="AA10">
        <v>0.105470497677355</v>
      </c>
      <c r="AB10">
        <v>-2.56574618144687E-2</v>
      </c>
      <c r="AC10">
        <v>-4.3138677332999302E-2</v>
      </c>
      <c r="AD10">
        <v>-0.115378064485417</v>
      </c>
      <c r="AE10">
        <v>0.66277792384448897</v>
      </c>
      <c r="AF10">
        <v>-1.0081505791480101</v>
      </c>
      <c r="AG10">
        <v>2.6881505791480098</v>
      </c>
      <c r="AH10">
        <f t="shared" si="0"/>
        <v>1.6799999999999997</v>
      </c>
      <c r="AI10">
        <v>0.42</v>
      </c>
      <c r="AJ10">
        <f t="shared" si="1"/>
        <v>1.68</v>
      </c>
      <c r="AK10">
        <f t="shared" si="2"/>
        <v>3.9349586486539545</v>
      </c>
    </row>
    <row r="11" spans="1:37" x14ac:dyDescent="0.25">
      <c r="A11" s="1">
        <v>39994</v>
      </c>
      <c r="B11">
        <v>-5.7522545290602099E-2</v>
      </c>
      <c r="C11">
        <v>-1.35788092340471</v>
      </c>
      <c r="D11">
        <v>-4.88570923698735</v>
      </c>
      <c r="E11">
        <v>-4.1829257170298298E-4</v>
      </c>
      <c r="F11">
        <v>6.0205952513005201</v>
      </c>
      <c r="G11">
        <v>0.96274000974985596</v>
      </c>
      <c r="H11">
        <v>6.9912966020663101E-3</v>
      </c>
      <c r="I11">
        <v>-0.243849692958821</v>
      </c>
      <c r="J11">
        <v>-6.58329638721879E-2</v>
      </c>
      <c r="K11">
        <v>-1.6679551303701099</v>
      </c>
      <c r="L11">
        <v>-0.217515693507009</v>
      </c>
      <c r="M11">
        <v>0</v>
      </c>
      <c r="N11">
        <v>0</v>
      </c>
      <c r="O11">
        <v>7.7607829929546596E-2</v>
      </c>
      <c r="P11">
        <v>0</v>
      </c>
      <c r="Q11">
        <v>-8.8632224134965104E-2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-1.0724778498412999</v>
      </c>
      <c r="Z11">
        <v>0.445047300027822</v>
      </c>
      <c r="AA11">
        <v>0.11280584851629499</v>
      </c>
      <c r="AB11">
        <v>-6.6168000127943202E-2</v>
      </c>
      <c r="AC11">
        <v>-5.66844980709688E-2</v>
      </c>
      <c r="AD11">
        <v>-0.25901084141832598</v>
      </c>
      <c r="AE11">
        <v>0.655719777276628</v>
      </c>
      <c r="AF11">
        <v>-1.7581505791480101</v>
      </c>
      <c r="AG11">
        <v>2.6881505791480098</v>
      </c>
      <c r="AH11">
        <f t="shared" si="0"/>
        <v>0.92999999999999972</v>
      </c>
      <c r="AI11">
        <v>0.23250000000000001</v>
      </c>
      <c r="AJ11">
        <f t="shared" si="1"/>
        <v>0.93</v>
      </c>
      <c r="AK11">
        <f t="shared" si="2"/>
        <v>3.494443171284531</v>
      </c>
    </row>
    <row r="12" spans="1:37" x14ac:dyDescent="0.25">
      <c r="A12" s="1">
        <v>40086</v>
      </c>
      <c r="B12">
        <v>-5.8450242406766599E-2</v>
      </c>
      <c r="C12">
        <v>-1.66450605506964</v>
      </c>
      <c r="D12">
        <v>-4.1996513015869397</v>
      </c>
      <c r="E12">
        <v>-1.0951488451147299E-3</v>
      </c>
      <c r="F12">
        <v>5.3258052959721098</v>
      </c>
      <c r="G12">
        <v>0.6655993232088</v>
      </c>
      <c r="H12">
        <v>-6.6733143996520698E-3</v>
      </c>
      <c r="I12">
        <v>-0.176888941457777</v>
      </c>
      <c r="J12">
        <v>-6.3569569722246103E-2</v>
      </c>
      <c r="K12">
        <v>-2.1905555203146698</v>
      </c>
      <c r="L12">
        <v>-0.11425557911295101</v>
      </c>
      <c r="M12">
        <v>0</v>
      </c>
      <c r="N12">
        <v>0</v>
      </c>
      <c r="O12">
        <v>7.9768802854404103E-2</v>
      </c>
      <c r="P12">
        <v>0</v>
      </c>
      <c r="Q12">
        <v>-7.3376259079238698E-2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0.216850717799387</v>
      </c>
      <c r="Z12">
        <v>0.25792259276002899</v>
      </c>
      <c r="AA12">
        <v>-8.9196777966058405E-2</v>
      </c>
      <c r="AB12">
        <v>-0.13978073143031899</v>
      </c>
      <c r="AC12">
        <v>-9.9160997658442898E-2</v>
      </c>
      <c r="AD12">
        <v>-0.475671031549595</v>
      </c>
      <c r="AE12">
        <v>0.64873415884984398</v>
      </c>
      <c r="AF12">
        <v>-2.15815057914801</v>
      </c>
      <c r="AG12">
        <v>2.6881505791480098</v>
      </c>
      <c r="AH12">
        <f t="shared" si="0"/>
        <v>0.5299999999999998</v>
      </c>
      <c r="AI12">
        <v>0.13250000000000001</v>
      </c>
      <c r="AJ12">
        <f t="shared" si="1"/>
        <v>0.53</v>
      </c>
      <c r="AK12">
        <f t="shared" si="2"/>
        <v>3.0495917483596688</v>
      </c>
    </row>
    <row r="13" spans="1:37" x14ac:dyDescent="0.25">
      <c r="A13" s="1">
        <v>40178</v>
      </c>
      <c r="B13">
        <v>-5.6326921240366701E-2</v>
      </c>
      <c r="C13">
        <v>-1.6077935001205901</v>
      </c>
      <c r="D13">
        <v>-3.6768467336934401</v>
      </c>
      <c r="E13">
        <v>-6.7382069612180104E-4</v>
      </c>
      <c r="F13">
        <v>5.0306290583666904</v>
      </c>
      <c r="G13">
        <v>0.41635234419320699</v>
      </c>
      <c r="H13">
        <v>-2.9337977971340798E-3</v>
      </c>
      <c r="I13">
        <v>-0.25223823776690402</v>
      </c>
      <c r="J13">
        <v>-5.4974222222518902E-2</v>
      </c>
      <c r="K13">
        <v>-2.2484701113357199</v>
      </c>
      <c r="L13">
        <v>-3.9273498888635801E-2</v>
      </c>
      <c r="M13">
        <v>0</v>
      </c>
      <c r="N13">
        <v>0</v>
      </c>
      <c r="O13">
        <v>7.6475135768990996E-2</v>
      </c>
      <c r="P13">
        <v>0</v>
      </c>
      <c r="Q13">
        <v>-8.36860242895172E-2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0.70035319620454495</v>
      </c>
      <c r="Z13">
        <v>7.43121173675729E-2</v>
      </c>
      <c r="AA13">
        <v>-0.11942614750722</v>
      </c>
      <c r="AB13">
        <v>-0.18889846964531701</v>
      </c>
      <c r="AC13">
        <v>-0.11546864203158699</v>
      </c>
      <c r="AD13">
        <v>-0.73108262728391704</v>
      </c>
      <c r="AE13">
        <v>0.64182032346272799</v>
      </c>
      <c r="AF13">
        <v>-2.2381505791480101</v>
      </c>
      <c r="AG13">
        <v>2.6881505791480098</v>
      </c>
      <c r="AH13">
        <f t="shared" si="0"/>
        <v>0.44999999999999973</v>
      </c>
      <c r="AI13">
        <v>0.1125</v>
      </c>
      <c r="AJ13">
        <f t="shared" si="1"/>
        <v>0.45</v>
      </c>
      <c r="AK13">
        <f t="shared" si="2"/>
        <v>3.0786806842316432</v>
      </c>
    </row>
    <row r="14" spans="1:37" x14ac:dyDescent="0.25">
      <c r="A14" s="1">
        <v>40268</v>
      </c>
      <c r="B14">
        <v>-5.48516826128553E-2</v>
      </c>
      <c r="C14">
        <v>-1.55934266683657</v>
      </c>
      <c r="D14">
        <v>-3.3873517173146901</v>
      </c>
      <c r="E14" s="16">
        <v>-6.5662580199630306E-5</v>
      </c>
      <c r="F14">
        <v>4.6045888715125596</v>
      </c>
      <c r="G14">
        <v>0.24286029361372799</v>
      </c>
      <c r="H14">
        <v>-4.5970085448390902E-3</v>
      </c>
      <c r="I14">
        <v>-0.26929052599521303</v>
      </c>
      <c r="J14">
        <v>-4.3748814800976997E-2</v>
      </c>
      <c r="K14">
        <v>-2.5052157135850499</v>
      </c>
      <c r="L14">
        <v>8.5749563323706695E-4</v>
      </c>
      <c r="M14">
        <v>0</v>
      </c>
      <c r="N14">
        <v>0</v>
      </c>
      <c r="O14">
        <v>7.5458175447706596E-2</v>
      </c>
      <c r="P14">
        <v>0</v>
      </c>
      <c r="Q14">
        <v>-7.4134255222343695E-2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1.0953798717171499</v>
      </c>
      <c r="Z14">
        <v>0.221011459413092</v>
      </c>
      <c r="AA14">
        <v>-3.2894119729376503E-2</v>
      </c>
      <c r="AB14">
        <v>-0.15688015919821199</v>
      </c>
      <c r="AC14">
        <v>-6.0215110483057298E-2</v>
      </c>
      <c r="AD14">
        <v>-0.99469684344240195</v>
      </c>
      <c r="AE14">
        <v>0.634977533845409</v>
      </c>
      <c r="AF14">
        <v>-2.2681505791480099</v>
      </c>
      <c r="AG14">
        <v>2.6881505791480098</v>
      </c>
      <c r="AH14">
        <f t="shared" si="0"/>
        <v>0.41999999999999993</v>
      </c>
      <c r="AI14">
        <v>0.105</v>
      </c>
      <c r="AJ14">
        <f t="shared" si="1"/>
        <v>0.42</v>
      </c>
      <c r="AK14">
        <f t="shared" si="2"/>
        <v>2.8535106153078558</v>
      </c>
    </row>
    <row r="15" spans="1:37" x14ac:dyDescent="0.25">
      <c r="A15" s="1">
        <v>40359</v>
      </c>
      <c r="B15">
        <v>-5.2557731015531697E-2</v>
      </c>
      <c r="C15">
        <v>-1.4470488117147</v>
      </c>
      <c r="D15">
        <v>-3.2166737961556402</v>
      </c>
      <c r="E15">
        <v>-2.7418755022296101E-4</v>
      </c>
      <c r="F15">
        <v>3.9473213868385399</v>
      </c>
      <c r="G15">
        <v>0.16756699447659401</v>
      </c>
      <c r="H15">
        <v>4.3857625580301998E-3</v>
      </c>
      <c r="I15">
        <v>-0.26713368162128098</v>
      </c>
      <c r="J15">
        <v>-3.6720196074533799E-2</v>
      </c>
      <c r="K15">
        <v>-2.5415396585088299</v>
      </c>
      <c r="L15">
        <v>5.6030347922135799E-2</v>
      </c>
      <c r="M15">
        <v>0</v>
      </c>
      <c r="N15">
        <v>0</v>
      </c>
      <c r="O15">
        <v>7.4796148113569105E-2</v>
      </c>
      <c r="P15">
        <v>0</v>
      </c>
      <c r="Q15">
        <v>-6.5600165338809094E-2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1.05039549824374</v>
      </c>
      <c r="Z15">
        <v>0.288537618189803</v>
      </c>
      <c r="AA15">
        <v>0.199493893192799</v>
      </c>
      <c r="AB15">
        <v>1.7954233681480101E-3</v>
      </c>
      <c r="AC15">
        <v>8.7066367039768403E-2</v>
      </c>
      <c r="AD15">
        <v>-1.1461968515960299</v>
      </c>
      <c r="AE15">
        <v>0.62820506046637603</v>
      </c>
      <c r="AF15">
        <v>-2.2681505791480099</v>
      </c>
      <c r="AG15">
        <v>2.6881505791480098</v>
      </c>
      <c r="AH15">
        <f t="shared" si="0"/>
        <v>0.41999999999999993</v>
      </c>
      <c r="AI15">
        <v>0.105</v>
      </c>
      <c r="AJ15">
        <f t="shared" si="1"/>
        <v>0.42</v>
      </c>
      <c r="AK15">
        <f t="shared" si="2"/>
        <v>2.4804477100706013</v>
      </c>
    </row>
    <row r="16" spans="1:37" x14ac:dyDescent="0.25">
      <c r="A16" s="1">
        <v>40451</v>
      </c>
      <c r="B16">
        <v>-5.1164075656108997E-2</v>
      </c>
      <c r="C16">
        <v>-1.3377437322857999</v>
      </c>
      <c r="D16">
        <v>-3.0887639755220602</v>
      </c>
      <c r="E16">
        <v>-3.86342771829971E-4</v>
      </c>
      <c r="F16">
        <v>3.79744680346248</v>
      </c>
      <c r="G16">
        <v>9.7786009431259396E-2</v>
      </c>
      <c r="H16">
        <v>5.8487972484910396E-3</v>
      </c>
      <c r="I16">
        <v>-0.17810971190813699</v>
      </c>
      <c r="J16">
        <v>-2.8762964445874901E-2</v>
      </c>
      <c r="K16">
        <v>-2.57191586063424</v>
      </c>
      <c r="L16">
        <v>3.9817604973155299E-2</v>
      </c>
      <c r="M16">
        <v>0</v>
      </c>
      <c r="N16">
        <v>0</v>
      </c>
      <c r="O16">
        <v>7.8504384721458903E-2</v>
      </c>
      <c r="P16">
        <v>0</v>
      </c>
      <c r="Q16">
        <v>-3.1826586554397997E-2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0.88433510671950299</v>
      </c>
      <c r="Z16">
        <v>0.12934189329385401</v>
      </c>
      <c r="AA16">
        <v>0.31482942787018098</v>
      </c>
      <c r="AB16">
        <v>0.188092108439566</v>
      </c>
      <c r="AC16">
        <v>0.138581420822081</v>
      </c>
      <c r="AD16">
        <v>-1.0855630678174599</v>
      </c>
      <c r="AE16">
        <v>0.62150218144233504</v>
      </c>
      <c r="AF16">
        <v>-2.0781505791480099</v>
      </c>
      <c r="AG16">
        <v>2.6881505791480098</v>
      </c>
      <c r="AH16">
        <f t="shared" si="0"/>
        <v>0.60999999999999988</v>
      </c>
      <c r="AI16">
        <v>0.1525</v>
      </c>
      <c r="AJ16">
        <f t="shared" si="1"/>
        <v>0.61</v>
      </c>
      <c r="AK16">
        <f t="shared" si="2"/>
        <v>2.6122989713065148</v>
      </c>
    </row>
    <row r="17" spans="1:37" x14ac:dyDescent="0.25">
      <c r="A17" s="1">
        <v>40543</v>
      </c>
      <c r="B17">
        <v>-4.7642499172799502E-2</v>
      </c>
      <c r="C17">
        <v>-1.16648850417135</v>
      </c>
      <c r="D17">
        <v>-3.1542571707578899</v>
      </c>
      <c r="E17">
        <v>-1.2641218114815001E-4</v>
      </c>
      <c r="F17">
        <v>4.3974697032922396</v>
      </c>
      <c r="G17">
        <v>4.97573683614638E-2</v>
      </c>
      <c r="H17">
        <v>-3.3562172045980901E-3</v>
      </c>
      <c r="I17">
        <v>-0.25231154834272501</v>
      </c>
      <c r="J17">
        <v>-2.3050176062999E-2</v>
      </c>
      <c r="K17">
        <v>-2.8507397827144998</v>
      </c>
      <c r="L17">
        <v>6.2831700607975702E-2</v>
      </c>
      <c r="M17">
        <v>0</v>
      </c>
      <c r="N17">
        <v>0</v>
      </c>
      <c r="O17">
        <v>7.7741217611486294E-2</v>
      </c>
      <c r="P17">
        <v>0</v>
      </c>
      <c r="Q17">
        <v>4.9073152303684203E-3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0.71292808807805896</v>
      </c>
      <c r="Z17">
        <v>-6.5407087445141093E-2</v>
      </c>
      <c r="AA17">
        <v>0.18778113555211401</v>
      </c>
      <c r="AB17">
        <v>0.279983773452953</v>
      </c>
      <c r="AC17">
        <v>0.24279910005208299</v>
      </c>
      <c r="AD17">
        <v>-0.94583876580829296</v>
      </c>
      <c r="AE17">
        <v>0.61486818245067199</v>
      </c>
      <c r="AF17">
        <v>-1.87815057914801</v>
      </c>
      <c r="AG17">
        <v>2.6881505791480098</v>
      </c>
      <c r="AH17">
        <f t="shared" si="0"/>
        <v>0.80999999999999983</v>
      </c>
      <c r="AI17">
        <v>0.20250000000000001</v>
      </c>
      <c r="AJ17">
        <f t="shared" si="1"/>
        <v>0.81</v>
      </c>
      <c r="AK17">
        <f t="shared" si="2"/>
        <v>3.2484935388327245</v>
      </c>
    </row>
    <row r="18" spans="1:37" x14ac:dyDescent="0.25">
      <c r="A18" s="1">
        <v>40633</v>
      </c>
      <c r="B18">
        <v>-5.0242649034146998E-2</v>
      </c>
      <c r="C18">
        <v>-1.2211446586175201</v>
      </c>
      <c r="D18">
        <v>-3.3001604340394701</v>
      </c>
      <c r="E18">
        <v>-1.0697582851054599E-3</v>
      </c>
      <c r="F18">
        <v>5.5830545099412801</v>
      </c>
      <c r="G18">
        <v>4.67657956931814E-2</v>
      </c>
      <c r="H18">
        <v>-1.2300051030652299E-2</v>
      </c>
      <c r="I18">
        <v>-0.214838823031336</v>
      </c>
      <c r="J18">
        <v>-2.2826437573712499E-2</v>
      </c>
      <c r="K18">
        <v>-3.24126491283526</v>
      </c>
      <c r="L18">
        <v>9.3196654792176606E-2</v>
      </c>
      <c r="M18">
        <v>0</v>
      </c>
      <c r="N18">
        <v>0</v>
      </c>
      <c r="O18">
        <v>8.1742118782558701E-2</v>
      </c>
      <c r="P18">
        <v>0</v>
      </c>
      <c r="Q18">
        <v>-4.9115757244174198E-3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0.70481613344577498</v>
      </c>
      <c r="Z18">
        <v>-0.21957280453592801</v>
      </c>
      <c r="AA18">
        <v>-0.244786011589849</v>
      </c>
      <c r="AB18">
        <v>0.13087537674225999</v>
      </c>
      <c r="AC18">
        <v>0.171112590103948</v>
      </c>
      <c r="AD18">
        <v>-0.71489799902570095</v>
      </c>
      <c r="AE18">
        <v>0.60830235664426702</v>
      </c>
      <c r="AF18">
        <v>-1.8281505791480099</v>
      </c>
      <c r="AG18">
        <v>2.6881505791480098</v>
      </c>
      <c r="AH18">
        <f t="shared" si="0"/>
        <v>0.85999999999999988</v>
      </c>
      <c r="AI18">
        <v>0.215</v>
      </c>
      <c r="AJ18">
        <f t="shared" si="1"/>
        <v>0.86</v>
      </c>
      <c r="AK18">
        <f t="shared" si="2"/>
        <v>4.2737176276947553</v>
      </c>
    </row>
    <row r="19" spans="1:37" x14ac:dyDescent="0.25">
      <c r="A19" s="1">
        <v>40724</v>
      </c>
      <c r="B19">
        <v>-4.6551001999901601E-2</v>
      </c>
      <c r="C19">
        <v>-0.93024662884252696</v>
      </c>
      <c r="D19">
        <v>-3.2050589192076999</v>
      </c>
      <c r="E19">
        <v>-8.7085712311924402E-4</v>
      </c>
      <c r="F19">
        <v>6.4092029935091404</v>
      </c>
      <c r="G19">
        <v>5.82942635831308E-2</v>
      </c>
      <c r="H19">
        <v>5.6066341799973001E-3</v>
      </c>
      <c r="I19">
        <v>-0.22132609732486799</v>
      </c>
      <c r="J19">
        <v>-2.0575473905037799E-2</v>
      </c>
      <c r="K19">
        <v>-3.6601457968661402</v>
      </c>
      <c r="L19">
        <v>7.1600222896800306E-2</v>
      </c>
      <c r="M19">
        <v>0</v>
      </c>
      <c r="N19">
        <v>0</v>
      </c>
      <c r="O19">
        <v>8.4930827733531805E-2</v>
      </c>
      <c r="P19">
        <v>0</v>
      </c>
      <c r="Q19">
        <v>-2.61557685272715E-2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0.63529888178235305</v>
      </c>
      <c r="Z19">
        <v>-0.255652907089926</v>
      </c>
      <c r="AA19">
        <v>-0.366369649667242</v>
      </c>
      <c r="AB19">
        <v>-0.160823741009501</v>
      </c>
      <c r="AC19">
        <v>5.5501768801942797E-2</v>
      </c>
      <c r="AD19">
        <v>-0.49661333466556701</v>
      </c>
      <c r="AE19">
        <v>0.60180400456833205</v>
      </c>
      <c r="AF19">
        <v>-1.4681505791480101</v>
      </c>
      <c r="AG19">
        <v>2.6881505791480098</v>
      </c>
      <c r="AH19">
        <f t="shared" si="0"/>
        <v>1.2199999999999998</v>
      </c>
      <c r="AI19">
        <v>0.30499999999999999</v>
      </c>
      <c r="AJ19">
        <f t="shared" si="1"/>
        <v>1.22</v>
      </c>
      <c r="AK19">
        <f t="shared" si="2"/>
        <v>5.4688047787140803</v>
      </c>
    </row>
    <row r="20" spans="1:37" x14ac:dyDescent="0.25">
      <c r="A20" s="1">
        <v>40816</v>
      </c>
      <c r="B20">
        <v>-4.7787160115180201E-2</v>
      </c>
      <c r="C20">
        <v>-0.83584415294669301</v>
      </c>
      <c r="D20">
        <v>-3.0935096751729501</v>
      </c>
      <c r="E20">
        <v>-2.1315169150967601E-4</v>
      </c>
      <c r="F20">
        <v>4.8633619533230599</v>
      </c>
      <c r="G20">
        <v>9.1874149822441201E-2</v>
      </c>
      <c r="H20">
        <v>-4.9903646406450203E-3</v>
      </c>
      <c r="I20">
        <v>-0.17148934334774399</v>
      </c>
      <c r="J20">
        <v>-1.5462885964897E-2</v>
      </c>
      <c r="K20">
        <v>-4.3984300098108404</v>
      </c>
      <c r="L20">
        <v>5.9993558840637999E-2</v>
      </c>
      <c r="M20">
        <v>0</v>
      </c>
      <c r="N20">
        <v>0</v>
      </c>
      <c r="O20">
        <v>8.3295759598431898E-2</v>
      </c>
      <c r="P20">
        <v>0</v>
      </c>
      <c r="Q20">
        <v>9.4887020979981893E-3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1.8009284158366199</v>
      </c>
      <c r="Z20">
        <v>0.378678014378936</v>
      </c>
      <c r="AA20">
        <v>-0.16425606140829799</v>
      </c>
      <c r="AB20">
        <v>-0.10383022524973</v>
      </c>
      <c r="AC20">
        <v>-6.0280822261390497E-2</v>
      </c>
      <c r="AD20">
        <v>-0.29504971455571199</v>
      </c>
      <c r="AE20">
        <v>0.59537243407902096</v>
      </c>
      <c r="AF20">
        <v>-1.3081505791480099</v>
      </c>
      <c r="AG20">
        <v>2.6881505791480098</v>
      </c>
      <c r="AH20">
        <f t="shared" si="0"/>
        <v>1.38</v>
      </c>
      <c r="AI20">
        <v>0.34499999999999997</v>
      </c>
      <c r="AJ20">
        <f t="shared" si="1"/>
        <v>1.38</v>
      </c>
      <c r="AK20">
        <f t="shared" si="2"/>
        <v>4.2222404030704155</v>
      </c>
    </row>
    <row r="21" spans="1:37" x14ac:dyDescent="0.25">
      <c r="A21" s="1">
        <v>40908</v>
      </c>
      <c r="B21">
        <v>-4.6599876902857301E-2</v>
      </c>
      <c r="C21">
        <v>-0.917787532715859</v>
      </c>
      <c r="D21">
        <v>-2.9461105090923798</v>
      </c>
      <c r="E21">
        <v>-3.42581754688073E-4</v>
      </c>
      <c r="F21">
        <v>3.2532381389757199</v>
      </c>
      <c r="G21">
        <v>0.118927863761925</v>
      </c>
      <c r="H21">
        <v>3.8051108010565501E-3</v>
      </c>
      <c r="I21">
        <v>-0.129820164705931</v>
      </c>
      <c r="J21">
        <v>-1.38869304416401E-2</v>
      </c>
      <c r="K21">
        <v>-4.7619326404104401</v>
      </c>
      <c r="L21">
        <v>5.03561952819961E-2</v>
      </c>
      <c r="M21">
        <v>0</v>
      </c>
      <c r="N21">
        <v>0</v>
      </c>
      <c r="O21">
        <v>8.0833528352627401E-2</v>
      </c>
      <c r="P21">
        <v>0</v>
      </c>
      <c r="Q21">
        <v>-1.20721558008539E-2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2.6384128842639201</v>
      </c>
      <c r="Z21">
        <v>0.65486702560577703</v>
      </c>
      <c r="AA21">
        <v>0.28909598269637898</v>
      </c>
      <c r="AB21">
        <v>2.3142191699763798E-2</v>
      </c>
      <c r="AC21">
        <v>-7.4329499172250194E-2</v>
      </c>
      <c r="AD21">
        <v>-0.246954569890006</v>
      </c>
      <c r="AE21">
        <v>0.58900696026364097</v>
      </c>
      <c r="AF21">
        <v>-1.44815057914801</v>
      </c>
      <c r="AG21">
        <v>2.6881505791480098</v>
      </c>
      <c r="AH21">
        <f t="shared" si="0"/>
        <v>1.2399999999999998</v>
      </c>
      <c r="AI21">
        <v>0.31</v>
      </c>
      <c r="AJ21">
        <f t="shared" si="1"/>
        <v>1.24</v>
      </c>
      <c r="AK21">
        <f t="shared" si="2"/>
        <v>2.7176986252068565</v>
      </c>
    </row>
    <row r="22" spans="1:37" x14ac:dyDescent="0.25">
      <c r="A22" s="1">
        <v>40999</v>
      </c>
      <c r="B22">
        <v>-4.6329792410338203E-2</v>
      </c>
      <c r="C22">
        <v>-0.87757804312153698</v>
      </c>
      <c r="D22">
        <v>-2.5991623840549001</v>
      </c>
      <c r="E22">
        <v>-1.4196310221770099E-4</v>
      </c>
      <c r="F22">
        <v>1.97075076069651</v>
      </c>
      <c r="G22">
        <v>4.6345520765225398E-2</v>
      </c>
      <c r="H22" s="16">
        <v>1.5311636287678399E-5</v>
      </c>
      <c r="I22">
        <v>-9.8537072469833106E-2</v>
      </c>
      <c r="J22">
        <v>-1.1957440786931801E-2</v>
      </c>
      <c r="K22">
        <v>-4.6899938367982896</v>
      </c>
      <c r="L22">
        <v>5.4751689185654498E-2</v>
      </c>
      <c r="M22">
        <v>0</v>
      </c>
      <c r="N22">
        <v>0</v>
      </c>
      <c r="O22">
        <v>7.7205139926631097E-2</v>
      </c>
      <c r="P22">
        <v>0</v>
      </c>
      <c r="Q22">
        <v>8.9270697258084903E-4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2.9529398887903699</v>
      </c>
      <c r="Z22">
        <v>5.2979691104158896E-3</v>
      </c>
      <c r="AA22">
        <v>0.46169629419031299</v>
      </c>
      <c r="AB22">
        <v>0.362113167251634</v>
      </c>
      <c r="AC22">
        <v>2.1173501563975902E-2</v>
      </c>
      <c r="AD22">
        <v>-0.25033890189197799</v>
      </c>
      <c r="AE22">
        <v>0.58270690536221303</v>
      </c>
      <c r="AF22">
        <v>-2.0381505791480099</v>
      </c>
      <c r="AG22">
        <v>2.6881505791480098</v>
      </c>
      <c r="AH22">
        <f t="shared" si="0"/>
        <v>0.64999999999999991</v>
      </c>
      <c r="AI22">
        <v>0.16250000000000001</v>
      </c>
      <c r="AJ22">
        <f t="shared" si="1"/>
        <v>0.65</v>
      </c>
      <c r="AK22">
        <f t="shared" si="2"/>
        <v>1.7871119177835588</v>
      </c>
    </row>
    <row r="23" spans="1:37" x14ac:dyDescent="0.25">
      <c r="A23" s="1">
        <v>41090</v>
      </c>
      <c r="B23">
        <v>-4.5485148775815103E-2</v>
      </c>
      <c r="C23">
        <v>-0.76953567074280005</v>
      </c>
      <c r="D23">
        <v>-2.0975775147252702</v>
      </c>
      <c r="E23">
        <v>-3.3846534485770297E-4</v>
      </c>
      <c r="F23">
        <v>0.86500800103315401</v>
      </c>
      <c r="G23">
        <v>4.6847989016083301E-3</v>
      </c>
      <c r="H23">
        <v>-1.5757600782744399E-3</v>
      </c>
      <c r="I23">
        <v>-7.7913815065492095E-2</v>
      </c>
      <c r="J23">
        <v>-1.2163074151122799E-2</v>
      </c>
      <c r="K23">
        <v>-4.3361807537397201</v>
      </c>
      <c r="L23">
        <v>9.2342129433088102E-2</v>
      </c>
      <c r="M23">
        <v>0</v>
      </c>
      <c r="N23">
        <v>0</v>
      </c>
      <c r="O23">
        <v>7.40907459298671E-2</v>
      </c>
      <c r="P23">
        <v>0</v>
      </c>
      <c r="Q23">
        <v>-1.03452549072448E-3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3.0968960195903601</v>
      </c>
      <c r="Z23">
        <v>-0.33454738191218503</v>
      </c>
      <c r="AA23">
        <v>5.0036508982455097E-2</v>
      </c>
      <c r="AB23">
        <v>0.49275519219879499</v>
      </c>
      <c r="AC23">
        <v>0.307528871641437</v>
      </c>
      <c r="AD23">
        <v>-0.18161233555769399</v>
      </c>
      <c r="AE23">
        <v>0.57647159869028897</v>
      </c>
      <c r="AF23">
        <v>-2.2981505791480101</v>
      </c>
      <c r="AG23">
        <v>2.6881505791480098</v>
      </c>
      <c r="AH23">
        <f t="shared" si="0"/>
        <v>0.38999999999999968</v>
      </c>
      <c r="AI23">
        <v>9.7500000000000003E-2</v>
      </c>
      <c r="AJ23">
        <f t="shared" si="1"/>
        <v>0.39</v>
      </c>
      <c r="AK23">
        <f t="shared" si="2"/>
        <v>1.2951238787965522</v>
      </c>
    </row>
    <row r="24" spans="1:37" x14ac:dyDescent="0.25">
      <c r="A24" s="1">
        <v>41182</v>
      </c>
      <c r="B24">
        <v>-4.6420214508552902E-2</v>
      </c>
      <c r="C24">
        <v>-0.70911461081812999</v>
      </c>
      <c r="D24">
        <v>-1.7119424226388</v>
      </c>
      <c r="E24">
        <v>-1.98611995861241E-4</v>
      </c>
      <c r="F24">
        <v>-0.22175344621197399</v>
      </c>
      <c r="G24">
        <v>-7.0843886463005601E-2</v>
      </c>
      <c r="H24">
        <v>2.6339233869800902E-3</v>
      </c>
      <c r="I24">
        <v>-5.3245784181322697E-2</v>
      </c>
      <c r="J24">
        <v>-1.0658129750027501E-2</v>
      </c>
      <c r="K24">
        <v>-4.1730356415392196</v>
      </c>
      <c r="L24">
        <v>0.100820092821632</v>
      </c>
      <c r="M24">
        <v>0</v>
      </c>
      <c r="N24">
        <v>0</v>
      </c>
      <c r="O24">
        <v>7.0381347765125696E-2</v>
      </c>
      <c r="P24">
        <v>0</v>
      </c>
      <c r="Q24">
        <v>-6.0521177569519101E-3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3.4840533062882102</v>
      </c>
      <c r="Z24">
        <v>-0.36767151253553698</v>
      </c>
      <c r="AA24">
        <v>-7.9940271689518394E-2</v>
      </c>
      <c r="AB24">
        <v>0.17185405901156001</v>
      </c>
      <c r="AC24">
        <v>0.40392533113553503</v>
      </c>
      <c r="AD24">
        <v>0.118757633934354</v>
      </c>
      <c r="AE24">
        <v>0.57030037656286003</v>
      </c>
      <c r="AF24">
        <v>-2.5281505791480101</v>
      </c>
      <c r="AG24">
        <v>2.6881505791480098</v>
      </c>
      <c r="AH24">
        <f t="shared" si="0"/>
        <v>0.1599999999999997</v>
      </c>
      <c r="AI24">
        <v>0.04</v>
      </c>
      <c r="AJ24">
        <f t="shared" si="1"/>
        <v>0.16</v>
      </c>
      <c r="AK24">
        <f t="shared" si="2"/>
        <v>0.60205709539461638</v>
      </c>
    </row>
    <row r="25" spans="1:37" x14ac:dyDescent="0.25">
      <c r="A25" s="1">
        <v>41274</v>
      </c>
      <c r="B25">
        <v>-4.47110550363162E-2</v>
      </c>
      <c r="C25">
        <v>-0.58421159544469903</v>
      </c>
      <c r="D25">
        <v>-1.48069350284236</v>
      </c>
      <c r="E25" s="16">
        <v>-4.8496790112690997E-5</v>
      </c>
      <c r="F25">
        <v>-0.75410077331634595</v>
      </c>
      <c r="G25">
        <v>-0.16561198695882601</v>
      </c>
      <c r="H25">
        <v>3.5823315068905801E-3</v>
      </c>
      <c r="I25">
        <v>-4.1532709176601103E-2</v>
      </c>
      <c r="J25">
        <v>-9.3993556400713899E-3</v>
      </c>
      <c r="K25">
        <v>-3.83513586029069</v>
      </c>
      <c r="L25">
        <v>0.129117301869863</v>
      </c>
      <c r="M25">
        <v>0</v>
      </c>
      <c r="N25">
        <v>0</v>
      </c>
      <c r="O25">
        <v>6.7448309088013803E-2</v>
      </c>
      <c r="P25">
        <v>0</v>
      </c>
      <c r="Q25">
        <v>1.41057320833803E-2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3.4332801783835301</v>
      </c>
      <c r="Z25">
        <v>-0.42690364897069599</v>
      </c>
      <c r="AA25">
        <v>-7.2263851298390497E-2</v>
      </c>
      <c r="AB25">
        <v>3.8992760448394503E-2</v>
      </c>
      <c r="AC25">
        <v>0.151616324733993</v>
      </c>
      <c r="AD25">
        <v>0.434126736251289</v>
      </c>
      <c r="AE25">
        <v>0.56419258221923296</v>
      </c>
      <c r="AF25">
        <v>-2.5781505791480099</v>
      </c>
      <c r="AG25">
        <v>2.6881505791480098</v>
      </c>
      <c r="AH25">
        <f t="shared" si="0"/>
        <v>0.10999999999999988</v>
      </c>
      <c r="AI25">
        <v>2.75E-2</v>
      </c>
      <c r="AJ25">
        <f t="shared" si="1"/>
        <v>0.11</v>
      </c>
      <c r="AK25">
        <f t="shared" si="2"/>
        <v>0.38628736074256997</v>
      </c>
    </row>
    <row r="26" spans="1:37" x14ac:dyDescent="0.25">
      <c r="A26" s="1">
        <v>41364</v>
      </c>
      <c r="B26">
        <v>-4.6524374406249701E-2</v>
      </c>
      <c r="C26">
        <v>-0.56837781081963801</v>
      </c>
      <c r="D26">
        <v>-1.33765369202239</v>
      </c>
      <c r="E26">
        <v>-2.2543235619044299E-4</v>
      </c>
      <c r="F26">
        <v>-0.79949142204012102</v>
      </c>
      <c r="G26">
        <v>-0.24056292061806001</v>
      </c>
      <c r="H26">
        <v>2.7727252671785598E-3</v>
      </c>
      <c r="I26">
        <v>-4.0443745025943799E-2</v>
      </c>
      <c r="J26">
        <v>-8.62720301605183E-3</v>
      </c>
      <c r="K26">
        <v>-3.4175639064668601</v>
      </c>
      <c r="L26">
        <v>0.13654600710703599</v>
      </c>
      <c r="M26">
        <v>0</v>
      </c>
      <c r="N26">
        <v>0</v>
      </c>
      <c r="O26">
        <v>6.3695169006372093E-2</v>
      </c>
      <c r="P26">
        <v>0</v>
      </c>
      <c r="Q26">
        <v>3.2895136168380301E-2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3.2121442624954399</v>
      </c>
      <c r="Z26">
        <v>-0.50082939518219405</v>
      </c>
      <c r="AA26">
        <v>-0.122934309118938</v>
      </c>
      <c r="AB26">
        <v>-5.84691172727329E-3</v>
      </c>
      <c r="AC26">
        <v>4.8347113809752103E-2</v>
      </c>
      <c r="AD26">
        <v>0.46638256401566502</v>
      </c>
      <c r="AE26">
        <v>0.55814756574882496</v>
      </c>
      <c r="AF26">
        <v>-2.5681505791480101</v>
      </c>
      <c r="AG26">
        <v>2.6881505791480098</v>
      </c>
      <c r="AH26">
        <f t="shared" si="0"/>
        <v>0.11999999999999966</v>
      </c>
      <c r="AI26">
        <v>0.03</v>
      </c>
      <c r="AJ26">
        <f t="shared" si="1"/>
        <v>0.12</v>
      </c>
      <c r="AK26">
        <f t="shared" si="2"/>
        <v>0.44030058217440826</v>
      </c>
    </row>
    <row r="27" spans="1:37" x14ac:dyDescent="0.25">
      <c r="A27" s="1">
        <v>41455</v>
      </c>
      <c r="B27">
        <v>-4.9910150132644299E-2</v>
      </c>
      <c r="C27">
        <v>-0.60689729986778196</v>
      </c>
      <c r="D27">
        <v>-1.4983793626176001</v>
      </c>
      <c r="E27">
        <v>-2.8479937868548197E-4</v>
      </c>
      <c r="F27">
        <v>-0.69750727759307096</v>
      </c>
      <c r="G27">
        <v>-0.26560753128986297</v>
      </c>
      <c r="H27">
        <v>-1.22045810853476E-2</v>
      </c>
      <c r="I27">
        <v>-3.9543230618018697E-2</v>
      </c>
      <c r="J27">
        <v>-6.1854572481288804E-3</v>
      </c>
      <c r="K27">
        <v>-3.3495659948940699</v>
      </c>
      <c r="L27">
        <v>0.184430755893631</v>
      </c>
      <c r="M27">
        <v>0</v>
      </c>
      <c r="N27">
        <v>0</v>
      </c>
      <c r="O27">
        <v>6.1542694091194602E-2</v>
      </c>
      <c r="P27">
        <v>0</v>
      </c>
      <c r="Q27">
        <v>4.51342590376268E-2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3.30611060415993</v>
      </c>
      <c r="Z27">
        <v>-0.48120148292993398</v>
      </c>
      <c r="AA27">
        <v>-0.14557880631653999</v>
      </c>
      <c r="AB27">
        <v>-2.6959597786883401E-2</v>
      </c>
      <c r="AC27">
        <v>1.7306320418755499E-2</v>
      </c>
      <c r="AD27">
        <v>0.44498567495830599</v>
      </c>
      <c r="AE27">
        <v>0.55216468401776397</v>
      </c>
      <c r="AF27">
        <v>-2.5681505791480101</v>
      </c>
      <c r="AG27">
        <v>2.6881505791480098</v>
      </c>
      <c r="AH27">
        <f t="shared" si="0"/>
        <v>0.11999999999999966</v>
      </c>
      <c r="AI27">
        <v>0.03</v>
      </c>
      <c r="AJ27">
        <f t="shared" si="1"/>
        <v>0.12</v>
      </c>
      <c r="AK27">
        <f t="shared" si="2"/>
        <v>0.35490328239043556</v>
      </c>
    </row>
    <row r="28" spans="1:37" x14ac:dyDescent="0.25">
      <c r="A28" s="1">
        <v>41547</v>
      </c>
      <c r="B28">
        <v>-4.8778762648332703E-2</v>
      </c>
      <c r="C28">
        <v>-0.63589427156911804</v>
      </c>
      <c r="D28">
        <v>-1.8181687203090999</v>
      </c>
      <c r="E28">
        <v>-1.65649153758314E-4</v>
      </c>
      <c r="F28">
        <v>-0.15307938315646699</v>
      </c>
      <c r="G28">
        <v>-0.26006183633919</v>
      </c>
      <c r="H28">
        <v>2.6706842557424298E-3</v>
      </c>
      <c r="I28">
        <v>-4.7209621525962399E-2</v>
      </c>
      <c r="J28">
        <v>-2.1106309602892301E-3</v>
      </c>
      <c r="K28">
        <v>-3.3170964362921098</v>
      </c>
      <c r="L28">
        <v>0.18349367058464999</v>
      </c>
      <c r="M28">
        <v>0</v>
      </c>
      <c r="N28">
        <v>0</v>
      </c>
      <c r="O28">
        <v>5.99702327357979E-2</v>
      </c>
      <c r="P28">
        <v>0</v>
      </c>
      <c r="Q28">
        <v>8.5787330281032401E-3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3.1161165624237701</v>
      </c>
      <c r="Z28">
        <v>-0.33929920157647397</v>
      </c>
      <c r="AA28">
        <v>-0.14165487408524999</v>
      </c>
      <c r="AB28">
        <v>-8.6796691499568798E-2</v>
      </c>
      <c r="AC28">
        <v>-2.62970138629939E-2</v>
      </c>
      <c r="AD28">
        <v>0.40138933017601602</v>
      </c>
      <c r="AE28">
        <v>0.54624330059627002</v>
      </c>
      <c r="AF28">
        <v>-2.5581505791480099</v>
      </c>
      <c r="AG28">
        <v>2.6881505791480098</v>
      </c>
      <c r="AH28">
        <f t="shared" si="0"/>
        <v>0.12999999999999989</v>
      </c>
      <c r="AI28">
        <v>3.2500000000000001E-2</v>
      </c>
      <c r="AJ28">
        <f t="shared" si="1"/>
        <v>0.13</v>
      </c>
      <c r="AK28">
        <f t="shared" si="2"/>
        <v>0.5236383247166102</v>
      </c>
    </row>
    <row r="29" spans="1:37" x14ac:dyDescent="0.25">
      <c r="A29" s="1">
        <v>41639</v>
      </c>
      <c r="B29">
        <v>-5.1803533454870099E-2</v>
      </c>
      <c r="C29">
        <v>-0.54334288364336902</v>
      </c>
      <c r="D29">
        <v>-1.9874541505605301</v>
      </c>
      <c r="E29">
        <v>1.2949246954361101E-4</v>
      </c>
      <c r="F29">
        <v>3.1094298697042499E-2</v>
      </c>
      <c r="G29">
        <v>-0.29309504010669801</v>
      </c>
      <c r="H29">
        <v>1.9557986258246099E-3</v>
      </c>
      <c r="I29">
        <v>-0.130876273527116</v>
      </c>
      <c r="J29">
        <v>3.1704733125329202E-3</v>
      </c>
      <c r="K29">
        <v>-3.1859982955561699</v>
      </c>
      <c r="L29">
        <v>0.190385551460138</v>
      </c>
      <c r="M29">
        <v>0</v>
      </c>
      <c r="N29">
        <v>0</v>
      </c>
      <c r="O29">
        <v>5.3812403133853298E-2</v>
      </c>
      <c r="P29">
        <v>0</v>
      </c>
      <c r="Q29">
        <v>3.7887919233618499E-2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2.95744091527424</v>
      </c>
      <c r="Z29">
        <v>-0.33560695070964203</v>
      </c>
      <c r="AA29">
        <v>-3.1312219310435499E-2</v>
      </c>
      <c r="AB29">
        <v>-8.5800996959563003E-2</v>
      </c>
      <c r="AC29">
        <v>-5.4889593936527599E-2</v>
      </c>
      <c r="AD29">
        <v>0.35576972069159701</v>
      </c>
      <c r="AE29">
        <v>0.54038278568673803</v>
      </c>
      <c r="AF29">
        <v>-2.5281505791480101</v>
      </c>
      <c r="AG29">
        <v>2.6881505791480098</v>
      </c>
      <c r="AH29">
        <f t="shared" si="0"/>
        <v>0.1599999999999997</v>
      </c>
      <c r="AI29">
        <v>0.04</v>
      </c>
      <c r="AJ29">
        <f t="shared" si="1"/>
        <v>0.16</v>
      </c>
      <c r="AK29">
        <f t="shared" si="2"/>
        <v>0.54039742050650108</v>
      </c>
    </row>
    <row r="30" spans="1:37" x14ac:dyDescent="0.25">
      <c r="A30" s="1">
        <v>41729</v>
      </c>
      <c r="B30">
        <v>-5.7123392791939002E-2</v>
      </c>
      <c r="C30">
        <v>-0.44759278216298098</v>
      </c>
      <c r="D30">
        <v>-1.94709356640773</v>
      </c>
      <c r="E30">
        <v>-2.2990022098995301E-4</v>
      </c>
      <c r="F30">
        <v>-0.144032679531298</v>
      </c>
      <c r="G30">
        <v>-0.35001147196550902</v>
      </c>
      <c r="H30">
        <v>-3.3142632441435001E-3</v>
      </c>
      <c r="I30">
        <v>-0.14843107039335199</v>
      </c>
      <c r="J30">
        <v>5.7845692124345004E-3</v>
      </c>
      <c r="K30">
        <v>-2.8756314059838601</v>
      </c>
      <c r="L30">
        <v>0.17143721158734301</v>
      </c>
      <c r="M30">
        <v>0</v>
      </c>
      <c r="N30">
        <v>0</v>
      </c>
      <c r="O30">
        <v>4.73098212302124E-2</v>
      </c>
      <c r="P30">
        <v>0</v>
      </c>
      <c r="Q30">
        <v>5.5141980059734197E-2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2.76981937265082</v>
      </c>
      <c r="Z30">
        <v>-0.286167977433048</v>
      </c>
      <c r="AA30">
        <v>-4.4551656117895501E-2</v>
      </c>
      <c r="AB30">
        <v>7.1102493741256802E-4</v>
      </c>
      <c r="AC30">
        <v>-5.52452983713769E-2</v>
      </c>
      <c r="AD30">
        <v>0.30648838971408998</v>
      </c>
      <c r="AE30">
        <v>0.53458251605253004</v>
      </c>
      <c r="AF30">
        <v>-2.4681505791480101</v>
      </c>
      <c r="AG30">
        <v>2.6881505791480098</v>
      </c>
      <c r="AH30">
        <f t="shared" si="0"/>
        <v>0.21999999999999975</v>
      </c>
      <c r="AI30">
        <v>5.5E-2</v>
      </c>
      <c r="AJ30">
        <f t="shared" si="1"/>
        <v>0.22</v>
      </c>
      <c r="AK30">
        <f t="shared" si="2"/>
        <v>0.40457755060385758</v>
      </c>
    </row>
    <row r="31" spans="1:37" x14ac:dyDescent="0.25">
      <c r="A31" s="1">
        <v>41820</v>
      </c>
      <c r="B31">
        <v>-5.93867599922605E-2</v>
      </c>
      <c r="C31">
        <v>-0.24518907404651</v>
      </c>
      <c r="D31">
        <v>-1.7908006957145399</v>
      </c>
      <c r="E31">
        <v>1.3803829608389001E-4</v>
      </c>
      <c r="F31">
        <v>-0.43094585711521499</v>
      </c>
      <c r="G31">
        <v>-0.38345426809967198</v>
      </c>
      <c r="H31">
        <v>2.5631555918534002E-3</v>
      </c>
      <c r="I31">
        <v>-0.23727180673989101</v>
      </c>
      <c r="J31">
        <v>1.02701075006473E-2</v>
      </c>
      <c r="K31">
        <v>-2.9757592891482898</v>
      </c>
      <c r="L31">
        <v>0.155702137896361</v>
      </c>
      <c r="M31">
        <v>0</v>
      </c>
      <c r="N31">
        <v>0</v>
      </c>
      <c r="O31">
        <v>4.0025317916135401E-2</v>
      </c>
      <c r="P31">
        <v>0</v>
      </c>
      <c r="Q31">
        <v>5.3149941067889901E-2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2.89473488903753</v>
      </c>
      <c r="Z31">
        <v>-0.28498756147064502</v>
      </c>
      <c r="AA31">
        <v>-2.0257532386032898E-3</v>
      </c>
      <c r="AB31">
        <v>-1.68219377228855E-2</v>
      </c>
      <c r="AC31">
        <v>1.21932907494097E-3</v>
      </c>
      <c r="AD31">
        <v>0.271847632783208</v>
      </c>
      <c r="AE31">
        <v>0.52884187494741697</v>
      </c>
      <c r="AF31">
        <v>-2.4681505791480101</v>
      </c>
      <c r="AG31">
        <v>2.6881505791480098</v>
      </c>
      <c r="AH31">
        <f t="shared" si="0"/>
        <v>0.21999999999999975</v>
      </c>
      <c r="AI31">
        <v>5.5E-2</v>
      </c>
      <c r="AJ31">
        <f t="shared" si="1"/>
        <v>0.22</v>
      </c>
      <c r="AK31">
        <f t="shared" si="2"/>
        <v>0.33179269068474482</v>
      </c>
    </row>
    <row r="32" spans="1:37" x14ac:dyDescent="0.25">
      <c r="A32" s="1">
        <v>41912</v>
      </c>
      <c r="B32">
        <v>-6.1427152292988299E-2</v>
      </c>
      <c r="C32">
        <v>-0.19628711704974899</v>
      </c>
      <c r="D32">
        <v>-1.5357899024458801</v>
      </c>
      <c r="E32">
        <v>-2.5095335979459998E-4</v>
      </c>
      <c r="F32">
        <v>-1.02103238439386</v>
      </c>
      <c r="G32">
        <v>-0.37210284188259901</v>
      </c>
      <c r="H32">
        <v>5.1545025998434102E-3</v>
      </c>
      <c r="I32">
        <v>-0.17063951093856899</v>
      </c>
      <c r="J32">
        <v>1.30971888640185E-2</v>
      </c>
      <c r="K32">
        <v>-3.0510868086338099</v>
      </c>
      <c r="L32">
        <v>0.15406488744730401</v>
      </c>
      <c r="M32">
        <v>0</v>
      </c>
      <c r="N32">
        <v>0</v>
      </c>
      <c r="O32">
        <v>3.7991069585277003E-2</v>
      </c>
      <c r="P32">
        <v>0</v>
      </c>
      <c r="Q32">
        <v>6.6834549259559894E-2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3.0206337915238901</v>
      </c>
      <c r="Z32">
        <v>-0.32797996071750801</v>
      </c>
      <c r="AA32">
        <v>-3.18931189596591E-2</v>
      </c>
      <c r="AB32">
        <v>5.25273107671579E-2</v>
      </c>
      <c r="AC32">
        <v>-1.4831306818532499E-2</v>
      </c>
      <c r="AD32">
        <v>0.29170692621948002</v>
      </c>
      <c r="AE32">
        <v>0.52316025204566596</v>
      </c>
      <c r="AF32">
        <v>-2.61815057914801</v>
      </c>
      <c r="AG32">
        <v>2.6881505791480098</v>
      </c>
      <c r="AH32">
        <f t="shared" si="0"/>
        <v>6.999999999999984E-2</v>
      </c>
      <c r="AI32">
        <v>1.7500000000000002E-2</v>
      </c>
      <c r="AJ32">
        <f t="shared" si="1"/>
        <v>7.0000000000000007E-2</v>
      </c>
      <c r="AK32">
        <f t="shared" si="2"/>
        <v>0.13092316661898201</v>
      </c>
    </row>
    <row r="33" spans="1:37" x14ac:dyDescent="0.25">
      <c r="A33" s="1">
        <v>42004</v>
      </c>
      <c r="B33">
        <v>-6.5755827058734798E-2</v>
      </c>
      <c r="C33">
        <v>-2.4312797349207101E-2</v>
      </c>
      <c r="D33">
        <v>-1.22658719550365</v>
      </c>
      <c r="E33" s="16">
        <v>-6.1085679452242206E-5</v>
      </c>
      <c r="F33">
        <v>-1.58678305606749</v>
      </c>
      <c r="G33">
        <v>-0.34954127853067202</v>
      </c>
      <c r="H33">
        <v>1.91650233943326E-3</v>
      </c>
      <c r="I33">
        <v>-0.2313749024341</v>
      </c>
      <c r="J33">
        <v>1.66842816758286E-2</v>
      </c>
      <c r="K33">
        <v>-2.8841643742604499</v>
      </c>
      <c r="L33">
        <v>0.130372479946398</v>
      </c>
      <c r="M33">
        <v>0</v>
      </c>
      <c r="N33">
        <v>0</v>
      </c>
      <c r="O33">
        <v>3.0347831674514599E-2</v>
      </c>
      <c r="P33">
        <v>0</v>
      </c>
      <c r="Q33">
        <v>9.0812223174330894E-2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3.0331237223029701</v>
      </c>
      <c r="Z33">
        <v>-0.42671985254323302</v>
      </c>
      <c r="AA33">
        <v>-5.3667053093264402E-2</v>
      </c>
      <c r="AB33">
        <v>2.6327406903463298E-2</v>
      </c>
      <c r="AC33">
        <v>2.5345104039913299E-2</v>
      </c>
      <c r="AD33">
        <v>0.29835024791707199</v>
      </c>
      <c r="AE33">
        <v>0.51753704337278905</v>
      </c>
      <c r="AF33">
        <v>-2.67815057914801</v>
      </c>
      <c r="AG33">
        <v>2.6881505791480098</v>
      </c>
      <c r="AH33">
        <f t="shared" si="0"/>
        <v>9.9999999999997868E-3</v>
      </c>
      <c r="AI33">
        <v>2.5000000000000001E-3</v>
      </c>
      <c r="AJ33">
        <f t="shared" si="1"/>
        <v>0.01</v>
      </c>
      <c r="AK33">
        <f t="shared" si="2"/>
        <v>-8.5952012664709618E-3</v>
      </c>
    </row>
    <row r="34" spans="1:37" x14ac:dyDescent="0.25">
      <c r="A34" s="1">
        <v>42094</v>
      </c>
      <c r="B34">
        <v>-6.9248791748450902E-2</v>
      </c>
      <c r="C34">
        <v>0.124010659533318</v>
      </c>
      <c r="D34">
        <v>-0.93611273961712904</v>
      </c>
      <c r="E34" s="16">
        <v>4.0480156387226898E-5</v>
      </c>
      <c r="F34">
        <v>-2.2071335308609199</v>
      </c>
      <c r="G34">
        <v>-0.348808698099276</v>
      </c>
      <c r="H34">
        <v>-3.7507718414790101E-3</v>
      </c>
      <c r="I34">
        <v>-0.23735935219673199</v>
      </c>
      <c r="J34">
        <v>1.93774075569218E-2</v>
      </c>
      <c r="K34">
        <v>-2.5758664856333402</v>
      </c>
      <c r="L34">
        <v>0.10957595406409799</v>
      </c>
      <c r="M34">
        <v>0</v>
      </c>
      <c r="N34">
        <v>0</v>
      </c>
      <c r="O34">
        <v>2.2454545490012499E-2</v>
      </c>
      <c r="P34">
        <v>0</v>
      </c>
      <c r="Q34">
        <v>9.4729695996973201E-2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2.9552048774617998</v>
      </c>
      <c r="Z34">
        <v>-0.42077746476473998</v>
      </c>
      <c r="AA34">
        <v>-5.7316931489303898E-2</v>
      </c>
      <c r="AB34">
        <v>-4.7639300749967696E-3</v>
      </c>
      <c r="AC34">
        <v>-1.5190645672979499E-2</v>
      </c>
      <c r="AD34">
        <v>0.350813491327997</v>
      </c>
      <c r="AE34">
        <v>0.51197165123690203</v>
      </c>
      <c r="AF34">
        <v>-2.6881505791480098</v>
      </c>
      <c r="AG34">
        <v>2.6881505791480098</v>
      </c>
      <c r="AH34">
        <f t="shared" si="0"/>
        <v>0</v>
      </c>
      <c r="AI34">
        <v>0</v>
      </c>
      <c r="AJ34">
        <f t="shared" si="1"/>
        <v>0</v>
      </c>
      <c r="AK34">
        <f t="shared" si="2"/>
        <v>-0.23210291115443615</v>
      </c>
    </row>
    <row r="35" spans="1:37" x14ac:dyDescent="0.25">
      <c r="A35" s="1">
        <v>42185</v>
      </c>
      <c r="B35">
        <v>-6.9046157089818594E-2</v>
      </c>
      <c r="C35">
        <v>0.12775669928943001</v>
      </c>
      <c r="D35">
        <v>-0.998499136533328</v>
      </c>
      <c r="E35">
        <v>-3.3159014648110501E-4</v>
      </c>
      <c r="F35">
        <v>-2.2309998310049601</v>
      </c>
      <c r="G35">
        <v>-0.290894757245303</v>
      </c>
      <c r="H35">
        <v>-1.8903151624304699E-3</v>
      </c>
      <c r="I35">
        <v>-0.23946471240629399</v>
      </c>
      <c r="J35">
        <v>2.2348401362849799E-2</v>
      </c>
      <c r="K35">
        <v>-2.6275257410785202</v>
      </c>
      <c r="L35">
        <v>0.21303070632728</v>
      </c>
      <c r="M35">
        <v>0</v>
      </c>
      <c r="N35">
        <v>0</v>
      </c>
      <c r="O35">
        <v>1.7632266556660801E-2</v>
      </c>
      <c r="P35">
        <v>0</v>
      </c>
      <c r="Q35">
        <v>7.3067477852224505E-2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3.00093789557621</v>
      </c>
      <c r="Z35">
        <v>-0.420462320548319</v>
      </c>
      <c r="AA35">
        <v>-9.6541547300066699E-2</v>
      </c>
      <c r="AB35">
        <v>-2.2016325095856201E-2</v>
      </c>
      <c r="AC35">
        <v>-6.8167196392305895E-2</v>
      </c>
      <c r="AD35">
        <v>0.36645211970510699</v>
      </c>
      <c r="AE35">
        <v>0.50646348416073705</v>
      </c>
      <c r="AF35">
        <v>-2.7381505791480101</v>
      </c>
      <c r="AG35">
        <v>2.6881505791480098</v>
      </c>
      <c r="AH35">
        <f t="shared" si="0"/>
        <v>-5.0000000000000266E-2</v>
      </c>
      <c r="AI35">
        <v>-1.2500000000000001E-2</v>
      </c>
      <c r="AJ35">
        <f t="shared" si="1"/>
        <v>-0.05</v>
      </c>
      <c r="AK35">
        <f t="shared" si="2"/>
        <v>-0.18267688486624872</v>
      </c>
    </row>
    <row r="36" spans="1:37" x14ac:dyDescent="0.25">
      <c r="A36" s="1">
        <v>42277</v>
      </c>
      <c r="B36">
        <v>-7.5877017436361896E-2</v>
      </c>
      <c r="C36">
        <v>9.9007635088765603E-2</v>
      </c>
      <c r="D36">
        <v>-1.11423208842574</v>
      </c>
      <c r="E36">
        <v>5.8720144656992999E-4</v>
      </c>
      <c r="F36">
        <v>-2.2011117722060001</v>
      </c>
      <c r="G36">
        <v>-0.306294065609855</v>
      </c>
      <c r="H36">
        <v>-2.6929898209339998E-3</v>
      </c>
      <c r="I36">
        <v>-0.15020529792388801</v>
      </c>
      <c r="J36">
        <v>2.4334983360912599E-2</v>
      </c>
      <c r="K36">
        <v>-2.3448056810575499</v>
      </c>
      <c r="L36">
        <v>1.06561596798769E-2</v>
      </c>
      <c r="M36">
        <v>0</v>
      </c>
      <c r="N36">
        <v>0</v>
      </c>
      <c r="O36">
        <v>1.8724441775803999E-2</v>
      </c>
      <c r="P36">
        <v>0</v>
      </c>
      <c r="Q36">
        <v>7.0210311397904304E-2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2.8857972486966998</v>
      </c>
      <c r="Z36">
        <v>-0.39357360082541998</v>
      </c>
      <c r="AA36">
        <v>-7.0979947839180199E-2</v>
      </c>
      <c r="AB36">
        <v>-2.4531737390884101E-2</v>
      </c>
      <c r="AC36">
        <v>-7.2150786468372197E-2</v>
      </c>
      <c r="AD36">
        <v>0.36797446757123198</v>
      </c>
      <c r="AE36">
        <v>0.50101195681428201</v>
      </c>
      <c r="AF36">
        <v>-2.7781505791480101</v>
      </c>
      <c r="AG36">
        <v>2.6881505791480098</v>
      </c>
      <c r="AH36">
        <f t="shared" si="0"/>
        <v>-9.0000000000000302E-2</v>
      </c>
      <c r="AI36">
        <v>-2.2499999999999999E-2</v>
      </c>
      <c r="AJ36">
        <f t="shared" si="1"/>
        <v>-0.09</v>
      </c>
      <c r="AK36">
        <f t="shared" si="2"/>
        <v>-0.43772996268652531</v>
      </c>
    </row>
    <row r="37" spans="1:37" x14ac:dyDescent="0.25">
      <c r="A37" s="1">
        <v>42369</v>
      </c>
      <c r="B37">
        <v>-7.8882356981645294E-2</v>
      </c>
      <c r="C37">
        <v>4.7233639645023202E-2</v>
      </c>
      <c r="D37">
        <v>-1.1053661960796299</v>
      </c>
      <c r="E37">
        <v>-1.36475447202918E-4</v>
      </c>
      <c r="F37">
        <v>-2.5487411072870798</v>
      </c>
      <c r="G37">
        <v>-0.24613421600817501</v>
      </c>
      <c r="H37">
        <v>-6.5306949097598702E-4</v>
      </c>
      <c r="I37">
        <v>-0.117445549027589</v>
      </c>
      <c r="J37">
        <v>2.2544001878773E-2</v>
      </c>
      <c r="K37">
        <v>-2.18136271121843</v>
      </c>
      <c r="L37">
        <v>8.7100818896279797E-2</v>
      </c>
      <c r="M37">
        <v>0</v>
      </c>
      <c r="N37">
        <v>0</v>
      </c>
      <c r="O37">
        <v>1.54980522939258E-2</v>
      </c>
      <c r="P37">
        <v>0</v>
      </c>
      <c r="Q37">
        <v>5.7770409999348599E-2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2.84010225928008</v>
      </c>
      <c r="Z37">
        <v>-0.33986370028767698</v>
      </c>
      <c r="AA37">
        <v>-4.1430809412936198E-2</v>
      </c>
      <c r="AB37">
        <v>-2.41845315998209E-2</v>
      </c>
      <c r="AC37">
        <v>-8.1650845802046804E-2</v>
      </c>
      <c r="AD37">
        <v>0.36183531752807502</v>
      </c>
      <c r="AE37">
        <v>0.49561648994808299</v>
      </c>
      <c r="AF37">
        <v>-2.8381505791480102</v>
      </c>
      <c r="AG37">
        <v>2.6881505791480098</v>
      </c>
      <c r="AH37">
        <f t="shared" si="0"/>
        <v>-0.15000000000000036</v>
      </c>
      <c r="AI37">
        <v>-3.7499999999999999E-2</v>
      </c>
      <c r="AJ37">
        <f t="shared" si="1"/>
        <v>-0.15</v>
      </c>
      <c r="AK37">
        <f t="shared" si="2"/>
        <v>-0.68344497848724395</v>
      </c>
    </row>
    <row r="38" spans="1:37" x14ac:dyDescent="0.25">
      <c r="A38" s="1">
        <v>42460</v>
      </c>
      <c r="B38">
        <v>-8.8396703563863505E-2</v>
      </c>
      <c r="C38">
        <v>0.13167782808168399</v>
      </c>
      <c r="D38">
        <v>-0.92781634214016095</v>
      </c>
      <c r="E38">
        <v>2.6219726012901499E-4</v>
      </c>
      <c r="F38">
        <v>-3.13961210501395</v>
      </c>
      <c r="G38">
        <v>-0.21623918533200701</v>
      </c>
      <c r="H38">
        <v>-2.7772181842010599E-3</v>
      </c>
      <c r="I38">
        <v>-0.18194571602319201</v>
      </c>
      <c r="J38">
        <v>2.30941381902387E-2</v>
      </c>
      <c r="K38">
        <v>-1.9158710319285499</v>
      </c>
      <c r="L38">
        <v>2.1647076470553101E-2</v>
      </c>
      <c r="M38">
        <v>0</v>
      </c>
      <c r="N38">
        <v>0</v>
      </c>
      <c r="O38">
        <v>7.5124669775625498E-3</v>
      </c>
      <c r="P38">
        <v>0</v>
      </c>
      <c r="Q38">
        <v>5.9906121353748898E-2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2.8132795853898398</v>
      </c>
      <c r="Z38">
        <v>-0.366113284191802</v>
      </c>
      <c r="AA38">
        <v>4.7670114524678099E-2</v>
      </c>
      <c r="AB38">
        <v>3.3983869582964502E-3</v>
      </c>
      <c r="AC38">
        <v>-5.9656066186222899E-2</v>
      </c>
      <c r="AD38">
        <v>0.351552647863415</v>
      </c>
      <c r="AE38">
        <v>0.49027651032716102</v>
      </c>
      <c r="AF38">
        <v>-2.94815057914801</v>
      </c>
      <c r="AG38">
        <v>2.6881505791480098</v>
      </c>
      <c r="AH38">
        <f t="shared" si="0"/>
        <v>-0.26000000000000023</v>
      </c>
      <c r="AI38">
        <v>-6.5000000000000002E-2</v>
      </c>
      <c r="AJ38">
        <f t="shared" si="1"/>
        <v>-0.26</v>
      </c>
      <c r="AK38">
        <f t="shared" si="2"/>
        <v>-1.1342603524296546</v>
      </c>
    </row>
    <row r="39" spans="1:37" x14ac:dyDescent="0.25">
      <c r="A39" s="1">
        <v>42551</v>
      </c>
      <c r="B39">
        <v>-9.2558978845725406E-2</v>
      </c>
      <c r="C39">
        <v>0.21142256055477099</v>
      </c>
      <c r="D39">
        <v>-0.65755111936564803</v>
      </c>
      <c r="E39">
        <v>3.2837864318900102E-4</v>
      </c>
      <c r="F39">
        <v>-3.5374792673061801</v>
      </c>
      <c r="G39">
        <v>-0.240896848623218</v>
      </c>
      <c r="H39">
        <v>7.3745319652574904E-3</v>
      </c>
      <c r="I39">
        <v>-0.198099701997903</v>
      </c>
      <c r="J39">
        <v>2.3468752034512E-2</v>
      </c>
      <c r="K39">
        <v>-1.6499760631810301</v>
      </c>
      <c r="L39">
        <v>1.7098547806916199E-2</v>
      </c>
      <c r="M39">
        <v>0</v>
      </c>
      <c r="N39">
        <v>0</v>
      </c>
      <c r="O39">
        <v>2.3280753403206E-3</v>
      </c>
      <c r="P39">
        <v>0</v>
      </c>
      <c r="Q39">
        <v>5.1893889794590899E-2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2.5584447461885702</v>
      </c>
      <c r="Z39">
        <v>-0.40424358405851302</v>
      </c>
      <c r="AA39">
        <v>2.1967327902281098E-3</v>
      </c>
      <c r="AB39">
        <v>6.4751035818734107E-2</v>
      </c>
      <c r="AC39">
        <v>-3.7058838362439298E-2</v>
      </c>
      <c r="AD39">
        <v>0.35541512096620398</v>
      </c>
      <c r="AE39">
        <v>0.48499145066563298</v>
      </c>
      <c r="AF39">
        <v>-3.0381505791480099</v>
      </c>
      <c r="AG39">
        <v>2.6881505791480098</v>
      </c>
      <c r="AH39">
        <f t="shared" si="0"/>
        <v>-0.35000000000000009</v>
      </c>
      <c r="AI39">
        <v>-8.7499999999999994E-2</v>
      </c>
      <c r="AJ39">
        <f t="shared" si="1"/>
        <v>-0.35</v>
      </c>
      <c r="AK39">
        <f t="shared" si="2"/>
        <v>-1.2395291501617538</v>
      </c>
    </row>
    <row r="40" spans="1:37" x14ac:dyDescent="0.25">
      <c r="A40" s="1">
        <v>42643</v>
      </c>
      <c r="B40">
        <v>-9.6247075669971802E-2</v>
      </c>
      <c r="C40">
        <v>0.29025158893652497</v>
      </c>
      <c r="D40">
        <v>-0.41130079753651499</v>
      </c>
      <c r="E40" s="16">
        <v>8.7960981618527705E-5</v>
      </c>
      <c r="F40">
        <v>-3.89186642620284</v>
      </c>
      <c r="G40">
        <v>-0.26559714041063598</v>
      </c>
      <c r="H40">
        <v>7.4775754764500697E-4</v>
      </c>
      <c r="I40">
        <v>-0.20005902104457099</v>
      </c>
      <c r="J40">
        <v>2.17313188907114E-2</v>
      </c>
      <c r="K40">
        <v>-1.3255691724185801</v>
      </c>
      <c r="L40">
        <v>2.3264019534444499E-2</v>
      </c>
      <c r="M40">
        <v>0</v>
      </c>
      <c r="N40">
        <v>0</v>
      </c>
      <c r="O40">
        <v>-3.53287209025618E-3</v>
      </c>
      <c r="P40">
        <v>0</v>
      </c>
      <c r="Q40">
        <v>8.4396778991864194E-2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2.3066156591937599</v>
      </c>
      <c r="Z40">
        <v>-0.465362408028765</v>
      </c>
      <c r="AA40">
        <v>-2.5783522982881198E-3</v>
      </c>
      <c r="AB40">
        <v>1.39680839925724E-2</v>
      </c>
      <c r="AC40">
        <v>1.4332737140613901E-2</v>
      </c>
      <c r="AD40">
        <v>0.36880603175663701</v>
      </c>
      <c r="AE40">
        <v>0.47976074956197001</v>
      </c>
      <c r="AF40">
        <v>-3.0581505791480099</v>
      </c>
      <c r="AG40">
        <v>2.6881505791480098</v>
      </c>
      <c r="AH40">
        <f t="shared" si="0"/>
        <v>-0.37000000000000011</v>
      </c>
      <c r="AI40">
        <v>-9.2499999999999999E-2</v>
      </c>
      <c r="AJ40">
        <f t="shared" si="1"/>
        <v>-0.37</v>
      </c>
      <c r="AK40">
        <f t="shared" si="2"/>
        <v>-1.2802125793379502</v>
      </c>
    </row>
    <row r="41" spans="1:37" x14ac:dyDescent="0.25">
      <c r="A41" s="1">
        <v>42735</v>
      </c>
      <c r="B41">
        <v>-9.5064035262709401E-2</v>
      </c>
      <c r="C41">
        <v>0.29605633179487401</v>
      </c>
      <c r="D41">
        <v>-0.39059231774894299</v>
      </c>
      <c r="E41" s="16">
        <v>5.2219583029268299E-5</v>
      </c>
      <c r="F41">
        <v>-3.6944909281088698</v>
      </c>
      <c r="G41">
        <v>-0.26325580004097199</v>
      </c>
      <c r="H41">
        <v>4.0841742508894397E-3</v>
      </c>
      <c r="I41">
        <v>-0.210512436236345</v>
      </c>
      <c r="J41">
        <v>2.0379891809751499E-2</v>
      </c>
      <c r="K41">
        <v>-1.24699662246464</v>
      </c>
      <c r="L41">
        <v>1.7046434433467199E-2</v>
      </c>
      <c r="M41">
        <v>0</v>
      </c>
      <c r="N41">
        <v>0</v>
      </c>
      <c r="O41">
        <v>-8.1341082491828594E-3</v>
      </c>
      <c r="P41">
        <v>0</v>
      </c>
      <c r="Q41">
        <v>8.61228592528301E-2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2.1108955254809199</v>
      </c>
      <c r="Z41">
        <v>-0.43118294542412899</v>
      </c>
      <c r="AA41">
        <v>-9.3143189369263593E-2</v>
      </c>
      <c r="AB41">
        <v>-2.4784502782465301E-3</v>
      </c>
      <c r="AC41">
        <v>-4.1659796948744998E-2</v>
      </c>
      <c r="AD41">
        <v>0.41013876291659501</v>
      </c>
      <c r="AE41">
        <v>0.47458385143494197</v>
      </c>
      <c r="AF41">
        <v>-3.0581505791480099</v>
      </c>
      <c r="AG41">
        <v>2.6881505791480098</v>
      </c>
      <c r="AH41">
        <f t="shared" si="0"/>
        <v>-0.37000000000000011</v>
      </c>
      <c r="AI41">
        <v>-9.2499999999999999E-2</v>
      </c>
      <c r="AJ41">
        <f t="shared" si="1"/>
        <v>-0.37</v>
      </c>
      <c r="AK41">
        <f t="shared" si="2"/>
        <v>-1.0755732839124912</v>
      </c>
    </row>
    <row r="42" spans="1:37" x14ac:dyDescent="0.25">
      <c r="A42" s="1">
        <v>42825</v>
      </c>
      <c r="B42">
        <v>-9.8782119990021303E-2</v>
      </c>
      <c r="C42">
        <v>0.28607103850644</v>
      </c>
      <c r="D42">
        <v>-0.45962435256845602</v>
      </c>
      <c r="E42">
        <v>6.2945836576659198E-4</v>
      </c>
      <c r="F42">
        <v>-3.4326937878501398</v>
      </c>
      <c r="G42">
        <v>-0.28578836821584302</v>
      </c>
      <c r="H42">
        <v>5.9229694491313902E-4</v>
      </c>
      <c r="I42">
        <v>-0.21456590135611101</v>
      </c>
      <c r="J42">
        <v>1.9687178194376199E-2</v>
      </c>
      <c r="K42">
        <v>-1.01055673358378</v>
      </c>
      <c r="L42">
        <v>-3.9476255262749699E-2</v>
      </c>
      <c r="M42">
        <v>0</v>
      </c>
      <c r="N42">
        <v>0</v>
      </c>
      <c r="O42">
        <v>-1.2386009000582499E-2</v>
      </c>
      <c r="P42">
        <v>0</v>
      </c>
      <c r="Q42">
        <v>9.7155390905977704E-2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1.87290025247283</v>
      </c>
      <c r="Z42">
        <v>-0.42199974698155002</v>
      </c>
      <c r="AA42">
        <v>-0.11144289486489201</v>
      </c>
      <c r="AB42">
        <v>-7.0506532201957905E-2</v>
      </c>
      <c r="AC42">
        <v>-4.8457464748885098E-2</v>
      </c>
      <c r="AD42">
        <v>0.40163376559743502</v>
      </c>
      <c r="AE42">
        <v>0.469460206460243</v>
      </c>
      <c r="AF42">
        <v>-3.0581505791480099</v>
      </c>
      <c r="AG42">
        <v>2.6881505791480098</v>
      </c>
      <c r="AH42">
        <f t="shared" si="0"/>
        <v>-0.37000000000000011</v>
      </c>
      <c r="AI42">
        <v>-9.2499999999999999E-2</v>
      </c>
      <c r="AJ42">
        <f t="shared" si="1"/>
        <v>-0.37</v>
      </c>
      <c r="AK42">
        <f t="shared" si="2"/>
        <v>-0.98157064568920005</v>
      </c>
    </row>
    <row r="43" spans="1:37" x14ac:dyDescent="0.25">
      <c r="A43" s="1">
        <v>42916</v>
      </c>
      <c r="B43">
        <v>-0.10075909206190301</v>
      </c>
      <c r="C43">
        <v>0.27517424120415401</v>
      </c>
      <c r="D43">
        <v>-0.506787875211684</v>
      </c>
      <c r="E43" s="16">
        <v>-7.6456388942979604E-5</v>
      </c>
      <c r="F43">
        <v>-3.36602951018775</v>
      </c>
      <c r="G43">
        <v>-0.248584932333408</v>
      </c>
      <c r="H43">
        <v>-3.16814608228114E-3</v>
      </c>
      <c r="I43">
        <v>-0.20726291829462701</v>
      </c>
      <c r="J43">
        <v>1.8133681243112799E-2</v>
      </c>
      <c r="K43">
        <v>-0.765820231592931</v>
      </c>
      <c r="L43">
        <v>9.1209906561594403E-2</v>
      </c>
      <c r="M43">
        <v>0</v>
      </c>
      <c r="N43">
        <v>0</v>
      </c>
      <c r="O43">
        <v>-1.8430560182880001E-2</v>
      </c>
      <c r="P43">
        <v>0</v>
      </c>
      <c r="Q43">
        <v>8.1227112526782497E-2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1.6160136903156499</v>
      </c>
      <c r="Z43">
        <v>-0.40222730035207099</v>
      </c>
      <c r="AA43">
        <v>-0.13988105127121001</v>
      </c>
      <c r="AB43">
        <v>-0.13106889442744399</v>
      </c>
      <c r="AC43">
        <v>-9.02064099738807E-2</v>
      </c>
      <c r="AD43">
        <v>0.37600489681792898</v>
      </c>
      <c r="AE43">
        <v>0.46438927050780598</v>
      </c>
      <c r="AF43">
        <v>-3.0581505791480099</v>
      </c>
      <c r="AG43">
        <v>2.6881505791480098</v>
      </c>
      <c r="AH43">
        <f t="shared" si="0"/>
        <v>-0.37000000000000011</v>
      </c>
      <c r="AI43">
        <v>-9.2499999999999999E-2</v>
      </c>
      <c r="AJ43">
        <f t="shared" si="1"/>
        <v>-0.37</v>
      </c>
      <c r="AK43">
        <f t="shared" si="2"/>
        <v>-0.83281469951604226</v>
      </c>
    </row>
    <row r="44" spans="1:37" x14ac:dyDescent="0.25">
      <c r="A44" s="1">
        <v>43008</v>
      </c>
      <c r="B44">
        <v>-0.10583661535779</v>
      </c>
      <c r="C44">
        <v>0.334212670575398</v>
      </c>
      <c r="D44">
        <v>-0.52718917697290602</v>
      </c>
      <c r="E44">
        <v>5.7295380764270398E-4</v>
      </c>
      <c r="F44">
        <v>-3.2510282920764002</v>
      </c>
      <c r="G44">
        <v>-0.31645571429772401</v>
      </c>
      <c r="H44">
        <v>-4.53119835137259E-3</v>
      </c>
      <c r="I44">
        <v>-0.211494283413342</v>
      </c>
      <c r="J44">
        <v>1.42927310968398E-2</v>
      </c>
      <c r="K44">
        <v>-0.53574645768058804</v>
      </c>
      <c r="L44">
        <v>-9.1531273004009997E-2</v>
      </c>
      <c r="M44">
        <v>0</v>
      </c>
      <c r="N44">
        <v>0</v>
      </c>
      <c r="O44">
        <v>-2.1219340410970299E-2</v>
      </c>
      <c r="P44">
        <v>0</v>
      </c>
      <c r="Q44">
        <v>6.3514554859904704E-2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1.4673854979205201</v>
      </c>
      <c r="Z44">
        <v>-0.35357148100477098</v>
      </c>
      <c r="AA44">
        <v>-7.9869293114337506E-2</v>
      </c>
      <c r="AB44">
        <v>-0.13020841196125099</v>
      </c>
      <c r="AC44">
        <v>-0.100867268597576</v>
      </c>
      <c r="AD44">
        <v>0.33204931371859198</v>
      </c>
      <c r="AE44">
        <v>0.45937050507980098</v>
      </c>
      <c r="AF44">
        <v>-3.0581505791480099</v>
      </c>
      <c r="AG44">
        <v>2.6881505791480098</v>
      </c>
      <c r="AH44">
        <f t="shared" si="0"/>
        <v>-0.37000000000000011</v>
      </c>
      <c r="AI44">
        <v>-9.2499999999999999E-2</v>
      </c>
      <c r="AJ44">
        <f t="shared" si="1"/>
        <v>-0.37</v>
      </c>
      <c r="AK44">
        <f t="shared" si="2"/>
        <v>-0.96917189928058867</v>
      </c>
    </row>
    <row r="45" spans="1:37" x14ac:dyDescent="0.25">
      <c r="A45" s="1">
        <v>43100</v>
      </c>
      <c r="B45">
        <v>-0.110029769912079</v>
      </c>
      <c r="C45">
        <v>0.30871327035620399</v>
      </c>
      <c r="D45">
        <v>-0.51062526826046895</v>
      </c>
      <c r="E45">
        <v>1.10210655845925E-4</v>
      </c>
      <c r="F45">
        <v>-3.2666459623235302</v>
      </c>
      <c r="G45">
        <v>-0.31117617690988703</v>
      </c>
      <c r="H45">
        <v>-1.02404178660631E-2</v>
      </c>
      <c r="I45">
        <v>-0.12749675502719099</v>
      </c>
      <c r="J45">
        <v>9.5946424447740201E-3</v>
      </c>
      <c r="K45">
        <v>-0.421123046636108</v>
      </c>
      <c r="L45">
        <v>-6.1220070235513999E-2</v>
      </c>
      <c r="M45">
        <v>0</v>
      </c>
      <c r="N45">
        <v>0</v>
      </c>
      <c r="O45">
        <v>-2.1645026592665598E-2</v>
      </c>
      <c r="P45">
        <v>0</v>
      </c>
      <c r="Q45">
        <v>2.6771434550339999E-2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1.2116381845864399</v>
      </c>
      <c r="Z45">
        <v>-0.25594826446277702</v>
      </c>
      <c r="AA45">
        <v>-5.0430610008068803E-2</v>
      </c>
      <c r="AB45">
        <v>-8.6553481885287595E-2</v>
      </c>
      <c r="AC45">
        <v>-0.105628146598536</v>
      </c>
      <c r="AD45">
        <v>0.26938129769115399</v>
      </c>
      <c r="AE45">
        <v>0.45440337724936503</v>
      </c>
      <c r="AF45">
        <v>-3.0581505791480099</v>
      </c>
      <c r="AG45">
        <v>2.6881505791480098</v>
      </c>
      <c r="AH45">
        <f t="shared" si="0"/>
        <v>-0.37000000000000011</v>
      </c>
      <c r="AI45">
        <v>-9.2499999999999999E-2</v>
      </c>
      <c r="AJ45">
        <f t="shared" si="1"/>
        <v>-0.37</v>
      </c>
      <c r="AK45">
        <f t="shared" si="2"/>
        <v>-0.93133593268681636</v>
      </c>
    </row>
    <row r="46" spans="1:37" x14ac:dyDescent="0.25">
      <c r="A46" s="1">
        <v>43190</v>
      </c>
      <c r="B46">
        <v>-0.108774428880858</v>
      </c>
      <c r="C46">
        <v>0.344364814979564</v>
      </c>
      <c r="D46">
        <v>-0.54096796530138103</v>
      </c>
      <c r="E46">
        <v>5.7653903772455703E-4</v>
      </c>
      <c r="F46">
        <v>-3.1726212851064202</v>
      </c>
      <c r="G46">
        <v>-0.29220952116608501</v>
      </c>
      <c r="H46">
        <v>2.4745540173934502E-4</v>
      </c>
      <c r="I46">
        <v>-9.7306664564831002E-2</v>
      </c>
      <c r="J46">
        <v>8.7337467374714803E-3</v>
      </c>
      <c r="K46">
        <v>-0.30900608606174201</v>
      </c>
      <c r="L46">
        <v>-6.1802006576121497E-2</v>
      </c>
      <c r="M46">
        <v>0</v>
      </c>
      <c r="N46">
        <v>0</v>
      </c>
      <c r="O46">
        <v>-2.5369172584341199E-2</v>
      </c>
      <c r="P46">
        <v>0</v>
      </c>
      <c r="Q46">
        <v>-2.4576611391104598E-2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0.97689966885389201</v>
      </c>
      <c r="Z46">
        <v>-0.28041653586805598</v>
      </c>
      <c r="AA46">
        <v>2.00807918789183E-2</v>
      </c>
      <c r="AB46">
        <v>-6.0873097824567401E-2</v>
      </c>
      <c r="AC46">
        <v>-6.8616551401969303E-2</v>
      </c>
      <c r="AD46">
        <v>0.18399897105375801</v>
      </c>
      <c r="AE46">
        <v>0.44948735960000302</v>
      </c>
      <c r="AF46">
        <v>-3.0581505791480099</v>
      </c>
      <c r="AG46">
        <v>2.6881505791480098</v>
      </c>
      <c r="AH46">
        <f t="shared" si="0"/>
        <v>-0.37000000000000011</v>
      </c>
      <c r="AI46">
        <v>-9.2499999999999999E-2</v>
      </c>
      <c r="AJ46">
        <f t="shared" si="1"/>
        <v>-0.37</v>
      </c>
      <c r="AK46">
        <f t="shared" si="2"/>
        <v>-0.83206716063023367</v>
      </c>
    </row>
    <row r="47" spans="1:37" x14ac:dyDescent="0.25">
      <c r="A47" s="1">
        <v>43281</v>
      </c>
      <c r="B47">
        <v>-0.11320192974823599</v>
      </c>
      <c r="C47">
        <v>0.33785120579699701</v>
      </c>
      <c r="D47">
        <v>-0.55567151677347004</v>
      </c>
      <c r="E47">
        <v>3.2396300126144101E-4</v>
      </c>
      <c r="F47">
        <v>-3.1575744680007198</v>
      </c>
      <c r="G47">
        <v>-0.24703573830029099</v>
      </c>
      <c r="H47">
        <v>-3.9423103245699101E-3</v>
      </c>
      <c r="I47">
        <v>-9.0466177058914896E-2</v>
      </c>
      <c r="J47">
        <v>3.69815752506697E-3</v>
      </c>
      <c r="K47">
        <v>-0.184436390964206</v>
      </c>
      <c r="L47">
        <v>-4.9862524809110201E-2</v>
      </c>
      <c r="M47">
        <v>0</v>
      </c>
      <c r="N47">
        <v>0</v>
      </c>
      <c r="O47">
        <v>-2.8855409932396301E-2</v>
      </c>
      <c r="P47">
        <v>0</v>
      </c>
      <c r="Q47">
        <v>-2.6399313479980799E-2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0.80665405441281202</v>
      </c>
      <c r="Z47">
        <v>-0.27221629191826502</v>
      </c>
      <c r="AA47">
        <v>-3.6681912280772E-2</v>
      </c>
      <c r="AB47">
        <v>1.7987293015317998E-2</v>
      </c>
      <c r="AC47">
        <v>-3.3986036984583697E-2</v>
      </c>
      <c r="AD47">
        <v>0.13104283747423601</v>
      </c>
      <c r="AE47">
        <v>0.44462193016570101</v>
      </c>
      <c r="AF47">
        <v>-3.0581505791480099</v>
      </c>
      <c r="AG47">
        <v>2.6881505791480098</v>
      </c>
      <c r="AH47">
        <f t="shared" si="0"/>
        <v>-0.37000000000000011</v>
      </c>
      <c r="AI47">
        <v>-9.2499999999999999E-2</v>
      </c>
      <c r="AJ47">
        <f t="shared" si="1"/>
        <v>-0.37</v>
      </c>
      <c r="AK47">
        <f t="shared" si="2"/>
        <v>-0.79836355275453919</v>
      </c>
    </row>
    <row r="48" spans="1:37" x14ac:dyDescent="0.25">
      <c r="A48" s="1">
        <v>43373</v>
      </c>
      <c r="B48">
        <v>-0.116713755302552</v>
      </c>
      <c r="C48">
        <v>0.35291503565704002</v>
      </c>
      <c r="D48">
        <v>-0.51582002030443996</v>
      </c>
      <c r="E48">
        <v>2.9816918797652598E-4</v>
      </c>
      <c r="F48">
        <v>-3.23795376587635</v>
      </c>
      <c r="G48">
        <v>-0.218837775580244</v>
      </c>
      <c r="H48">
        <v>5.4185709553729302E-3</v>
      </c>
      <c r="I48">
        <v>-8.5804587851441405E-2</v>
      </c>
      <c r="J48">
        <v>-9.6640990123594297E-4</v>
      </c>
      <c r="K48">
        <v>9.4304493396773797E-2</v>
      </c>
      <c r="L48">
        <v>-7.6594213618833604E-2</v>
      </c>
      <c r="M48">
        <v>0</v>
      </c>
      <c r="N48">
        <v>0</v>
      </c>
      <c r="O48">
        <v>-3.3536875846215598E-2</v>
      </c>
      <c r="P48">
        <v>0</v>
      </c>
      <c r="Q48">
        <v>-4.1335472025482302E-2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0.56022596602758001</v>
      </c>
      <c r="Z48">
        <v>-0.263647395979904</v>
      </c>
      <c r="AA48">
        <v>-4.0647239835809999E-2</v>
      </c>
      <c r="AB48">
        <v>-1.43156301749571E-2</v>
      </c>
      <c r="AC48">
        <v>3.6036610054735102E-2</v>
      </c>
      <c r="AD48">
        <v>9.9017145463371703E-2</v>
      </c>
      <c r="AE48">
        <v>0.43980657237176002</v>
      </c>
      <c r="AF48">
        <v>-3.0581505791480099</v>
      </c>
      <c r="AG48">
        <v>2.6881505791480098</v>
      </c>
      <c r="AH48">
        <f t="shared" si="0"/>
        <v>-0.37000000000000011</v>
      </c>
      <c r="AI48">
        <v>-9.2499999999999999E-2</v>
      </c>
      <c r="AJ48">
        <f t="shared" si="1"/>
        <v>-0.37</v>
      </c>
      <c r="AK48">
        <f t="shared" si="2"/>
        <v>-0.84097394895178956</v>
      </c>
    </row>
    <row r="49" spans="1:37" x14ac:dyDescent="0.25">
      <c r="A49" s="1">
        <v>43465</v>
      </c>
      <c r="B49">
        <v>-0.118143624770331</v>
      </c>
      <c r="C49">
        <v>0.36189907798764298</v>
      </c>
      <c r="D49">
        <v>-0.51567297733814399</v>
      </c>
      <c r="E49" s="16">
        <v>9.0558905049031103E-5</v>
      </c>
      <c r="F49">
        <v>-3.2583161015345201</v>
      </c>
      <c r="G49">
        <v>-0.13862171653434599</v>
      </c>
      <c r="H49" s="16">
        <v>-3.5148396331608601E-5</v>
      </c>
      <c r="I49">
        <v>-7.6285911000907605E-2</v>
      </c>
      <c r="J49">
        <v>-2.17172838454123E-3</v>
      </c>
      <c r="K49">
        <v>0.19860375638493999</v>
      </c>
      <c r="L49">
        <v>-2.82862133525007E-2</v>
      </c>
      <c r="M49">
        <v>0</v>
      </c>
      <c r="N49">
        <v>0</v>
      </c>
      <c r="O49">
        <v>-3.81935477233806E-2</v>
      </c>
      <c r="P49">
        <v>0</v>
      </c>
      <c r="Q49">
        <v>-2.21797771888823E-2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0.38778435310195403</v>
      </c>
      <c r="Z49">
        <v>-0.26330170866067498</v>
      </c>
      <c r="AA49">
        <v>-5.8333152032647898E-2</v>
      </c>
      <c r="AB49">
        <v>-2.3581820748954201E-2</v>
      </c>
      <c r="AC49">
        <v>-4.0891892991884899E-4</v>
      </c>
      <c r="AD49">
        <v>0.101963246063537</v>
      </c>
      <c r="AE49">
        <v>0.43504077497633198</v>
      </c>
      <c r="AF49">
        <v>-3.0581505791480099</v>
      </c>
      <c r="AG49">
        <v>2.6881505791480098</v>
      </c>
      <c r="AH49">
        <f t="shared" si="0"/>
        <v>-0.37000000000000011</v>
      </c>
      <c r="AI49">
        <v>-9.2499999999999999E-2</v>
      </c>
      <c r="AJ49">
        <f t="shared" si="1"/>
        <v>-0.37</v>
      </c>
      <c r="AK49">
        <f t="shared" si="2"/>
        <v>-0.71272575517823511</v>
      </c>
    </row>
    <row r="50" spans="1:37" x14ac:dyDescent="0.25">
      <c r="A50" s="1">
        <v>43555</v>
      </c>
      <c r="B50">
        <v>-0.126661984605594</v>
      </c>
      <c r="C50">
        <v>0.49908075309874</v>
      </c>
      <c r="D50">
        <v>-0.49131795099467401</v>
      </c>
      <c r="E50">
        <v>7.8614828199043997E-4</v>
      </c>
      <c r="F50">
        <v>-3.2906986703318299</v>
      </c>
      <c r="G50">
        <v>-0.14445257545298101</v>
      </c>
      <c r="H50">
        <v>4.7020023110528001E-3</v>
      </c>
      <c r="I50">
        <v>-0.156673316842944</v>
      </c>
      <c r="J50">
        <v>-4.5803497232562102E-3</v>
      </c>
      <c r="K50">
        <v>0.44243587858781802</v>
      </c>
      <c r="L50">
        <v>-0.13683218961268701</v>
      </c>
      <c r="M50">
        <v>0</v>
      </c>
      <c r="N50">
        <v>0</v>
      </c>
      <c r="O50">
        <v>-4.4931812310354702E-2</v>
      </c>
      <c r="P50">
        <v>0</v>
      </c>
      <c r="Q50">
        <v>-1.2572722510135401E-2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0.18933156053949499</v>
      </c>
      <c r="Z50">
        <v>-0.22446847057147001</v>
      </c>
      <c r="AA50">
        <v>-6.8806645964186799E-2</v>
      </c>
      <c r="AB50">
        <v>-1.06887875449557E-2</v>
      </c>
      <c r="AC50">
        <v>1.07355354280942E-2</v>
      </c>
      <c r="AD50">
        <v>7.71389870226626E-2</v>
      </c>
      <c r="AE50">
        <v>0.43032403201264402</v>
      </c>
      <c r="AF50">
        <v>-3.0581505791480099</v>
      </c>
      <c r="AG50">
        <v>2.6881505791480098</v>
      </c>
      <c r="AH50">
        <f t="shared" si="0"/>
        <v>-0.37000000000000011</v>
      </c>
      <c r="AI50">
        <v>-9.2499999999999999E-2</v>
      </c>
      <c r="AJ50">
        <f t="shared" si="1"/>
        <v>-0.37</v>
      </c>
      <c r="AK50">
        <f t="shared" si="2"/>
        <v>-0.78567805749745734</v>
      </c>
    </row>
    <row r="51" spans="1:37" x14ac:dyDescent="0.25">
      <c r="A51" s="1">
        <v>43646</v>
      </c>
      <c r="B51">
        <v>-0.12302058189834</v>
      </c>
      <c r="C51">
        <v>0.59439273789625202</v>
      </c>
      <c r="D51">
        <v>-0.33802884383311799</v>
      </c>
      <c r="E51">
        <v>-2.0316875779948201E-4</v>
      </c>
      <c r="F51">
        <v>-3.6427447077331201</v>
      </c>
      <c r="G51">
        <v>-0.11443784226069401</v>
      </c>
      <c r="H51">
        <v>-3.6776361257388401E-3</v>
      </c>
      <c r="I51">
        <v>-0.176100787217224</v>
      </c>
      <c r="J51">
        <v>-8.7237205630417702E-3</v>
      </c>
      <c r="K51">
        <v>0.487170518926893</v>
      </c>
      <c r="L51">
        <v>-5.0156726649853399E-3</v>
      </c>
      <c r="M51">
        <v>0</v>
      </c>
      <c r="N51">
        <v>0</v>
      </c>
      <c r="O51">
        <v>-5.2441276619735099E-2</v>
      </c>
      <c r="P51">
        <v>0</v>
      </c>
      <c r="Q51">
        <v>6.11690507157156E-3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6.0701593480500603E-2</v>
      </c>
      <c r="Z51">
        <v>-0.16621647267012901</v>
      </c>
      <c r="AA51">
        <v>-7.7238761892963304E-2</v>
      </c>
      <c r="AB51">
        <v>-2.15241682552656E-2</v>
      </c>
      <c r="AC51">
        <v>3.8074974352522002E-2</v>
      </c>
      <c r="AD51">
        <v>5.91104888550208E-2</v>
      </c>
      <c r="AE51">
        <v>0.42565584273195101</v>
      </c>
      <c r="AF51">
        <v>-3.0581505791480099</v>
      </c>
      <c r="AG51">
        <v>2.6881505791480098</v>
      </c>
      <c r="AH51">
        <f t="shared" si="0"/>
        <v>-0.37000000000000011</v>
      </c>
      <c r="AI51">
        <v>-9.2499999999999999E-2</v>
      </c>
      <c r="AJ51">
        <f t="shared" si="1"/>
        <v>-0.37</v>
      </c>
      <c r="AK51">
        <f t="shared" si="2"/>
        <v>-0.75007817279657851</v>
      </c>
    </row>
    <row r="52" spans="1:37" x14ac:dyDescent="0.25">
      <c r="A52" s="1">
        <v>43738</v>
      </c>
      <c r="B52">
        <v>-0.127047545756106</v>
      </c>
      <c r="C52">
        <v>0.82887076792944603</v>
      </c>
      <c r="D52">
        <v>-0.14527400936731999</v>
      </c>
      <c r="E52">
        <v>1.26013031037173E-3</v>
      </c>
      <c r="F52">
        <v>-4.2628095362460803</v>
      </c>
      <c r="G52">
        <v>-0.20305917202454701</v>
      </c>
      <c r="H52" s="16">
        <v>3.4591341071842198E-5</v>
      </c>
      <c r="I52">
        <v>-0.25869689374628901</v>
      </c>
      <c r="J52">
        <v>-1.0324935263343099E-2</v>
      </c>
      <c r="K52">
        <v>0.69342831727334397</v>
      </c>
      <c r="L52">
        <v>-0.18984452073855301</v>
      </c>
      <c r="M52">
        <v>0</v>
      </c>
      <c r="N52">
        <v>0</v>
      </c>
      <c r="O52">
        <v>-6.08691883632115E-2</v>
      </c>
      <c r="P52">
        <v>0</v>
      </c>
      <c r="Q52">
        <v>1.1862606416905301E-3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4.7714164837109899E-2</v>
      </c>
      <c r="Z52">
        <v>-4.8802743211851199E-2</v>
      </c>
      <c r="AA52">
        <v>3.4134263511508299E-2</v>
      </c>
      <c r="AB52">
        <v>8.2984344912986896E-3</v>
      </c>
      <c r="AC52">
        <v>4.9776876142987897E-2</v>
      </c>
      <c r="AD52">
        <v>0.112838447514266</v>
      </c>
      <c r="AE52">
        <v>0.42103571154716701</v>
      </c>
      <c r="AF52">
        <v>-3.1081505791480102</v>
      </c>
      <c r="AG52">
        <v>2.6881505791480098</v>
      </c>
      <c r="AH52">
        <f t="shared" si="0"/>
        <v>-0.42000000000000037</v>
      </c>
      <c r="AI52">
        <v>-0.105</v>
      </c>
      <c r="AJ52">
        <f t="shared" si="1"/>
        <v>-0.42</v>
      </c>
      <c r="AK52">
        <f t="shared" si="2"/>
        <v>-1.3173877605586635</v>
      </c>
    </row>
    <row r="53" spans="1:37" x14ac:dyDescent="0.25">
      <c r="A53" s="1">
        <v>43830</v>
      </c>
      <c r="B53">
        <v>-0.12551428092686501</v>
      </c>
      <c r="C53">
        <v>0.84869763493807504</v>
      </c>
      <c r="D53">
        <v>-3.6861955906375997E-2</v>
      </c>
      <c r="E53">
        <v>8.7415462069703005E-4</v>
      </c>
      <c r="F53">
        <v>-4.4000646131310397</v>
      </c>
      <c r="G53">
        <v>-0.13096153510481101</v>
      </c>
      <c r="H53">
        <v>2.1211321863694702E-3</v>
      </c>
      <c r="I53">
        <v>-0.27341427704506699</v>
      </c>
      <c r="J53">
        <v>-1.13938393752812E-2</v>
      </c>
      <c r="K53">
        <v>1.04571862018774</v>
      </c>
      <c r="L53">
        <v>3.3914926617759203E-2</v>
      </c>
      <c r="M53">
        <v>0</v>
      </c>
      <c r="N53">
        <v>0</v>
      </c>
      <c r="O53">
        <v>-6.8515452498478999E-2</v>
      </c>
      <c r="P53">
        <v>0</v>
      </c>
      <c r="Q53">
        <v>-9.4096996885589795E-3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-0.40340995409512997</v>
      </c>
      <c r="Z53">
        <v>-0.14589871243345001</v>
      </c>
      <c r="AA53">
        <v>-2.23634517683272E-2</v>
      </c>
      <c r="AB53">
        <v>4.1227254058197596E-3</v>
      </c>
      <c r="AC53">
        <v>-3.24159599084315E-3</v>
      </c>
      <c r="AD53">
        <v>0.140986446856355</v>
      </c>
      <c r="AE53">
        <v>0.41646314797720102</v>
      </c>
      <c r="AF53">
        <v>-3.13815057914801</v>
      </c>
      <c r="AG53">
        <v>2.6881505791480098</v>
      </c>
      <c r="AH53">
        <f t="shared" si="0"/>
        <v>-0.45000000000000018</v>
      </c>
      <c r="AI53">
        <v>-0.1125</v>
      </c>
      <c r="AJ53">
        <f t="shared" si="1"/>
        <v>-0.45</v>
      </c>
      <c r="AK53">
        <f t="shared" si="2"/>
        <v>-1.0659140781621643</v>
      </c>
    </row>
    <row r="54" spans="1:37" x14ac:dyDescent="0.25">
      <c r="A54" s="1">
        <v>43921</v>
      </c>
      <c r="B54">
        <v>-0.12259481942697099</v>
      </c>
      <c r="C54">
        <v>0.73071870050460097</v>
      </c>
      <c r="D54">
        <v>1.47016719644092E-3</v>
      </c>
      <c r="E54">
        <v>7.2616804332618001E-4</v>
      </c>
      <c r="F54">
        <v>-4.6566998858236301</v>
      </c>
      <c r="G54">
        <v>-7.8874521430824407E-2</v>
      </c>
      <c r="H54">
        <v>2.3508855058088501E-3</v>
      </c>
      <c r="I54">
        <v>-0.26521579698464498</v>
      </c>
      <c r="J54">
        <v>-1.55478178216938E-2</v>
      </c>
      <c r="K54">
        <v>1.7381358186226801</v>
      </c>
      <c r="L54">
        <v>4.4909214250703801E-2</v>
      </c>
      <c r="M54">
        <v>0</v>
      </c>
      <c r="N54">
        <v>0</v>
      </c>
      <c r="O54">
        <v>-7.2535207432296495E-2</v>
      </c>
      <c r="P54">
        <v>0</v>
      </c>
      <c r="Q54">
        <v>-3.88204936203375E-3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-0.49488478971001398</v>
      </c>
      <c r="Z54">
        <v>-0.43811803774374097</v>
      </c>
      <c r="AA54">
        <v>-5.8928938940327802E-2</v>
      </c>
      <c r="AB54">
        <v>-3.3149866224612398E-2</v>
      </c>
      <c r="AC54">
        <v>-8.0420512493752996E-3</v>
      </c>
      <c r="AD54">
        <v>0.16007458226058</v>
      </c>
      <c r="AE54">
        <v>0.41193766659197301</v>
      </c>
      <c r="AF54">
        <v>-3.15815057914801</v>
      </c>
      <c r="AG54">
        <v>2.6881505791480098</v>
      </c>
      <c r="AH54">
        <f t="shared" si="0"/>
        <v>-0.4700000000000002</v>
      </c>
      <c r="AI54">
        <v>-0.11749999999999999</v>
      </c>
      <c r="AJ54">
        <f t="shared" si="1"/>
        <v>-0.47</v>
      </c>
      <c r="AK54">
        <f t="shared" si="2"/>
        <v>-1.3350867170151897</v>
      </c>
    </row>
    <row r="55" spans="1:37" x14ac:dyDescent="0.25">
      <c r="A55" s="1">
        <v>44012</v>
      </c>
      <c r="B55">
        <v>-0.118761959152033</v>
      </c>
      <c r="C55">
        <v>0.61053684544641895</v>
      </c>
      <c r="D55">
        <v>1.0099869439068401E-2</v>
      </c>
      <c r="E55">
        <v>7.9440857171288399E-4</v>
      </c>
      <c r="F55">
        <v>-4.9314993345864098</v>
      </c>
      <c r="G55">
        <v>1.6729059999963599E-2</v>
      </c>
      <c r="H55">
        <v>1.85750950756255E-3</v>
      </c>
      <c r="I55">
        <v>-0.25041861201164001</v>
      </c>
      <c r="J55">
        <v>-1.9043849858700099E-2</v>
      </c>
      <c r="K55">
        <v>2.3112037963166099</v>
      </c>
      <c r="L55">
        <v>1.20467007672025E-2</v>
      </c>
      <c r="M55">
        <v>0</v>
      </c>
      <c r="N55">
        <v>0</v>
      </c>
      <c r="O55">
        <v>-7.7886581439526897E-2</v>
      </c>
      <c r="P55">
        <v>0</v>
      </c>
      <c r="Q55">
        <v>6.2200802569023998E-3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-0.67346089464714098</v>
      </c>
      <c r="Z55">
        <v>-0.30779002192361399</v>
      </c>
      <c r="AA55">
        <v>-0.25379556174086998</v>
      </c>
      <c r="AB55">
        <v>-4.9029604627954498E-2</v>
      </c>
      <c r="AC55">
        <v>-5.9118329081280702E-2</v>
      </c>
      <c r="AD55">
        <v>0.21570711263369899</v>
      </c>
      <c r="AE55">
        <v>0.40745878695812199</v>
      </c>
      <c r="AF55">
        <v>-3.1481505791480102</v>
      </c>
      <c r="AG55">
        <v>2.6881505791480098</v>
      </c>
      <c r="AH55">
        <f t="shared" si="0"/>
        <v>-0.46000000000000041</v>
      </c>
      <c r="AI55">
        <v>-0.115</v>
      </c>
      <c r="AJ55">
        <f t="shared" si="1"/>
        <v>-0.46</v>
      </c>
      <c r="AK55">
        <f t="shared" si="2"/>
        <v>-1.6437164969294484</v>
      </c>
    </row>
    <row r="56" spans="1:37" x14ac:dyDescent="0.25">
      <c r="A56" s="1">
        <v>44104</v>
      </c>
      <c r="B56">
        <v>-0.11414276754658</v>
      </c>
      <c r="C56">
        <v>0.55689425325901798</v>
      </c>
      <c r="D56">
        <v>0.283995200161203</v>
      </c>
      <c r="E56">
        <v>1.01128915840113E-3</v>
      </c>
      <c r="F56">
        <v>-5.1329100129371801</v>
      </c>
      <c r="G56">
        <v>7.5188507378062099E-3</v>
      </c>
      <c r="H56">
        <v>1.26103658887016E-3</v>
      </c>
      <c r="I56">
        <v>-0.353043202863844</v>
      </c>
      <c r="J56">
        <v>-2.2456560226220501E-2</v>
      </c>
      <c r="K56">
        <v>2.28281503347689</v>
      </c>
      <c r="L56">
        <v>7.4827398082648201E-3</v>
      </c>
      <c r="M56">
        <v>0</v>
      </c>
      <c r="N56">
        <v>0</v>
      </c>
      <c r="O56">
        <v>-7.7819708992596298E-2</v>
      </c>
      <c r="P56">
        <v>0</v>
      </c>
      <c r="Q56">
        <v>1.1965459539201201E-2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-0.71197791607793104</v>
      </c>
      <c r="Z56">
        <v>-0.19785887244916001</v>
      </c>
      <c r="AA56">
        <v>-0.11967231116364301</v>
      </c>
      <c r="AB56">
        <v>-0.18890848154554901</v>
      </c>
      <c r="AC56">
        <v>-8.3120470846865802E-2</v>
      </c>
      <c r="AD56">
        <v>0.237789829164299</v>
      </c>
      <c r="AE56">
        <v>0.40302603358538602</v>
      </c>
      <c r="AF56">
        <v>-3.2081505791480098</v>
      </c>
      <c r="AG56">
        <v>2.6881505791480098</v>
      </c>
      <c r="AH56">
        <f t="shared" si="0"/>
        <v>-0.52</v>
      </c>
      <c r="AI56">
        <v>-0.13</v>
      </c>
      <c r="AJ56">
        <f t="shared" si="1"/>
        <v>-0.52</v>
      </c>
      <c r="AK56">
        <f t="shared" si="2"/>
        <v>-1.73906681055804</v>
      </c>
    </row>
    <row r="57" spans="1:37" x14ac:dyDescent="0.25">
      <c r="A57" s="1">
        <v>44196</v>
      </c>
      <c r="B57">
        <v>-0.12236855849570701</v>
      </c>
      <c r="C57">
        <v>0.31743314719413501</v>
      </c>
      <c r="D57">
        <v>0.44126817331734303</v>
      </c>
      <c r="E57">
        <v>-8.82253815471632E-4</v>
      </c>
      <c r="F57">
        <v>-5.5141084224902501</v>
      </c>
      <c r="G57">
        <v>-2.2049816197676601E-2</v>
      </c>
      <c r="H57">
        <v>-2.8815445000802001E-3</v>
      </c>
      <c r="I57">
        <v>-0.29615310975937797</v>
      </c>
      <c r="J57">
        <v>-2.6832081450081799E-2</v>
      </c>
      <c r="K57">
        <v>3.1199945332553098</v>
      </c>
      <c r="L57">
        <v>1.82760433726043E-2</v>
      </c>
      <c r="M57">
        <v>0</v>
      </c>
      <c r="N57">
        <v>0</v>
      </c>
      <c r="O57">
        <v>-7.9158518188414795E-2</v>
      </c>
      <c r="P57">
        <v>0</v>
      </c>
      <c r="Q57">
        <v>8.1721727943340899E-3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-1.1727217372101399</v>
      </c>
      <c r="Z57">
        <v>-0.15111238902899199</v>
      </c>
      <c r="AA57">
        <v>-0.10446267849511</v>
      </c>
      <c r="AB57">
        <v>-8.2588349662112107E-2</v>
      </c>
      <c r="AC57">
        <v>-0.20369827100927401</v>
      </c>
      <c r="AD57">
        <v>0.23708414532909799</v>
      </c>
      <c r="AE57">
        <v>0.39863893587363303</v>
      </c>
      <c r="AF57">
        <v>-3.2381505791480101</v>
      </c>
      <c r="AG57">
        <v>2.6881505791480098</v>
      </c>
      <c r="AH57">
        <f t="shared" si="0"/>
        <v>-0.55000000000000027</v>
      </c>
      <c r="AI57">
        <v>-0.13750000000000001</v>
      </c>
      <c r="AJ57">
        <f t="shared" si="1"/>
        <v>-0.55000000000000004</v>
      </c>
      <c r="AK57">
        <f t="shared" si="2"/>
        <v>-2.1924952531787798</v>
      </c>
    </row>
    <row r="58" spans="1:37" x14ac:dyDescent="0.25">
      <c r="A58" s="1">
        <v>44286</v>
      </c>
      <c r="B58">
        <v>-0.13433387692462501</v>
      </c>
      <c r="C58">
        <v>0.29799483923138298</v>
      </c>
      <c r="D58">
        <v>0.402539321999625</v>
      </c>
      <c r="E58">
        <v>-8.10992715278738E-4</v>
      </c>
      <c r="F58">
        <v>-5.3962442897904896</v>
      </c>
      <c r="G58">
        <v>-9.6575313635640994E-2</v>
      </c>
      <c r="H58">
        <v>-2.1119537382500901E-3</v>
      </c>
      <c r="I58">
        <v>-0.28340228648645499</v>
      </c>
      <c r="J58">
        <v>-1.6453828940587601E-2</v>
      </c>
      <c r="K58">
        <v>3.14031701998021</v>
      </c>
      <c r="L58">
        <v>-0.111539312517032</v>
      </c>
      <c r="M58">
        <v>0</v>
      </c>
      <c r="N58">
        <v>0</v>
      </c>
      <c r="O58">
        <v>-8.2620432977361699E-2</v>
      </c>
      <c r="P58">
        <v>0</v>
      </c>
      <c r="Q58">
        <v>-1.19255324445517E-2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-1.0346622956763001</v>
      </c>
      <c r="Z58">
        <v>-0.185564287536128</v>
      </c>
      <c r="AA58">
        <v>-9.1129976821304595E-2</v>
      </c>
      <c r="AB58">
        <v>-6.1496479890483999E-2</v>
      </c>
      <c r="AC58">
        <v>-0.10305035979289399</v>
      </c>
      <c r="AD58">
        <v>0.13862243145140599</v>
      </c>
      <c r="AE58">
        <v>0.39429702806057398</v>
      </c>
      <c r="AF58">
        <v>-3.2381505791480101</v>
      </c>
      <c r="AG58">
        <v>2.6881505791480098</v>
      </c>
      <c r="AH58">
        <f t="shared" si="0"/>
        <v>-0.55000000000000027</v>
      </c>
      <c r="AI58">
        <v>-0.13750000000000001</v>
      </c>
      <c r="AJ58">
        <f t="shared" si="1"/>
        <v>-0.55000000000000004</v>
      </c>
      <c r="AK58">
        <f t="shared" si="2"/>
        <v>-2.353036051714505</v>
      </c>
    </row>
    <row r="59" spans="1:37" x14ac:dyDescent="0.25">
      <c r="A59" s="1">
        <v>44377</v>
      </c>
      <c r="B59">
        <v>-0.13687734033562801</v>
      </c>
      <c r="C59">
        <v>0.45862373368002002</v>
      </c>
      <c r="D59">
        <v>0.27872692184019998</v>
      </c>
      <c r="E59">
        <v>1.23552640592013E-4</v>
      </c>
      <c r="F59">
        <v>-4.8456266270558501</v>
      </c>
      <c r="G59">
        <v>-0.109012751889704</v>
      </c>
      <c r="H59">
        <v>3.75396919113858E-3</v>
      </c>
      <c r="I59">
        <v>-0.29923592229706603</v>
      </c>
      <c r="J59">
        <v>2.2684792605977902E-3</v>
      </c>
      <c r="K59">
        <v>2.11373770938929</v>
      </c>
      <c r="L59">
        <v>-0.16406939350644101</v>
      </c>
      <c r="M59">
        <v>0</v>
      </c>
      <c r="N59">
        <v>0</v>
      </c>
      <c r="O59">
        <v>-8.1139828717460394E-2</v>
      </c>
      <c r="P59">
        <v>0</v>
      </c>
      <c r="Q59">
        <v>-3.52247337931361E-2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-0.85864082994300805</v>
      </c>
      <c r="Z59">
        <v>7.0694975702421003E-2</v>
      </c>
      <c r="AA59">
        <v>-6.16825219041875E-2</v>
      </c>
      <c r="AB59">
        <v>-4.91298383887308E-2</v>
      </c>
      <c r="AC59">
        <v>-6.4409471779457897E-2</v>
      </c>
      <c r="AD59">
        <v>0.13896948957086699</v>
      </c>
      <c r="AE59">
        <v>0.38999984917010699</v>
      </c>
      <c r="AF59">
        <v>-3.2481505791480099</v>
      </c>
      <c r="AG59">
        <v>2.6881505791480098</v>
      </c>
      <c r="AH59">
        <f t="shared" si="0"/>
        <v>-0.56000000000000005</v>
      </c>
      <c r="AI59">
        <v>-0.14000000000000001</v>
      </c>
      <c r="AJ59">
        <f t="shared" si="1"/>
        <v>-0.56000000000000005</v>
      </c>
      <c r="AK59">
        <f t="shared" si="2"/>
        <v>-1.8495395126471936</v>
      </c>
    </row>
    <row r="60" spans="1:37" x14ac:dyDescent="0.25">
      <c r="A60" s="1">
        <v>44469</v>
      </c>
      <c r="B60">
        <v>-0.127550122661824</v>
      </c>
      <c r="C60">
        <v>0.68285597976546497</v>
      </c>
      <c r="D60">
        <v>0.18405423055230999</v>
      </c>
      <c r="E60">
        <v>1.0399418736421E-3</v>
      </c>
      <c r="F60">
        <v>-4.5477928837477002</v>
      </c>
      <c r="G60">
        <v>-0.13009097339210701</v>
      </c>
      <c r="H60">
        <v>-3.6554778817643602E-3</v>
      </c>
      <c r="I60">
        <v>-0.217229665005467</v>
      </c>
      <c r="J60">
        <v>1.5476376256908999E-2</v>
      </c>
      <c r="K60">
        <v>1.88401269874435</v>
      </c>
      <c r="L60">
        <v>-0.26261059797787101</v>
      </c>
      <c r="M60">
        <v>0</v>
      </c>
      <c r="N60">
        <v>0</v>
      </c>
      <c r="O60">
        <v>-8.1664479355375699E-2</v>
      </c>
      <c r="P60">
        <v>0</v>
      </c>
      <c r="Q60">
        <v>-4.14691522864825E-2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-1.3096176647634199</v>
      </c>
      <c r="Z60">
        <v>0.21033981190423301</v>
      </c>
      <c r="AA60">
        <v>2.6810170160280401E-2</v>
      </c>
      <c r="AB60">
        <v>-2.68835797692724E-2</v>
      </c>
      <c r="AC60">
        <v>-5.87639827004681E-2</v>
      </c>
      <c r="AD60">
        <v>0.168841848164731</v>
      </c>
      <c r="AE60">
        <v>0.38574694296131401</v>
      </c>
      <c r="AF60">
        <v>-3.2481505791480099</v>
      </c>
      <c r="AG60">
        <v>2.6881505791480098</v>
      </c>
      <c r="AH60">
        <f t="shared" si="0"/>
        <v>-0.56000000000000005</v>
      </c>
      <c r="AI60">
        <v>-0.14000000000000001</v>
      </c>
      <c r="AJ60">
        <f t="shared" si="1"/>
        <v>-0.56000000000000005</v>
      </c>
      <c r="AK60">
        <f t="shared" si="2"/>
        <v>-1.454739301740434</v>
      </c>
    </row>
    <row r="61" spans="1:37" x14ac:dyDescent="0.25">
      <c r="A61" s="1">
        <v>44561</v>
      </c>
      <c r="B61">
        <v>-0.12670867889906601</v>
      </c>
      <c r="C61">
        <v>0.620810869424826</v>
      </c>
      <c r="D61">
        <v>-5.68736043694981E-2</v>
      </c>
      <c r="E61" s="16">
        <v>7.6288833933576598E-5</v>
      </c>
      <c r="F61">
        <v>-4.2615390384656999</v>
      </c>
      <c r="G61">
        <v>-9.2797206024617607E-2</v>
      </c>
      <c r="H61">
        <v>-4.4466658038052002E-3</v>
      </c>
      <c r="I61">
        <v>-9.0678150693555504E-2</v>
      </c>
      <c r="J61">
        <v>1.9547371018817102E-2</v>
      </c>
      <c r="K61">
        <v>2.4468482802796099</v>
      </c>
      <c r="L61">
        <v>-0.209755772065673</v>
      </c>
      <c r="M61">
        <v>0</v>
      </c>
      <c r="N61">
        <v>0</v>
      </c>
      <c r="O61">
        <v>-7.9318180646403794E-2</v>
      </c>
      <c r="P61">
        <v>0</v>
      </c>
      <c r="Q61">
        <v>-9.9699067470314498E-2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-1.85088440776552</v>
      </c>
      <c r="Z61">
        <v>3.0689669177832599E-2</v>
      </c>
      <c r="AA61">
        <v>4.2422722397908098E-2</v>
      </c>
      <c r="AB61">
        <v>-7.8676511234985202E-3</v>
      </c>
      <c r="AC61">
        <v>-8.5996307913119394E-2</v>
      </c>
      <c r="AD61">
        <v>0.15648109306368399</v>
      </c>
      <c r="AE61">
        <v>0.38153785787807398</v>
      </c>
      <c r="AF61">
        <v>-3.2681505791480099</v>
      </c>
      <c r="AG61">
        <v>2.6881505791480098</v>
      </c>
      <c r="AH61">
        <f t="shared" si="0"/>
        <v>-0.58000000000000007</v>
      </c>
      <c r="AI61">
        <v>-0.14499999999999999</v>
      </c>
      <c r="AJ61">
        <f t="shared" si="1"/>
        <v>-0.57999999999999996</v>
      </c>
      <c r="AK61">
        <f t="shared" si="2"/>
        <v>-1.3116933981168968</v>
      </c>
    </row>
    <row r="62" spans="1:37" x14ac:dyDescent="0.25">
      <c r="A62" s="1">
        <v>44651</v>
      </c>
      <c r="B62">
        <v>-0.126703080834141</v>
      </c>
      <c r="C62">
        <v>0.54757336061732698</v>
      </c>
      <c r="D62">
        <v>-0.53021263091147797</v>
      </c>
      <c r="E62">
        <v>3.0721041160237602E-4</v>
      </c>
      <c r="F62">
        <v>-3.50573916150329</v>
      </c>
      <c r="G62">
        <v>-6.0957984960058803E-2</v>
      </c>
      <c r="H62">
        <v>1.59104936880697E-3</v>
      </c>
      <c r="I62">
        <v>3.7178055074436202E-2</v>
      </c>
      <c r="J62">
        <v>2.0976186845302499E-2</v>
      </c>
      <c r="K62">
        <v>2.4565020996842701</v>
      </c>
      <c r="L62">
        <v>-0.27771832613456998</v>
      </c>
      <c r="M62">
        <v>0</v>
      </c>
      <c r="N62">
        <v>0</v>
      </c>
      <c r="O62">
        <v>-7.5341418822600398E-2</v>
      </c>
      <c r="P62">
        <v>0</v>
      </c>
      <c r="Q62">
        <v>-0.15097253705050001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-1.82655320328506</v>
      </c>
      <c r="Z62">
        <v>-8.50923312025086E-2</v>
      </c>
      <c r="AA62">
        <v>-8.5553492422101002E-2</v>
      </c>
      <c r="AB62">
        <v>-1.59867273368831E-2</v>
      </c>
      <c r="AC62">
        <v>-8.4703330486174497E-2</v>
      </c>
      <c r="AD62">
        <v>0.14588353678320901</v>
      </c>
      <c r="AE62">
        <v>0.37737214699930799</v>
      </c>
      <c r="AF62">
        <v>-3.2381505791480101</v>
      </c>
      <c r="AG62">
        <v>2.6881505791480098</v>
      </c>
      <c r="AH62">
        <f t="shared" si="0"/>
        <v>-0.55000000000000027</v>
      </c>
      <c r="AI62">
        <v>-0.13750000000000001</v>
      </c>
      <c r="AJ62">
        <f t="shared" si="1"/>
        <v>-0.55000000000000004</v>
      </c>
      <c r="AK62">
        <f t="shared" si="2"/>
        <v>-1.0544965517347518</v>
      </c>
    </row>
    <row r="63" spans="1:37" x14ac:dyDescent="0.25">
      <c r="A63" s="1">
        <v>44742</v>
      </c>
      <c r="B63">
        <v>-0.11817286118268699</v>
      </c>
      <c r="C63">
        <v>0.58414623472727001</v>
      </c>
      <c r="D63">
        <v>-1.1882227654619799</v>
      </c>
      <c r="E63">
        <v>5.7443047253106204E-4</v>
      </c>
      <c r="F63">
        <v>-2.1523729573610599</v>
      </c>
      <c r="G63">
        <v>3.6523022842443603E-2</v>
      </c>
      <c r="H63">
        <v>-2.3293272930427198E-3</v>
      </c>
      <c r="I63">
        <v>0.157292653285452</v>
      </c>
      <c r="J63">
        <v>1.7828882906946401E-2</v>
      </c>
      <c r="K63">
        <v>2.3928979506294801</v>
      </c>
      <c r="L63">
        <v>-0.27371038034557199</v>
      </c>
      <c r="M63">
        <v>0</v>
      </c>
      <c r="N63">
        <v>0</v>
      </c>
      <c r="O63">
        <v>-7.0074300036392298E-2</v>
      </c>
      <c r="P63">
        <v>0</v>
      </c>
      <c r="Q63">
        <v>-0.169347851018645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-2.8016519392424999</v>
      </c>
      <c r="Z63">
        <v>8.6265626336700402E-2</v>
      </c>
      <c r="AA63">
        <v>-0.15553306848793</v>
      </c>
      <c r="AB63">
        <v>-4.2840689103151398E-2</v>
      </c>
      <c r="AC63">
        <v>-6.8218657024717397E-2</v>
      </c>
      <c r="AD63">
        <v>0.16554604820482399</v>
      </c>
      <c r="AE63">
        <v>0.37324936798983199</v>
      </c>
      <c r="AF63">
        <v>-3.2281505791480098</v>
      </c>
      <c r="AG63">
        <v>2.6881505791480098</v>
      </c>
      <c r="AH63">
        <f t="shared" si="0"/>
        <v>-0.54</v>
      </c>
      <c r="AI63">
        <v>-0.13500000000000001</v>
      </c>
      <c r="AJ63">
        <f t="shared" si="1"/>
        <v>-0.54</v>
      </c>
      <c r="AK63">
        <f t="shared" si="2"/>
        <v>-0.1164652713127059</v>
      </c>
    </row>
    <row r="64" spans="1:37" x14ac:dyDescent="0.25">
      <c r="A64" s="1">
        <v>44834</v>
      </c>
      <c r="B64">
        <v>-0.10597125576463</v>
      </c>
      <c r="C64">
        <v>0.63752100766964703</v>
      </c>
      <c r="D64">
        <v>-1.75107660517363</v>
      </c>
      <c r="E64">
        <v>3.6610128289135902E-4</v>
      </c>
      <c r="F64">
        <v>-1.0358714550905499</v>
      </c>
      <c r="G64">
        <v>0.130166969836954</v>
      </c>
      <c r="H64">
        <v>-1.28999259574329E-2</v>
      </c>
      <c r="I64">
        <v>0.27060875755540797</v>
      </c>
      <c r="J64">
        <v>6.4074271366263398E-3</v>
      </c>
      <c r="K64">
        <v>2.0839394535264</v>
      </c>
      <c r="L64">
        <v>-0.30366663364018098</v>
      </c>
      <c r="M64">
        <v>0</v>
      </c>
      <c r="N64">
        <v>0</v>
      </c>
      <c r="O64">
        <v>-6.4515845133296501E-2</v>
      </c>
      <c r="P64">
        <v>0</v>
      </c>
      <c r="Q64">
        <v>-0.20359359559836601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-2.9158226695857001</v>
      </c>
      <c r="Z64">
        <v>0.29040834130659199</v>
      </c>
      <c r="AA64">
        <v>-7.7387282050782394E-2</v>
      </c>
      <c r="AB64">
        <v>-6.3181928296585504E-2</v>
      </c>
      <c r="AC64">
        <v>-4.62053358765733E-2</v>
      </c>
      <c r="AD64">
        <v>0.19345481163985501</v>
      </c>
      <c r="AE64">
        <v>0.36916908305179102</v>
      </c>
      <c r="AF64">
        <v>-2.59815057914801</v>
      </c>
      <c r="AG64">
        <v>2.6881505791480098</v>
      </c>
      <c r="AH64">
        <f t="shared" si="0"/>
        <v>8.9999999999999858E-2</v>
      </c>
      <c r="AI64">
        <v>2.2499999999999999E-2</v>
      </c>
      <c r="AJ64">
        <f t="shared" si="1"/>
        <v>0.09</v>
      </c>
      <c r="AK64">
        <f t="shared" si="2"/>
        <v>0.62479460933679454</v>
      </c>
    </row>
    <row r="65" spans="1:37" x14ac:dyDescent="0.25">
      <c r="A65" s="1">
        <v>44926</v>
      </c>
      <c r="B65">
        <v>-0.10388784347124</v>
      </c>
      <c r="C65">
        <v>0.70815323761524196</v>
      </c>
      <c r="D65">
        <v>-2.2666823740728201</v>
      </c>
      <c r="E65">
        <v>3.2099570164964298E-4</v>
      </c>
      <c r="F65">
        <v>1.4182623911147701E-2</v>
      </c>
      <c r="G65">
        <v>0.163524130642523</v>
      </c>
      <c r="H65">
        <v>-1.15989410518997E-2</v>
      </c>
      <c r="I65">
        <v>0.30676413636052102</v>
      </c>
      <c r="J65">
        <v>-6.4628930552685796E-3</v>
      </c>
      <c r="K65">
        <v>2.4161334838550901</v>
      </c>
      <c r="L65">
        <v>-0.32008186892394602</v>
      </c>
      <c r="M65">
        <v>0</v>
      </c>
      <c r="N65">
        <v>0</v>
      </c>
      <c r="O65">
        <v>-6.4390266389542802E-2</v>
      </c>
      <c r="P65">
        <v>0</v>
      </c>
      <c r="Q65">
        <v>-0.27441309213819298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-2.8264211911933499</v>
      </c>
      <c r="Z65">
        <v>0.32171345879246899</v>
      </c>
      <c r="AA65">
        <v>5.3143501962562803E-2</v>
      </c>
      <c r="AB65">
        <v>3.6692336967092901E-3</v>
      </c>
      <c r="AC65">
        <v>-3.3339190084359198E-2</v>
      </c>
      <c r="AD65">
        <v>0.216391419803835</v>
      </c>
      <c r="AE65">
        <v>0.36513085887671398</v>
      </c>
      <c r="AF65">
        <v>-1.3381505791480099</v>
      </c>
      <c r="AG65">
        <v>2.6881505791480098</v>
      </c>
      <c r="AH65">
        <f t="shared" si="0"/>
        <v>1.3499999999999999</v>
      </c>
      <c r="AI65">
        <v>0.33750000000000002</v>
      </c>
      <c r="AJ65">
        <f t="shared" si="1"/>
        <v>1.35</v>
      </c>
      <c r="AK65">
        <f t="shared" si="2"/>
        <v>1.1987092831670427</v>
      </c>
    </row>
    <row r="66" spans="1:37" x14ac:dyDescent="0.25">
      <c r="A66" s="1">
        <v>45016</v>
      </c>
      <c r="B66">
        <v>-0.107405830276567</v>
      </c>
      <c r="C66">
        <v>0.86978957293588999</v>
      </c>
      <c r="D66">
        <v>-2.5436509126620099</v>
      </c>
      <c r="E66">
        <v>5.0182612351695895E-4</v>
      </c>
      <c r="F66">
        <v>0.69609029530800104</v>
      </c>
      <c r="G66">
        <v>0.142115310314642</v>
      </c>
      <c r="H66">
        <v>-7.2053451708910298E-4</v>
      </c>
      <c r="I66">
        <v>0.23572413567144301</v>
      </c>
      <c r="J66">
        <v>-1.85715302977413E-2</v>
      </c>
      <c r="K66">
        <v>2.5019574312336101</v>
      </c>
      <c r="L66">
        <v>-0.30709202107724798</v>
      </c>
      <c r="M66">
        <v>0</v>
      </c>
      <c r="N66">
        <v>0</v>
      </c>
      <c r="O66">
        <v>-6.8538544718154501E-2</v>
      </c>
      <c r="P66">
        <v>0</v>
      </c>
      <c r="Q66">
        <v>-0.32660448992741398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-2.5420906504279799</v>
      </c>
      <c r="Z66">
        <v>0.28848513374222601</v>
      </c>
      <c r="AA66">
        <v>6.8266544518437097E-2</v>
      </c>
      <c r="AB66">
        <v>9.4576980029883601E-2</v>
      </c>
      <c r="AC66">
        <v>8.9757578526963006E-2</v>
      </c>
      <c r="AD66">
        <v>0.22812485974077701</v>
      </c>
      <c r="AE66">
        <v>0.36113426659813203</v>
      </c>
      <c r="AF66">
        <v>-0.33815057914801799</v>
      </c>
      <c r="AG66">
        <v>2.6881505791480098</v>
      </c>
      <c r="AH66">
        <f t="shared" si="0"/>
        <v>2.3499999999999917</v>
      </c>
      <c r="AI66">
        <v>0.58750000000000002</v>
      </c>
      <c r="AJ66">
        <f t="shared" si="1"/>
        <v>2.35</v>
      </c>
      <c r="AK66">
        <f t="shared" si="2"/>
        <v>1.6209221226360837</v>
      </c>
    </row>
    <row r="67" spans="1:37" x14ac:dyDescent="0.25">
      <c r="A67" s="1">
        <v>45107</v>
      </c>
      <c r="B67">
        <v>-0.103648030347657</v>
      </c>
      <c r="C67">
        <v>0.94256233492678398</v>
      </c>
      <c r="D67">
        <v>-2.70517875151628</v>
      </c>
      <c r="E67">
        <v>7.0564512270887005E-4</v>
      </c>
      <c r="F67">
        <v>1.2695626111954199</v>
      </c>
      <c r="G67">
        <v>0.149823747138946</v>
      </c>
      <c r="H67">
        <v>2.43377922456503E-4</v>
      </c>
      <c r="I67">
        <v>0.21080841276680301</v>
      </c>
      <c r="J67">
        <v>-3.0713092034138901E-2</v>
      </c>
      <c r="K67">
        <v>2.44989964372395</v>
      </c>
      <c r="L67">
        <v>-0.31534521935222898</v>
      </c>
      <c r="M67">
        <v>0</v>
      </c>
      <c r="N67">
        <v>0</v>
      </c>
      <c r="O67">
        <v>-6.4941045994013194E-2</v>
      </c>
      <c r="P67">
        <v>0</v>
      </c>
      <c r="Q67">
        <v>-0.330078135442267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-2.3177709873205199</v>
      </c>
      <c r="Z67">
        <v>0.27182517751355101</v>
      </c>
      <c r="AA67">
        <v>5.0253743678999499E-2</v>
      </c>
      <c r="AB67">
        <v>0.101465874307165</v>
      </c>
      <c r="AC67">
        <v>0.169229214133129</v>
      </c>
      <c r="AD67">
        <v>0.35596601867294297</v>
      </c>
      <c r="AE67">
        <v>0.35717888174475798</v>
      </c>
      <c r="AF67">
        <v>0.461849420851981</v>
      </c>
      <c r="AG67">
        <v>2.6881505791480098</v>
      </c>
      <c r="AH67">
        <f t="shared" ref="AH67:AH130" si="3">AF67+AG67</f>
        <v>3.1499999999999906</v>
      </c>
      <c r="AI67">
        <v>0.78749999999999998</v>
      </c>
      <c r="AJ67">
        <f t="shared" ref="AJ67:AJ130" si="4">+AI67*4</f>
        <v>3.15</v>
      </c>
      <c r="AK67">
        <f t="shared" ref="AK67:AK130" si="5">AJ67-SUM(Y67:AD67,K67)</f>
        <v>2.069131315290782</v>
      </c>
    </row>
    <row r="68" spans="1:37" x14ac:dyDescent="0.25">
      <c r="A68" s="1">
        <v>45199</v>
      </c>
      <c r="B68">
        <v>-0.10068503410851</v>
      </c>
      <c r="C68">
        <v>0.93514452048283903</v>
      </c>
      <c r="D68">
        <v>-2.7641312048345701</v>
      </c>
      <c r="E68">
        <v>5.0778398507675502E-4</v>
      </c>
      <c r="F68">
        <v>1.76585937505302</v>
      </c>
      <c r="G68">
        <v>0.15260127880336599</v>
      </c>
      <c r="H68">
        <v>2.5472133360812002E-3</v>
      </c>
      <c r="I68">
        <v>0.188460015164125</v>
      </c>
      <c r="J68">
        <v>-4.5515815758016602E-2</v>
      </c>
      <c r="K68">
        <v>2.50042912473259</v>
      </c>
      <c r="L68">
        <v>-0.30818004578922997</v>
      </c>
      <c r="M68">
        <v>0</v>
      </c>
      <c r="N68">
        <v>0</v>
      </c>
      <c r="O68">
        <v>-6.0024631202844202E-2</v>
      </c>
      <c r="P68">
        <v>0</v>
      </c>
      <c r="Q68">
        <v>-0.32193176609112401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-2.3534564875744199</v>
      </c>
      <c r="Z68">
        <v>0.26254320932782699</v>
      </c>
      <c r="AA68">
        <v>4.4054304907040397E-2</v>
      </c>
      <c r="AB68">
        <v>8.7864384959330494E-2</v>
      </c>
      <c r="AC68">
        <v>0.170343404729451</v>
      </c>
      <c r="AD68">
        <v>0.422155506522854</v>
      </c>
      <c r="AE68">
        <v>0.353264284194242</v>
      </c>
      <c r="AF68">
        <v>0.93184942085198097</v>
      </c>
      <c r="AG68">
        <v>2.6881505791480098</v>
      </c>
      <c r="AH68">
        <f t="shared" si="3"/>
        <v>3.6199999999999908</v>
      </c>
      <c r="AI68">
        <v>0.90500000000000003</v>
      </c>
      <c r="AJ68">
        <f t="shared" si="4"/>
        <v>3.62</v>
      </c>
      <c r="AK68">
        <f t="shared" si="5"/>
        <v>2.4860665523953269</v>
      </c>
    </row>
    <row r="69" spans="1:37" x14ac:dyDescent="0.25">
      <c r="A69" s="1">
        <v>45291</v>
      </c>
      <c r="B69">
        <v>-0.101799622852689</v>
      </c>
      <c r="C69">
        <v>0.86562473477238699</v>
      </c>
      <c r="D69">
        <v>-2.7700303640891302</v>
      </c>
      <c r="E69">
        <v>-1.2797774178647999E-4</v>
      </c>
      <c r="F69">
        <v>1.99952903852502</v>
      </c>
      <c r="G69">
        <v>0.16603545549333501</v>
      </c>
      <c r="H69">
        <v>7.0078511145916598E-3</v>
      </c>
      <c r="I69">
        <v>0.179811139867873</v>
      </c>
      <c r="J69">
        <v>-5.6954763984990102E-2</v>
      </c>
      <c r="K69">
        <v>2.6897642811319802</v>
      </c>
      <c r="L69">
        <v>-0.27220598816028302</v>
      </c>
      <c r="M69">
        <v>0</v>
      </c>
      <c r="N69">
        <v>0</v>
      </c>
      <c r="O69">
        <v>-5.6291781378214001E-2</v>
      </c>
      <c r="P69">
        <v>0</v>
      </c>
      <c r="Q69">
        <v>-0.29947861170210899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-2.4453552389288702</v>
      </c>
      <c r="Z69">
        <v>0.23607913041057399</v>
      </c>
      <c r="AA69">
        <v>4.9350502137097699E-2</v>
      </c>
      <c r="AB69">
        <v>8.0073743293447699E-2</v>
      </c>
      <c r="AC69">
        <v>0.14239127966197901</v>
      </c>
      <c r="AD69">
        <v>0.39903655514157399</v>
      </c>
      <c r="AE69">
        <v>0.34939005812746499</v>
      </c>
      <c r="AF69">
        <v>1.1618494208519801</v>
      </c>
      <c r="AG69">
        <v>2.6881505791480098</v>
      </c>
      <c r="AH69">
        <f t="shared" si="3"/>
        <v>3.8499999999999899</v>
      </c>
      <c r="AI69">
        <v>0.96250000000000002</v>
      </c>
      <c r="AJ69">
        <f t="shared" si="4"/>
        <v>3.85</v>
      </c>
      <c r="AK69">
        <f t="shared" si="5"/>
        <v>2.6986597471522176</v>
      </c>
    </row>
    <row r="70" spans="1:37" x14ac:dyDescent="0.25">
      <c r="A70" s="1">
        <v>45382</v>
      </c>
      <c r="B70">
        <v>-0.10042188796842599</v>
      </c>
      <c r="C70">
        <v>0.89118779739569998</v>
      </c>
      <c r="D70">
        <v>-2.70659805761907</v>
      </c>
      <c r="E70">
        <v>3.2159453278474397E-4</v>
      </c>
      <c r="F70">
        <v>2.0580555195913202</v>
      </c>
      <c r="G70">
        <v>0.105439787953754</v>
      </c>
      <c r="H70">
        <v>5.4525799249464102E-3</v>
      </c>
      <c r="I70">
        <v>8.4350832832875006E-2</v>
      </c>
      <c r="J70">
        <v>-6.2412122357024903E-2</v>
      </c>
      <c r="K70">
        <v>2.4282031950885798</v>
      </c>
      <c r="L70">
        <v>-0.315161712912709</v>
      </c>
      <c r="M70">
        <v>0</v>
      </c>
      <c r="N70">
        <v>0</v>
      </c>
      <c r="O70">
        <v>-5.6854175984767899E-2</v>
      </c>
      <c r="P70">
        <v>0</v>
      </c>
      <c r="Q70">
        <v>-0.25070033350601501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-2.0521848309009401</v>
      </c>
      <c r="Z70">
        <v>0.227784867911731</v>
      </c>
      <c r="AA70">
        <v>4.0013312347909502E-2</v>
      </c>
      <c r="AB70">
        <v>7.2088954095087796E-2</v>
      </c>
      <c r="AC70">
        <v>0.117919411564917</v>
      </c>
      <c r="AD70">
        <v>0.33980889686891103</v>
      </c>
      <c r="AE70">
        <v>0.345555791983373</v>
      </c>
      <c r="AF70">
        <v>1.1718494208519801</v>
      </c>
      <c r="AG70">
        <v>2.6881505791480098</v>
      </c>
      <c r="AH70">
        <f t="shared" si="3"/>
        <v>3.8599999999999897</v>
      </c>
      <c r="AI70">
        <v>0.96499999999999997</v>
      </c>
      <c r="AJ70">
        <f t="shared" si="4"/>
        <v>3.86</v>
      </c>
      <c r="AK70">
        <f t="shared" si="5"/>
        <v>2.6863661930238036</v>
      </c>
    </row>
    <row r="71" spans="1:37" x14ac:dyDescent="0.25">
      <c r="A71" s="1">
        <v>45473</v>
      </c>
      <c r="B71">
        <v>-0.101802589107927</v>
      </c>
      <c r="C71">
        <v>0.77810858688404905</v>
      </c>
      <c r="D71">
        <v>-2.7583925738302999</v>
      </c>
      <c r="E71">
        <v>1.2974857924078699E-4</v>
      </c>
      <c r="F71">
        <v>2.2366384759362798</v>
      </c>
      <c r="G71">
        <v>7.3379072840873499E-2</v>
      </c>
      <c r="H71">
        <v>6.0486904254511602E-3</v>
      </c>
      <c r="I71">
        <v>5.4075319441055002E-2</v>
      </c>
      <c r="J71">
        <v>-6.58755994670676E-2</v>
      </c>
      <c r="K71">
        <v>2.6272768912639499</v>
      </c>
      <c r="L71">
        <v>-0.30839593028433998</v>
      </c>
      <c r="M71">
        <v>0</v>
      </c>
      <c r="N71">
        <v>0</v>
      </c>
      <c r="O71">
        <v>-5.4871126408240101E-2</v>
      </c>
      <c r="P71">
        <v>0</v>
      </c>
      <c r="Q71">
        <v>-0.21201925191120499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-2.1831535577043799</v>
      </c>
      <c r="Z71">
        <v>0.215289702573189</v>
      </c>
      <c r="AA71">
        <v>1.20631436045069E-2</v>
      </c>
      <c r="AB71">
        <v>4.2163433231749203E-2</v>
      </c>
      <c r="AC71">
        <v>9.3363987689615499E-2</v>
      </c>
      <c r="AD71">
        <v>0.28606191867283798</v>
      </c>
      <c r="AE71">
        <v>0.341761078414348</v>
      </c>
      <c r="AF71">
        <v>1.08184942085198</v>
      </c>
      <c r="AG71">
        <v>2.6881505791480098</v>
      </c>
      <c r="AH71">
        <f t="shared" si="3"/>
        <v>3.7699999999999898</v>
      </c>
      <c r="AI71">
        <v>0.9425</v>
      </c>
      <c r="AJ71">
        <f t="shared" si="4"/>
        <v>3.77</v>
      </c>
      <c r="AK71">
        <f t="shared" si="5"/>
        <v>2.6769344806685313</v>
      </c>
    </row>
    <row r="72" spans="1:37" x14ac:dyDescent="0.25">
      <c r="A72" s="1">
        <v>45565</v>
      </c>
      <c r="B72">
        <v>-0.10151614640561001</v>
      </c>
      <c r="C72">
        <v>0.67086882562387395</v>
      </c>
      <c r="D72">
        <v>-2.7599258293647599</v>
      </c>
      <c r="E72" s="16">
        <v>7.8295153179002301E-5</v>
      </c>
      <c r="F72">
        <v>2.28925317874792</v>
      </c>
      <c r="G72">
        <v>5.35184706149388E-2</v>
      </c>
      <c r="H72">
        <v>4.7868053614466997E-3</v>
      </c>
      <c r="I72">
        <v>4.6103339433467602E-2</v>
      </c>
      <c r="J72">
        <v>-6.5946028642415402E-2</v>
      </c>
      <c r="K72">
        <v>2.4300999549148998</v>
      </c>
      <c r="L72">
        <v>-0.29529886571500102</v>
      </c>
      <c r="M72">
        <v>0</v>
      </c>
      <c r="N72">
        <v>0</v>
      </c>
      <c r="O72">
        <v>-5.3121675559690502E-2</v>
      </c>
      <c r="P72">
        <v>0</v>
      </c>
      <c r="Q72">
        <v>-0.17197141066472901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-2.35091357845881</v>
      </c>
      <c r="Z72">
        <v>0.13360239087338299</v>
      </c>
      <c r="AA72">
        <v>-3.1375403177189599E-2</v>
      </c>
      <c r="AB72">
        <v>-1.51980599895982E-2</v>
      </c>
      <c r="AC72">
        <v>3.5756690153936503E-2</v>
      </c>
      <c r="AD72">
        <v>0.21993046986332601</v>
      </c>
      <c r="AE72">
        <v>0.33800551424209901</v>
      </c>
      <c r="AF72">
        <v>0.376736937004851</v>
      </c>
      <c r="AG72">
        <v>2.6881505791480098</v>
      </c>
      <c r="AH72">
        <f t="shared" si="3"/>
        <v>3.0648875161528606</v>
      </c>
      <c r="AI72">
        <v>0.88749999999999996</v>
      </c>
      <c r="AJ72">
        <f t="shared" si="4"/>
        <v>3.55</v>
      </c>
      <c r="AK72">
        <f t="shared" si="5"/>
        <v>3.1280975358200518</v>
      </c>
    </row>
    <row r="73" spans="1:37" x14ac:dyDescent="0.25">
      <c r="A73" s="1">
        <v>45657</v>
      </c>
      <c r="B73">
        <v>-0.10102186200906101</v>
      </c>
      <c r="C73">
        <v>0.57587076924498004</v>
      </c>
      <c r="D73">
        <v>-2.7456497567907099</v>
      </c>
      <c r="E73" s="16">
        <v>6.3168913730188005E-5</v>
      </c>
      <c r="F73">
        <v>2.3019568496576301</v>
      </c>
      <c r="G73">
        <v>3.7949887667823499E-2</v>
      </c>
      <c r="H73">
        <v>3.2571428796046302E-3</v>
      </c>
      <c r="I73">
        <v>4.2982078863652601E-2</v>
      </c>
      <c r="J73">
        <v>-6.4793999964144797E-2</v>
      </c>
      <c r="K73">
        <v>2.2838119925693299</v>
      </c>
      <c r="L73">
        <v>-0.27926461499294197</v>
      </c>
      <c r="M73">
        <v>0</v>
      </c>
      <c r="N73">
        <v>0</v>
      </c>
      <c r="O73">
        <v>-5.1468688016385801E-2</v>
      </c>
      <c r="P73">
        <v>0</v>
      </c>
      <c r="Q73">
        <v>-0.13718755253111101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-2.27966023272276</v>
      </c>
      <c r="Z73">
        <v>0.10592199415341701</v>
      </c>
      <c r="AA73">
        <v>-6.8946533172988003E-2</v>
      </c>
      <c r="AB73">
        <v>-5.3490556982917201E-2</v>
      </c>
      <c r="AC73">
        <v>-1.7876458737915098E-2</v>
      </c>
      <c r="AD73">
        <v>0.146960853844773</v>
      </c>
      <c r="AE73">
        <v>0.33428870041404901</v>
      </c>
      <c r="AF73">
        <v>3.3703182288230299E-2</v>
      </c>
      <c r="AG73">
        <v>2.6881505791480098</v>
      </c>
      <c r="AH73">
        <f t="shared" si="3"/>
        <v>2.7218537614362401</v>
      </c>
      <c r="AI73">
        <v>1.1625000000000001</v>
      </c>
      <c r="AJ73">
        <f t="shared" si="4"/>
        <v>4.6500000000000004</v>
      </c>
      <c r="AK73">
        <f t="shared" si="5"/>
        <v>4.5332789410490602</v>
      </c>
    </row>
    <row r="74" spans="1:37" x14ac:dyDescent="0.25">
      <c r="A74" s="1">
        <v>45747</v>
      </c>
      <c r="B74">
        <v>-0.10057254557829</v>
      </c>
      <c r="C74">
        <v>0.49345294706610499</v>
      </c>
      <c r="D74">
        <v>-2.7257966060174601</v>
      </c>
      <c r="E74" s="16">
        <v>5.7720570738495198E-5</v>
      </c>
      <c r="F74">
        <v>2.30028962476631</v>
      </c>
      <c r="G74">
        <v>2.4232174790463398E-2</v>
      </c>
      <c r="H74">
        <v>2.0423456533066398E-3</v>
      </c>
      <c r="I74">
        <v>4.0696739625022502E-2</v>
      </c>
      <c r="J74">
        <v>-6.3165541993576699E-2</v>
      </c>
      <c r="K74">
        <v>2.18051104592511</v>
      </c>
      <c r="L74">
        <v>-0.26161956688072302</v>
      </c>
      <c r="M74">
        <v>0</v>
      </c>
      <c r="N74">
        <v>0</v>
      </c>
      <c r="O74">
        <v>-4.9871597427657802E-2</v>
      </c>
      <c r="P74">
        <v>0</v>
      </c>
      <c r="Q74">
        <v>-0.108648000147962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-2.20159494085767</v>
      </c>
      <c r="Z74">
        <v>0.10422595242327699</v>
      </c>
      <c r="AA74">
        <v>-7.9490687311970301E-2</v>
      </c>
      <c r="AB74">
        <v>-8.0926052714792002E-2</v>
      </c>
      <c r="AC74">
        <v>-5.0880840513891301E-2</v>
      </c>
      <c r="AD74">
        <v>8.2044398451284195E-2</v>
      </c>
      <c r="AE74">
        <v>0.33061024196024602</v>
      </c>
      <c r="AF74">
        <v>-0.16440318821195099</v>
      </c>
      <c r="AG74">
        <v>2.6881505791480098</v>
      </c>
      <c r="AH74">
        <f t="shared" si="3"/>
        <v>2.5237473909360588</v>
      </c>
      <c r="AI74">
        <v>1.0825</v>
      </c>
      <c r="AJ74">
        <f t="shared" si="4"/>
        <v>4.33</v>
      </c>
      <c r="AK74">
        <f t="shared" si="5"/>
        <v>4.3761111245986521</v>
      </c>
    </row>
    <row r="75" spans="1:37" x14ac:dyDescent="0.25">
      <c r="A75" s="1">
        <v>45838</v>
      </c>
      <c r="B75">
        <v>-0.10015484532695</v>
      </c>
      <c r="C75">
        <v>0.42241309857464299</v>
      </c>
      <c r="D75">
        <v>-2.7035058743493598</v>
      </c>
      <c r="E75" s="16">
        <v>5.4641570912621697E-5</v>
      </c>
      <c r="F75">
        <v>2.2920697354911801</v>
      </c>
      <c r="G75">
        <v>1.16133369342872E-2</v>
      </c>
      <c r="H75">
        <v>1.2338786566785599E-3</v>
      </c>
      <c r="I75">
        <v>3.8491174993461802E-2</v>
      </c>
      <c r="J75">
        <v>-6.1298506863365097E-2</v>
      </c>
      <c r="K75">
        <v>2.0984613530623899</v>
      </c>
      <c r="L75">
        <v>-0.24305342114773101</v>
      </c>
      <c r="M75">
        <v>0</v>
      </c>
      <c r="N75">
        <v>0</v>
      </c>
      <c r="O75">
        <v>-4.8318196369962298E-2</v>
      </c>
      <c r="P75">
        <v>0</v>
      </c>
      <c r="Q75">
        <v>-8.57150290098425E-2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-2.13347452063126</v>
      </c>
      <c r="Z75">
        <v>0.10426098143156801</v>
      </c>
      <c r="AA75">
        <v>-7.6546371781308103E-2</v>
      </c>
      <c r="AB75">
        <v>-8.8803404167071096E-2</v>
      </c>
      <c r="AC75">
        <v>-7.2731082735494404E-2</v>
      </c>
      <c r="AD75">
        <v>4.20677780635293E-2</v>
      </c>
      <c r="AE75">
        <v>0.326969747950766</v>
      </c>
      <c r="AF75">
        <v>-0.27596552565274601</v>
      </c>
      <c r="AG75">
        <v>2.6881505791480098</v>
      </c>
      <c r="AH75">
        <f t="shared" si="3"/>
        <v>2.4121850534952638</v>
      </c>
      <c r="AI75">
        <v>1.0825</v>
      </c>
      <c r="AJ75">
        <f t="shared" si="4"/>
        <v>4.33</v>
      </c>
      <c r="AK75">
        <f t="shared" si="5"/>
        <v>4.4567652667576461</v>
      </c>
    </row>
    <row r="76" spans="1:37" x14ac:dyDescent="0.25">
      <c r="A76" s="1">
        <v>45930</v>
      </c>
      <c r="B76">
        <v>-9.9725703775086993E-2</v>
      </c>
      <c r="C76">
        <v>0.36129369588599802</v>
      </c>
      <c r="D76">
        <v>-2.6798309507945399</v>
      </c>
      <c r="E76" s="16">
        <v>5.1932187147324801E-5</v>
      </c>
      <c r="F76">
        <v>2.2799055575768099</v>
      </c>
      <c r="G76">
        <v>-1.2935121250078299E-4</v>
      </c>
      <c r="H76">
        <v>7.4889318150334603E-4</v>
      </c>
      <c r="I76">
        <v>3.6303950505673699E-2</v>
      </c>
      <c r="J76">
        <v>-5.92890687186923E-2</v>
      </c>
      <c r="K76">
        <v>2.02798012052902</v>
      </c>
      <c r="L76">
        <v>-0.22403309740312599</v>
      </c>
      <c r="M76">
        <v>0</v>
      </c>
      <c r="N76">
        <v>0</v>
      </c>
      <c r="O76">
        <v>-4.6804629303615501E-2</v>
      </c>
      <c r="P76">
        <v>0</v>
      </c>
      <c r="Q76">
        <v>-6.7411977328254505E-2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-2.0727737530480099</v>
      </c>
      <c r="Z76">
        <v>0.103963447128413</v>
      </c>
      <c r="AA76">
        <v>-7.2925828244268201E-2</v>
      </c>
      <c r="AB76">
        <v>-8.5579161373652304E-2</v>
      </c>
      <c r="AC76">
        <v>-7.9613841843250502E-2</v>
      </c>
      <c r="AD76">
        <v>1.5965514316125501E-2</v>
      </c>
      <c r="AE76">
        <v>0.32336683145358902</v>
      </c>
      <c r="AF76">
        <v>-0.33853742028052602</v>
      </c>
      <c r="AG76">
        <v>2.6881505791480098</v>
      </c>
      <c r="AH76">
        <f t="shared" si="3"/>
        <v>2.3496131588674838</v>
      </c>
      <c r="AJ76">
        <f t="shared" si="4"/>
        <v>0</v>
      </c>
      <c r="AK76">
        <f t="shared" si="5"/>
        <v>0.1629835025356221</v>
      </c>
    </row>
    <row r="77" spans="1:37" x14ac:dyDescent="0.25">
      <c r="A77" s="1">
        <v>46022</v>
      </c>
      <c r="B77">
        <v>-9.9255956517334806E-2</v>
      </c>
      <c r="C77">
        <v>0.30872747349296498</v>
      </c>
      <c r="D77">
        <v>-2.6552033433750601</v>
      </c>
      <c r="E77" s="16">
        <v>4.9097694122971599E-5</v>
      </c>
      <c r="F77">
        <v>2.26485540818146</v>
      </c>
      <c r="G77">
        <v>-1.1054102566003501E-2</v>
      </c>
      <c r="H77">
        <v>4.7897108517759102E-4</v>
      </c>
      <c r="I77">
        <v>3.4177991176891E-2</v>
      </c>
      <c r="J77">
        <v>-5.7192296947811902E-2</v>
      </c>
      <c r="K77">
        <v>1.96515283199498</v>
      </c>
      <c r="L77">
        <v>-0.20492325546602599</v>
      </c>
      <c r="M77">
        <v>0</v>
      </c>
      <c r="N77">
        <v>0</v>
      </c>
      <c r="O77">
        <v>-4.5329509271586403E-2</v>
      </c>
      <c r="P77">
        <v>0</v>
      </c>
      <c r="Q77">
        <v>-5.2813774423700902E-2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-2.0172729799214899</v>
      </c>
      <c r="Z77">
        <v>0.103393277133598</v>
      </c>
      <c r="AA77">
        <v>-6.9708839414738905E-2</v>
      </c>
      <c r="AB77">
        <v>-8.1848177616487994E-2</v>
      </c>
      <c r="AC77">
        <v>-7.6726769349680396E-2</v>
      </c>
      <c r="AD77">
        <v>4.9671723682690799E-3</v>
      </c>
      <c r="AE77">
        <v>0.31980110949295398</v>
      </c>
      <c r="AF77">
        <v>-0.36972567224932701</v>
      </c>
      <c r="AG77">
        <v>2.6881505791480098</v>
      </c>
      <c r="AH77">
        <f t="shared" si="3"/>
        <v>2.3184249068986826</v>
      </c>
      <c r="AJ77">
        <f t="shared" si="4"/>
        <v>0</v>
      </c>
      <c r="AK77">
        <f t="shared" si="5"/>
        <v>0.1720434848055501</v>
      </c>
    </row>
    <row r="78" spans="1:37" x14ac:dyDescent="0.25">
      <c r="A78" s="1">
        <v>46112</v>
      </c>
      <c r="B78">
        <v>-9.8731195401647306E-2</v>
      </c>
      <c r="C78">
        <v>0.26351304944686998</v>
      </c>
      <c r="D78">
        <v>-2.62986130549828</v>
      </c>
      <c r="E78" s="16">
        <v>4.6067836867040101E-5</v>
      </c>
      <c r="F78">
        <v>2.2474989108375998</v>
      </c>
      <c r="G78">
        <v>-2.11722581592317E-2</v>
      </c>
      <c r="H78">
        <v>3.3820620726331E-4</v>
      </c>
      <c r="I78">
        <v>3.21485000115024E-2</v>
      </c>
      <c r="J78">
        <v>-5.5049040615132903E-2</v>
      </c>
      <c r="K78">
        <v>1.9081296162513699</v>
      </c>
      <c r="L78">
        <v>-0.18602289078893999</v>
      </c>
      <c r="M78">
        <v>0</v>
      </c>
      <c r="N78">
        <v>0</v>
      </c>
      <c r="O78">
        <v>-4.3892178691642497E-2</v>
      </c>
      <c r="P78">
        <v>0</v>
      </c>
      <c r="Q78">
        <v>-4.1146416430797202E-2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-1.9657060312261101</v>
      </c>
      <c r="Z78">
        <v>0.102648975574196</v>
      </c>
      <c r="AA78">
        <v>-6.68364091670509E-2</v>
      </c>
      <c r="AB78">
        <v>-7.8506285531853306E-2</v>
      </c>
      <c r="AC78">
        <v>-7.3384385587283205E-2</v>
      </c>
      <c r="AD78">
        <v>5.3585487722342803E-3</v>
      </c>
      <c r="AE78">
        <v>0.31627220300821002</v>
      </c>
      <c r="AF78">
        <v>-0.38435431915167401</v>
      </c>
      <c r="AG78">
        <v>2.6881505791480098</v>
      </c>
      <c r="AH78">
        <f t="shared" si="3"/>
        <v>2.3037962599963357</v>
      </c>
      <c r="AJ78">
        <f t="shared" si="4"/>
        <v>0</v>
      </c>
      <c r="AK78">
        <f t="shared" si="5"/>
        <v>0.16829597091449755</v>
      </c>
    </row>
    <row r="79" spans="1:37" x14ac:dyDescent="0.25">
      <c r="A79" s="1">
        <v>46203</v>
      </c>
      <c r="B79">
        <v>-9.8146455339321703E-2</v>
      </c>
      <c r="C79">
        <v>0.22461562934122101</v>
      </c>
      <c r="D79">
        <v>-2.60397564812029</v>
      </c>
      <c r="E79" s="16">
        <v>4.28851809788766E-5</v>
      </c>
      <c r="F79">
        <v>2.2282512755891699</v>
      </c>
      <c r="G79">
        <v>-3.04869108940472E-2</v>
      </c>
      <c r="H79">
        <v>2.6954380118955097E-4</v>
      </c>
      <c r="I79">
        <v>3.02332720104815E-2</v>
      </c>
      <c r="J79">
        <v>-5.2892898221483499E-2</v>
      </c>
      <c r="K79">
        <v>1.8557857025934901</v>
      </c>
      <c r="L79">
        <v>-0.16757827198655101</v>
      </c>
      <c r="M79">
        <v>0</v>
      </c>
      <c r="N79">
        <v>0</v>
      </c>
      <c r="O79">
        <v>-4.24921891315534E-2</v>
      </c>
      <c r="P79">
        <v>0</v>
      </c>
      <c r="Q79">
        <v>-3.1792517638642298E-2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-1.9172614467281901</v>
      </c>
      <c r="Z79">
        <v>0.10176543439743301</v>
      </c>
      <c r="AA79">
        <v>-6.4225623935833295E-2</v>
      </c>
      <c r="AB79">
        <v>-7.5500956450768E-2</v>
      </c>
      <c r="AC79">
        <v>-7.0382871612396397E-2</v>
      </c>
      <c r="AD79">
        <v>6.3440439520353904E-3</v>
      </c>
      <c r="AE79">
        <v>0.31277973681308902</v>
      </c>
      <c r="AF79">
        <v>-0.39464826637981298</v>
      </c>
      <c r="AG79">
        <v>2.6881505791480098</v>
      </c>
      <c r="AH79">
        <f t="shared" si="3"/>
        <v>2.2935023127681968</v>
      </c>
      <c r="AJ79">
        <f t="shared" si="4"/>
        <v>0</v>
      </c>
      <c r="AK79">
        <f t="shared" si="5"/>
        <v>0.16347571778422942</v>
      </c>
    </row>
    <row r="80" spans="1:37" x14ac:dyDescent="0.25">
      <c r="A80" s="1">
        <v>46295</v>
      </c>
      <c r="B80">
        <v>-9.7502025880068996E-2</v>
      </c>
      <c r="C80">
        <v>0.19114914560446</v>
      </c>
      <c r="D80">
        <v>-2.5776870118313799</v>
      </c>
      <c r="E80" s="16">
        <v>3.9615347005103999E-5</v>
      </c>
      <c r="F80">
        <v>2.2074561305153302</v>
      </c>
      <c r="G80">
        <v>-3.9005344780006702E-2</v>
      </c>
      <c r="H80">
        <v>2.38526290675818E-4</v>
      </c>
      <c r="I80">
        <v>2.8438738515006501E-2</v>
      </c>
      <c r="J80">
        <v>-5.0752043707815601E-2</v>
      </c>
      <c r="K80">
        <v>1.8072892663169</v>
      </c>
      <c r="L80">
        <v>-0.14978937276172899</v>
      </c>
      <c r="M80">
        <v>0</v>
      </c>
      <c r="N80">
        <v>0</v>
      </c>
      <c r="O80">
        <v>-4.1129141542726899E-2</v>
      </c>
      <c r="P80">
        <v>0</v>
      </c>
      <c r="Q80">
        <v>-2.4269554323056001E-2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-1.87133835160666</v>
      </c>
      <c r="Z80">
        <v>0.100751676042537</v>
      </c>
      <c r="AA80">
        <v>-6.1829310795761698E-2</v>
      </c>
      <c r="AB80">
        <v>-7.2757500012069501E-2</v>
      </c>
      <c r="AC80">
        <v>-6.7679619282285497E-2</v>
      </c>
      <c r="AD80">
        <v>6.9959922473511798E-3</v>
      </c>
      <c r="AE80">
        <v>0.30932333955546598</v>
      </c>
      <c r="AF80">
        <v>-0.40205684608866699</v>
      </c>
      <c r="AG80">
        <v>2.6881505791480098</v>
      </c>
      <c r="AH80">
        <f t="shared" si="3"/>
        <v>2.2860937330593427</v>
      </c>
      <c r="AJ80">
        <f t="shared" si="4"/>
        <v>0</v>
      </c>
      <c r="AK80">
        <f t="shared" si="5"/>
        <v>0.15856784708998828</v>
      </c>
    </row>
    <row r="81" spans="1:37" x14ac:dyDescent="0.25">
      <c r="A81" s="1">
        <v>46387</v>
      </c>
      <c r="B81">
        <v>-9.6800955183873105E-2</v>
      </c>
      <c r="C81">
        <v>0.16235578341350501</v>
      </c>
      <c r="D81">
        <v>-2.5511172751419702</v>
      </c>
      <c r="E81" s="16">
        <v>3.6321760716375397E-5</v>
      </c>
      <c r="F81">
        <v>2.1854136378395599</v>
      </c>
      <c r="G81">
        <v>-4.6742454566919903E-2</v>
      </c>
      <c r="H81">
        <v>2.2562201352602099E-4</v>
      </c>
      <c r="I81">
        <v>2.6765210498131398E-2</v>
      </c>
      <c r="J81">
        <v>-4.86498433555849E-2</v>
      </c>
      <c r="K81">
        <v>1.7619638147757299</v>
      </c>
      <c r="L81">
        <v>-0.13281457378376901</v>
      </c>
      <c r="M81">
        <v>0</v>
      </c>
      <c r="N81">
        <v>0</v>
      </c>
      <c r="O81">
        <v>-3.9802634425466603E-2</v>
      </c>
      <c r="P81">
        <v>0</v>
      </c>
      <c r="Q81">
        <v>-1.8203372574486801E-2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-1.82745628141126</v>
      </c>
      <c r="Z81">
        <v>9.9610492197356501E-2</v>
      </c>
      <c r="AA81">
        <v>-5.9617687764991503E-2</v>
      </c>
      <c r="AB81">
        <v>-7.0230565519296503E-2</v>
      </c>
      <c r="AC81">
        <v>-6.5210032368871601E-2</v>
      </c>
      <c r="AD81">
        <v>7.3643264607077203E-3</v>
      </c>
      <c r="AE81">
        <v>0.30590264367755199</v>
      </c>
      <c r="AF81">
        <v>-0.407007823459553</v>
      </c>
      <c r="AG81">
        <v>2.6881505791480098</v>
      </c>
      <c r="AH81">
        <f t="shared" si="3"/>
        <v>2.2811427556884567</v>
      </c>
      <c r="AJ81">
        <f t="shared" si="4"/>
        <v>0</v>
      </c>
      <c r="AK81">
        <f t="shared" si="5"/>
        <v>0.15357593363062549</v>
      </c>
    </row>
    <row r="82" spans="1:37" x14ac:dyDescent="0.25">
      <c r="A82" s="1">
        <v>46477</v>
      </c>
      <c r="B82">
        <v>-9.6047686937217797E-2</v>
      </c>
      <c r="C82">
        <v>0.137587119906035</v>
      </c>
      <c r="D82">
        <v>-2.5243734341906601</v>
      </c>
      <c r="E82" s="16">
        <v>3.3059191159251802E-5</v>
      </c>
      <c r="F82">
        <v>2.1623897712093498</v>
      </c>
      <c r="G82">
        <v>-5.3720963824261198E-2</v>
      </c>
      <c r="H82">
        <v>2.2031479143825699E-4</v>
      </c>
      <c r="I82">
        <v>2.52098278294558E-2</v>
      </c>
      <c r="J82">
        <v>-4.6605251301444002E-2</v>
      </c>
      <c r="K82">
        <v>1.71924086703714</v>
      </c>
      <c r="L82">
        <v>-0.116774898867055</v>
      </c>
      <c r="M82">
        <v>0</v>
      </c>
      <c r="N82">
        <v>0</v>
      </c>
      <c r="O82">
        <v>-3.8512245339538898E-2</v>
      </c>
      <c r="P82">
        <v>0</v>
      </c>
      <c r="Q82">
        <v>-1.3304190883889899E-2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-1.78522100285194</v>
      </c>
      <c r="Z82">
        <v>9.8344910729084606E-2</v>
      </c>
      <c r="AA82">
        <v>-5.7568152312340998E-2</v>
      </c>
      <c r="AB82">
        <v>-6.7889684839305797E-2</v>
      </c>
      <c r="AC82">
        <v>-6.2934425378483205E-2</v>
      </c>
      <c r="AD82">
        <v>7.5264375710336496E-3</v>
      </c>
      <c r="AE82">
        <v>0.30251728537653699</v>
      </c>
      <c r="AF82">
        <v>-0.40988234308474503</v>
      </c>
      <c r="AG82">
        <v>2.6881505791480098</v>
      </c>
      <c r="AH82">
        <f t="shared" si="3"/>
        <v>2.2782682360632647</v>
      </c>
      <c r="AJ82">
        <f t="shared" si="4"/>
        <v>0</v>
      </c>
      <c r="AK82">
        <f t="shared" si="5"/>
        <v>0.14850105004481184</v>
      </c>
    </row>
    <row r="83" spans="1:37" x14ac:dyDescent="0.25">
      <c r="A83" s="1">
        <v>46568</v>
      </c>
      <c r="B83">
        <v>-9.52473305213484E-2</v>
      </c>
      <c r="C83">
        <v>0.116287743243007</v>
      </c>
      <c r="D83">
        <v>-2.4975493128442099</v>
      </c>
      <c r="E83" s="16">
        <v>2.98727367889373E-5</v>
      </c>
      <c r="F83">
        <v>2.1386201756375902</v>
      </c>
      <c r="G83">
        <v>-5.9970513351619702E-2</v>
      </c>
      <c r="H83">
        <v>2.1723443016062301E-4</v>
      </c>
      <c r="I83">
        <v>2.3768045369047901E-2</v>
      </c>
      <c r="J83">
        <v>-4.4633198628759398E-2</v>
      </c>
      <c r="K83">
        <v>1.6786398579288</v>
      </c>
      <c r="L83">
        <v>-0.101758076217322</v>
      </c>
      <c r="M83">
        <v>0</v>
      </c>
      <c r="N83">
        <v>0</v>
      </c>
      <c r="O83">
        <v>-3.72575235241926E-2</v>
      </c>
      <c r="P83">
        <v>0</v>
      </c>
      <c r="Q83">
        <v>-9.3469024589171792E-3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-1.74430850895959</v>
      </c>
      <c r="Z83">
        <v>9.6959798109748099E-2</v>
      </c>
      <c r="AA83">
        <v>-5.5661596558237401E-2</v>
      </c>
      <c r="AB83">
        <v>-6.5711007815109093E-2</v>
      </c>
      <c r="AC83">
        <v>-6.0825911269874397E-2</v>
      </c>
      <c r="AD83">
        <v>7.5309836279893001E-3</v>
      </c>
      <c r="AE83">
        <v>0.29916690456566303</v>
      </c>
      <c r="AF83">
        <v>-0.41104926650024698</v>
      </c>
      <c r="AG83">
        <v>2.6881505791480098</v>
      </c>
      <c r="AH83">
        <f t="shared" si="3"/>
        <v>2.2771013126477628</v>
      </c>
      <c r="AJ83">
        <f t="shared" si="4"/>
        <v>0</v>
      </c>
      <c r="AK83">
        <f t="shared" si="5"/>
        <v>0.14337638493627347</v>
      </c>
    </row>
    <row r="84" spans="1:37" x14ac:dyDescent="0.25">
      <c r="A84" s="1">
        <v>46660</v>
      </c>
      <c r="B84">
        <v>-9.4405262330256298E-2</v>
      </c>
      <c r="C84">
        <v>9.7981291888703803E-2</v>
      </c>
      <c r="D84">
        <v>-2.4707266624436399</v>
      </c>
      <c r="E84" s="16">
        <v>2.67983587896975E-5</v>
      </c>
      <c r="F84">
        <v>2.1143125218452798</v>
      </c>
      <c r="G84">
        <v>-6.5526396386757502E-2</v>
      </c>
      <c r="H84">
        <v>2.1382978123431399E-4</v>
      </c>
      <c r="I84">
        <v>2.2434379950751499E-2</v>
      </c>
      <c r="J84">
        <v>-4.2745002439842701E-2</v>
      </c>
      <c r="K84">
        <v>1.6397563874296199</v>
      </c>
      <c r="L84">
        <v>-8.7822458941202594E-2</v>
      </c>
      <c r="M84">
        <v>0</v>
      </c>
      <c r="N84">
        <v>0</v>
      </c>
      <c r="O84">
        <v>-3.6037986841608402E-2</v>
      </c>
      <c r="P84">
        <v>0</v>
      </c>
      <c r="Q84">
        <v>-6.1556110911474499E-3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-1.70445490609009</v>
      </c>
      <c r="Z84">
        <v>9.5461946772960798E-2</v>
      </c>
      <c r="AA84">
        <v>-5.3881181800170402E-2</v>
      </c>
      <c r="AB84">
        <v>-6.3674262655197295E-2</v>
      </c>
      <c r="AC84">
        <v>-5.8863331058609497E-2</v>
      </c>
      <c r="AD84">
        <v>7.4113277423027797E-3</v>
      </c>
      <c r="AE84">
        <v>0.29585114483571201</v>
      </c>
      <c r="AF84">
        <v>-0.41084343347302399</v>
      </c>
      <c r="AG84">
        <v>2.6881505791480098</v>
      </c>
      <c r="AH84">
        <f t="shared" si="3"/>
        <v>2.2773071456749858</v>
      </c>
      <c r="AJ84">
        <f t="shared" si="4"/>
        <v>0</v>
      </c>
      <c r="AK84">
        <f t="shared" si="5"/>
        <v>0.13824401965918387</v>
      </c>
    </row>
    <row r="85" spans="1:37" x14ac:dyDescent="0.25">
      <c r="A85" s="1">
        <v>46752</v>
      </c>
      <c r="B85">
        <v>-9.3526897243522505E-2</v>
      </c>
      <c r="C85">
        <v>8.2258631343241295E-2</v>
      </c>
      <c r="D85">
        <v>-2.4439760974666398</v>
      </c>
      <c r="E85" s="16">
        <v>2.38638170177004E-5</v>
      </c>
      <c r="F85">
        <v>2.0896484780037801</v>
      </c>
      <c r="G85">
        <v>-7.0428244613750607E-2</v>
      </c>
      <c r="H85">
        <v>2.0904109559808501E-4</v>
      </c>
      <c r="I85">
        <v>2.12028129470898E-2</v>
      </c>
      <c r="J85">
        <v>-4.0948783049276502E-2</v>
      </c>
      <c r="K85">
        <v>1.6022532481207901</v>
      </c>
      <c r="L85">
        <v>-7.5000780352492996E-2</v>
      </c>
      <c r="M85">
        <v>0</v>
      </c>
      <c r="N85">
        <v>0</v>
      </c>
      <c r="O85">
        <v>-3.4853120844792002E-2</v>
      </c>
      <c r="P85">
        <v>0</v>
      </c>
      <c r="Q85">
        <v>-3.5917687177683898E-3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-1.6654484409871899</v>
      </c>
      <c r="Z85">
        <v>9.3859748789389505E-2</v>
      </c>
      <c r="AA85">
        <v>-5.2211901773702302E-2</v>
      </c>
      <c r="AB85">
        <v>-6.1761698505657499E-2</v>
      </c>
      <c r="AC85">
        <v>-5.7028644569500797E-2</v>
      </c>
      <c r="AD85">
        <v>7.1935945373827496E-3</v>
      </c>
      <c r="AE85">
        <v>0.29256965341694902</v>
      </c>
      <c r="AF85">
        <v>-0.40955730605292701</v>
      </c>
      <c r="AG85">
        <v>2.6881505791480098</v>
      </c>
      <c r="AH85">
        <f t="shared" si="3"/>
        <v>2.2785932730950829</v>
      </c>
      <c r="AJ85">
        <f t="shared" si="4"/>
        <v>0</v>
      </c>
      <c r="AK85">
        <f t="shared" si="5"/>
        <v>0.13314409438848829</v>
      </c>
    </row>
    <row r="86" spans="1:37" x14ac:dyDescent="0.25">
      <c r="A86" s="1">
        <v>46843</v>
      </c>
      <c r="B86">
        <v>-9.2617549067956106E-2</v>
      </c>
      <c r="C86">
        <v>6.8767860955202195E-2</v>
      </c>
      <c r="D86">
        <v>-2.4173579878307998</v>
      </c>
      <c r="E86" s="16">
        <v>2.10896705884619E-5</v>
      </c>
      <c r="F86">
        <v>2.0647856043303499</v>
      </c>
      <c r="G86">
        <v>-7.4718786695332703E-2</v>
      </c>
      <c r="H86">
        <v>2.0256935844615E-4</v>
      </c>
      <c r="I86">
        <v>2.00670338189325E-2</v>
      </c>
      <c r="J86">
        <v>-3.92498746058874E-2</v>
      </c>
      <c r="K86">
        <v>1.56585260694729</v>
      </c>
      <c r="L86">
        <v>-6.3303713064932002E-2</v>
      </c>
      <c r="M86">
        <v>0</v>
      </c>
      <c r="N86">
        <v>0</v>
      </c>
      <c r="O86">
        <v>-3.3702379151702801E-2</v>
      </c>
      <c r="P86">
        <v>0</v>
      </c>
      <c r="Q86">
        <v>-1.5451938311537899E-3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-1.62712254935457</v>
      </c>
      <c r="Z86">
        <v>9.2162792240028199E-2</v>
      </c>
      <c r="AA86">
        <v>-5.0640382719109603E-2</v>
      </c>
      <c r="AB86">
        <v>-5.9957666419388198E-2</v>
      </c>
      <c r="AC86">
        <v>-5.5306022393497203E-2</v>
      </c>
      <c r="AD86">
        <v>6.8997032936025304E-3</v>
      </c>
      <c r="AE86">
        <v>0.28932208114144098</v>
      </c>
      <c r="AF86">
        <v>-0.40744076337833401</v>
      </c>
      <c r="AG86">
        <v>2.6881505791480098</v>
      </c>
      <c r="AH86">
        <f t="shared" si="3"/>
        <v>2.2807098157696757</v>
      </c>
      <c r="AJ86">
        <f t="shared" si="4"/>
        <v>0</v>
      </c>
      <c r="AK86">
        <f t="shared" si="5"/>
        <v>0.12811151840564428</v>
      </c>
    </row>
    <row r="87" spans="1:37" x14ac:dyDescent="0.25">
      <c r="A87" s="1">
        <v>46934</v>
      </c>
      <c r="B87">
        <v>-9.1682339928457202E-2</v>
      </c>
      <c r="C87">
        <v>5.7205870897217501E-2</v>
      </c>
      <c r="D87">
        <v>-2.3909233341354899</v>
      </c>
      <c r="E87" s="16">
        <v>1.8490242253308001E-5</v>
      </c>
      <c r="F87">
        <v>2.0398592377088698</v>
      </c>
      <c r="G87">
        <v>-7.8442726770622306E-2</v>
      </c>
      <c r="H87">
        <v>1.9448486439636401E-4</v>
      </c>
      <c r="I87">
        <v>1.9020606091828901E-2</v>
      </c>
      <c r="J87">
        <v>-3.7651218212723103E-2</v>
      </c>
      <c r="K87">
        <v>1.53032887479021</v>
      </c>
      <c r="L87">
        <v>-5.27232065491854E-2</v>
      </c>
      <c r="M87">
        <v>0</v>
      </c>
      <c r="N87">
        <v>0</v>
      </c>
      <c r="O87">
        <v>-3.2585184738006999E-2</v>
      </c>
      <c r="P87">
        <v>0</v>
      </c>
      <c r="Q87" s="16">
        <v>7.2676985659949906E-5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-1.58934959237013</v>
      </c>
      <c r="Z87">
        <v>9.0381478075275107E-2</v>
      </c>
      <c r="AA87">
        <v>-4.9154751418002497E-2</v>
      </c>
      <c r="AB87">
        <v>-5.8248394036661801E-2</v>
      </c>
      <c r="AC87">
        <v>-5.3681486027817901E-2</v>
      </c>
      <c r="AD87">
        <v>6.5484721252368396E-3</v>
      </c>
      <c r="AE87">
        <v>0.28610808240581898</v>
      </c>
      <c r="AF87">
        <v>-0.40470396000022202</v>
      </c>
      <c r="AG87">
        <v>2.6881505791480098</v>
      </c>
      <c r="AH87">
        <f t="shared" si="3"/>
        <v>2.2834466191477878</v>
      </c>
      <c r="AJ87">
        <f t="shared" si="4"/>
        <v>0</v>
      </c>
      <c r="AK87">
        <f t="shared" si="5"/>
        <v>0.12317539886189</v>
      </c>
    </row>
    <row r="88" spans="1:37" x14ac:dyDescent="0.25">
      <c r="A88" s="1">
        <v>47026</v>
      </c>
      <c r="B88">
        <v>-9.0726138876224494E-2</v>
      </c>
      <c r="C88">
        <v>4.7311206924970102E-2</v>
      </c>
      <c r="D88">
        <v>-2.3647146256695901</v>
      </c>
      <c r="E88" s="16">
        <v>1.6074516279538102E-5</v>
      </c>
      <c r="F88">
        <v>2.0149843659384699</v>
      </c>
      <c r="G88">
        <v>-8.1645758526248696E-2</v>
      </c>
      <c r="H88">
        <v>1.8502216476930599E-4</v>
      </c>
      <c r="I88">
        <v>1.8057090642824E-2</v>
      </c>
      <c r="J88">
        <v>-3.6153730485697998E-2</v>
      </c>
      <c r="K88">
        <v>1.49550213275309</v>
      </c>
      <c r="L88">
        <v>-4.32355853597148E-2</v>
      </c>
      <c r="M88">
        <v>0</v>
      </c>
      <c r="N88">
        <v>0</v>
      </c>
      <c r="O88">
        <v>-3.1500931907783102E-2</v>
      </c>
      <c r="P88">
        <v>0</v>
      </c>
      <c r="Q88">
        <v>1.3338370207362201E-3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-1.5520351757340101</v>
      </c>
      <c r="Z88">
        <v>8.8526683180182794E-2</v>
      </c>
      <c r="AA88">
        <v>-4.7744521850467098E-2</v>
      </c>
      <c r="AB88">
        <v>-5.6621818156154601E-2</v>
      </c>
      <c r="AC88">
        <v>-5.2142713901996297E-2</v>
      </c>
      <c r="AD88">
        <v>6.1560969890938899E-3</v>
      </c>
      <c r="AE88">
        <v>0.28292731513442798</v>
      </c>
      <c r="AF88">
        <v>-0.40152117520291603</v>
      </c>
      <c r="AG88">
        <v>2.6881505791480098</v>
      </c>
      <c r="AH88">
        <f t="shared" si="3"/>
        <v>2.2866294039450938</v>
      </c>
      <c r="AJ88">
        <f t="shared" si="4"/>
        <v>0</v>
      </c>
      <c r="AK88">
        <f t="shared" si="5"/>
        <v>0.11835931672026145</v>
      </c>
    </row>
    <row r="89" spans="1:37" x14ac:dyDescent="0.25">
      <c r="A89" s="1">
        <v>47118</v>
      </c>
      <c r="B89">
        <v>-8.9753519739854501E-2</v>
      </c>
      <c r="C89">
        <v>3.8858036606725599E-2</v>
      </c>
      <c r="D89">
        <v>-2.33876667453554</v>
      </c>
      <c r="E89" s="16">
        <v>1.3846961240168499E-5</v>
      </c>
      <c r="F89">
        <v>1.9902574741210901</v>
      </c>
      <c r="G89">
        <v>-8.4373716190951895E-2</v>
      </c>
      <c r="H89">
        <v>1.7447496362146101E-4</v>
      </c>
      <c r="I89">
        <v>1.7170141469694901E-2</v>
      </c>
      <c r="J89">
        <v>-3.4756643419266799E-2</v>
      </c>
      <c r="K89">
        <v>1.4612320779369199</v>
      </c>
      <c r="L89">
        <v>-3.4804397169594402E-2</v>
      </c>
      <c r="M89">
        <v>0</v>
      </c>
      <c r="N89">
        <v>0</v>
      </c>
      <c r="O89">
        <v>-3.0448988762376599E-2</v>
      </c>
      <c r="P89">
        <v>0</v>
      </c>
      <c r="Q89">
        <v>2.2974766326614902E-3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-1.5151130093265599</v>
      </c>
      <c r="Z89">
        <v>8.6609473821218294E-2</v>
      </c>
      <c r="AA89">
        <v>-4.6400486996571198E-2</v>
      </c>
      <c r="AB89">
        <v>-5.5067435731711203E-2</v>
      </c>
      <c r="AC89">
        <v>-5.0678896548165299E-2</v>
      </c>
      <c r="AD89">
        <v>5.7364385659924404E-3</v>
      </c>
      <c r="AE89">
        <v>0.27977944074287198</v>
      </c>
      <c r="AF89">
        <v>-0.398034886598431</v>
      </c>
      <c r="AG89">
        <v>2.6881505791480098</v>
      </c>
      <c r="AH89">
        <f t="shared" si="3"/>
        <v>2.2901156925495787</v>
      </c>
      <c r="AJ89">
        <f t="shared" si="4"/>
        <v>0</v>
      </c>
      <c r="AK89">
        <f t="shared" si="5"/>
        <v>0.11368183827887712</v>
      </c>
    </row>
    <row r="90" spans="1:37" x14ac:dyDescent="0.25">
      <c r="A90" s="1">
        <v>47208</v>
      </c>
      <c r="B90">
        <v>-8.8768732882924903E-2</v>
      </c>
      <c r="C90">
        <v>3.1651042554111698E-2</v>
      </c>
      <c r="D90">
        <v>-2.3131074186087499</v>
      </c>
      <c r="E90" s="16">
        <v>1.1808276323666699E-5</v>
      </c>
      <c r="F90">
        <v>1.9657583435306301</v>
      </c>
      <c r="G90">
        <v>-8.6671857185672205E-2</v>
      </c>
      <c r="H90">
        <v>1.6314366648600501E-4</v>
      </c>
      <c r="I90">
        <v>1.6353581042878901E-2</v>
      </c>
      <c r="J90">
        <v>-3.3457813499102498E-2</v>
      </c>
      <c r="K90">
        <v>1.4274124746732499</v>
      </c>
      <c r="L90">
        <v>-2.73830056747454E-2</v>
      </c>
      <c r="M90">
        <v>0</v>
      </c>
      <c r="N90">
        <v>0</v>
      </c>
      <c r="O90">
        <v>-2.9428700021238E-2</v>
      </c>
      <c r="P90">
        <v>0</v>
      </c>
      <c r="Q90">
        <v>3.0127928914761202E-3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-1.47854028107715</v>
      </c>
      <c r="Z90">
        <v>8.4640867235004497E-2</v>
      </c>
      <c r="AA90">
        <v>-4.5114612827478001E-2</v>
      </c>
      <c r="AB90">
        <v>-5.3576162689482502E-2</v>
      </c>
      <c r="AC90">
        <v>-4.92806070885322E-2</v>
      </c>
      <c r="AD90">
        <v>5.3012491494972896E-3</v>
      </c>
      <c r="AE90">
        <v>0.27666412410195801</v>
      </c>
      <c r="AF90">
        <v>-0.39435976443335902</v>
      </c>
      <c r="AG90">
        <v>2.6881505791480098</v>
      </c>
      <c r="AH90">
        <f t="shared" si="3"/>
        <v>2.2937908147146508</v>
      </c>
      <c r="AJ90">
        <f t="shared" si="4"/>
        <v>0</v>
      </c>
      <c r="AK90">
        <f t="shared" si="5"/>
        <v>0.10915707262489072</v>
      </c>
    </row>
    <row r="91" spans="1:37" x14ac:dyDescent="0.25">
      <c r="A91" s="1">
        <v>47299</v>
      </c>
      <c r="B91">
        <v>-8.7775687734404195E-2</v>
      </c>
      <c r="C91">
        <v>2.5521095545554099E-2</v>
      </c>
      <c r="D91">
        <v>-2.28775868706028</v>
      </c>
      <c r="E91" s="16">
        <v>9.9560625634711706E-6</v>
      </c>
      <c r="F91">
        <v>1.94155178545022</v>
      </c>
      <c r="G91">
        <v>-8.8584268028459201E-2</v>
      </c>
      <c r="H91">
        <v>1.5131029220984699E-4</v>
      </c>
      <c r="I91">
        <v>1.56014590896634E-2</v>
      </c>
      <c r="J91">
        <v>-3.2253999447587403E-2</v>
      </c>
      <c r="K91">
        <v>1.39396610003709</v>
      </c>
      <c r="L91">
        <v>-2.0916928383075201E-2</v>
      </c>
      <c r="M91">
        <v>0</v>
      </c>
      <c r="N91">
        <v>0</v>
      </c>
      <c r="O91">
        <v>-2.84393900726224E-2</v>
      </c>
      <c r="P91">
        <v>0</v>
      </c>
      <c r="Q91">
        <v>3.5210871233790201E-3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-1.4422935206529199</v>
      </c>
      <c r="Z91">
        <v>8.2631637260093802E-2</v>
      </c>
      <c r="AA91">
        <v>-4.3879934500940798E-2</v>
      </c>
      <c r="AB91">
        <v>-5.2140198354542297E-2</v>
      </c>
      <c r="AC91">
        <v>-4.7939678039588401E-2</v>
      </c>
      <c r="AD91">
        <v>4.8603777022500402E-3</v>
      </c>
      <c r="AE91">
        <v>0.27358103350204199</v>
      </c>
      <c r="AF91">
        <v>-0.39058645020925897</v>
      </c>
      <c r="AG91">
        <v>2.6881505791480098</v>
      </c>
      <c r="AH91">
        <f t="shared" si="3"/>
        <v>2.2975641289387507</v>
      </c>
      <c r="AJ91">
        <f t="shared" si="4"/>
        <v>0</v>
      </c>
      <c r="AK91">
        <f t="shared" si="5"/>
        <v>0.10479521654855772</v>
      </c>
    </row>
    <row r="92" spans="1:37" x14ac:dyDescent="0.25">
      <c r="A92" s="1">
        <v>47391</v>
      </c>
      <c r="B92">
        <v>-8.6777944019382394E-2</v>
      </c>
      <c r="C92">
        <v>2.0321583708112E-2</v>
      </c>
      <c r="D92">
        <v>-2.2627369235586299</v>
      </c>
      <c r="E92" s="16">
        <v>8.2854217276656096E-6</v>
      </c>
      <c r="F92">
        <v>1.91768929570499</v>
      </c>
      <c r="G92">
        <v>-9.0153383638548898E-2</v>
      </c>
      <c r="H92">
        <v>1.3922745239982001E-4</v>
      </c>
      <c r="I92">
        <v>1.49080973418783E-2</v>
      </c>
      <c r="J92">
        <v>-3.1141108992800801E-2</v>
      </c>
      <c r="K92">
        <v>1.3608401698542201</v>
      </c>
      <c r="L92">
        <v>-1.5345923398113E-2</v>
      </c>
      <c r="M92">
        <v>0</v>
      </c>
      <c r="N92">
        <v>0</v>
      </c>
      <c r="O92">
        <v>-2.7480366151841799E-2</v>
      </c>
      <c r="P92">
        <v>0</v>
      </c>
      <c r="Q92">
        <v>3.8573351284041301E-3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-1.4063649271888199</v>
      </c>
      <c r="Z92">
        <v>8.0592159463347496E-2</v>
      </c>
      <c r="AA92">
        <v>-4.2690455510898798E-2</v>
      </c>
      <c r="AB92">
        <v>-5.0752895584406099E-2</v>
      </c>
      <c r="AC92">
        <v>-4.6649082640535203E-2</v>
      </c>
      <c r="AD92">
        <v>4.4219631651055804E-3</v>
      </c>
      <c r="AE92">
        <v>0.27052984061772001</v>
      </c>
      <c r="AF92">
        <v>-0.38678505282596598</v>
      </c>
      <c r="AG92">
        <v>2.6881505791480098</v>
      </c>
      <c r="AH92">
        <f t="shared" si="3"/>
        <v>2.3013655263220438</v>
      </c>
      <c r="AJ92">
        <f t="shared" si="4"/>
        <v>0</v>
      </c>
      <c r="AK92">
        <f t="shared" si="5"/>
        <v>0.10060306844198696</v>
      </c>
    </row>
    <row r="93" spans="1:37" x14ac:dyDescent="0.25">
      <c r="A93" s="1">
        <v>47483</v>
      </c>
      <c r="B93">
        <v>-8.5778710149453499E-2</v>
      </c>
      <c r="C93">
        <v>1.59252936359792E-2</v>
      </c>
      <c r="D93">
        <v>-2.2380538636493399</v>
      </c>
      <c r="E93" s="16">
        <v>6.78948638962604E-6</v>
      </c>
      <c r="F93">
        <v>1.89421061895211</v>
      </c>
      <c r="G93">
        <v>-9.14196095896328E-2</v>
      </c>
      <c r="H93">
        <v>1.2711449344095E-4</v>
      </c>
      <c r="I93">
        <v>1.4268122212984E-2</v>
      </c>
      <c r="J93">
        <v>-3.0114415743395601E-2</v>
      </c>
      <c r="K93">
        <v>1.3280022277744099</v>
      </c>
      <c r="L93">
        <v>-1.06058326423367E-2</v>
      </c>
      <c r="M93">
        <v>0</v>
      </c>
      <c r="N93">
        <v>0</v>
      </c>
      <c r="O93">
        <v>-2.6550921562004299E-2</v>
      </c>
      <c r="P93">
        <v>0</v>
      </c>
      <c r="Q93">
        <v>4.0513682810227299E-3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-1.3707591334384499</v>
      </c>
      <c r="Z93">
        <v>7.8532291228139595E-2</v>
      </c>
      <c r="AA93">
        <v>-4.1541050618878597E-2</v>
      </c>
      <c r="AB93">
        <v>-4.9408637224308903E-2</v>
      </c>
      <c r="AC93">
        <v>-4.5402820882934E-2</v>
      </c>
      <c r="AD93">
        <v>3.9926180160177096E-3</v>
      </c>
      <c r="AE93">
        <v>0.26751022047295198</v>
      </c>
      <c r="AF93">
        <v>-0.38300833094721598</v>
      </c>
      <c r="AG93">
        <v>2.6881505791480098</v>
      </c>
      <c r="AH93">
        <f t="shared" si="3"/>
        <v>2.3051422482007937</v>
      </c>
      <c r="AJ93">
        <f t="shared" si="4"/>
        <v>0</v>
      </c>
      <c r="AK93">
        <f t="shared" si="5"/>
        <v>9.6584505146004362E-2</v>
      </c>
    </row>
    <row r="94" spans="1:37" x14ac:dyDescent="0.25">
      <c r="A94" s="1">
        <v>47573</v>
      </c>
      <c r="B94">
        <v>-8.4780847520852395E-2</v>
      </c>
      <c r="C94">
        <v>1.2221755980098E-2</v>
      </c>
      <c r="D94">
        <v>-2.21371716407026</v>
      </c>
      <c r="E94" s="16">
        <v>5.4598852003320104E-6</v>
      </c>
      <c r="F94">
        <v>1.87114521489647</v>
      </c>
      <c r="G94">
        <v>-9.2421036744340601E-2</v>
      </c>
      <c r="H94">
        <v>1.15157243864309E-4</v>
      </c>
      <c r="I94">
        <v>1.36764870898895E-2</v>
      </c>
      <c r="J94">
        <v>-2.9168747717225E-2</v>
      </c>
      <c r="K94">
        <v>1.2954364766092401</v>
      </c>
      <c r="L94">
        <v>-6.6301916283910698E-3</v>
      </c>
      <c r="M94">
        <v>0</v>
      </c>
      <c r="N94">
        <v>0</v>
      </c>
      <c r="O94">
        <v>-2.5650338867441301E-2</v>
      </c>
      <c r="P94">
        <v>0</v>
      </c>
      <c r="Q94">
        <v>4.1287683839137399E-3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-1.3354903772506901</v>
      </c>
      <c r="Z94">
        <v>7.6461282458954394E-2</v>
      </c>
      <c r="AA94">
        <v>-4.04273732855314E-2</v>
      </c>
      <c r="AB94">
        <v>-4.8102719499088398E-2</v>
      </c>
      <c r="AC94">
        <v>-4.4195810848469803E-2</v>
      </c>
      <c r="AD94">
        <v>3.5776019196707698E-3</v>
      </c>
      <c r="AE94">
        <v>0.26452185140650097</v>
      </c>
      <c r="AF94">
        <v>-0.37929455155840702</v>
      </c>
      <c r="AG94">
        <v>2.6881505791480098</v>
      </c>
      <c r="AH94">
        <f t="shared" si="3"/>
        <v>2.3088560275896026</v>
      </c>
      <c r="AJ94">
        <f t="shared" si="4"/>
        <v>0</v>
      </c>
      <c r="AK94">
        <f t="shared" si="5"/>
        <v>9.2740919895914598E-2</v>
      </c>
    </row>
    <row r="95" spans="1:37" x14ac:dyDescent="0.25">
      <c r="A95" s="1">
        <v>47664</v>
      </c>
      <c r="B95">
        <v>-8.3786879646629203E-2</v>
      </c>
      <c r="C95">
        <v>9.11498209355102E-3</v>
      </c>
      <c r="D95">
        <v>-2.1897309828639901</v>
      </c>
      <c r="E95" s="16">
        <v>4.2871477017957503E-6</v>
      </c>
      <c r="F95">
        <v>1.8485136213762201</v>
      </c>
      <c r="G95">
        <v>-9.3193237869977005E-2</v>
      </c>
      <c r="H95">
        <v>1.03509541725997E-4</v>
      </c>
      <c r="I95">
        <v>1.3128485748181601E-2</v>
      </c>
      <c r="J95">
        <v>-2.82986493711486E-2</v>
      </c>
      <c r="K95">
        <v>1.2631405283963699</v>
      </c>
      <c r="L95">
        <v>-3.35161795175661E-3</v>
      </c>
      <c r="M95">
        <v>0</v>
      </c>
      <c r="N95">
        <v>0</v>
      </c>
      <c r="O95">
        <v>-2.4777893003535102E-2</v>
      </c>
      <c r="P95">
        <v>0</v>
      </c>
      <c r="Q95">
        <v>4.1115525054611799E-3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-1.30058005035697</v>
      </c>
      <c r="Z95">
        <v>7.4387712817387597E-2</v>
      </c>
      <c r="AA95">
        <v>-3.9345768165672299E-2</v>
      </c>
      <c r="AB95">
        <v>-4.6831242817166698E-2</v>
      </c>
      <c r="AC95">
        <v>-4.3023785948241001E-2</v>
      </c>
      <c r="AD95">
        <v>3.18098488628918E-3</v>
      </c>
      <c r="AE95">
        <v>0.26156441503778699</v>
      </c>
      <c r="AF95">
        <v>-0.375670028444339</v>
      </c>
      <c r="AG95">
        <v>2.6881505791480098</v>
      </c>
      <c r="AH95">
        <f t="shared" si="3"/>
        <v>2.312480550703671</v>
      </c>
      <c r="AJ95">
        <f t="shared" si="4"/>
        <v>0</v>
      </c>
      <c r="AK95">
        <f t="shared" si="5"/>
        <v>8.907162118800338E-2</v>
      </c>
    </row>
    <row r="96" spans="1:37" x14ac:dyDescent="0.25">
      <c r="A96" s="1">
        <v>47756</v>
      </c>
      <c r="B96">
        <v>-8.2799005176944204E-2</v>
      </c>
      <c r="C96">
        <v>6.5215301527335899E-3</v>
      </c>
      <c r="D96">
        <v>-2.1660965100925802</v>
      </c>
      <c r="E96" s="16">
        <v>3.2610532036813899E-6</v>
      </c>
      <c r="F96">
        <v>1.8263287116798399</v>
      </c>
      <c r="G96">
        <v>-9.3769136186836397E-2</v>
      </c>
      <c r="H96" s="16">
        <v>9.2295604584914206E-5</v>
      </c>
      <c r="I96">
        <v>1.26197582592748E-2</v>
      </c>
      <c r="J96">
        <v>-2.7498519156125702E-2</v>
      </c>
      <c r="K96">
        <v>1.23112254761533</v>
      </c>
      <c r="L96">
        <v>-7.0299221401929105E-4</v>
      </c>
      <c r="M96">
        <v>0</v>
      </c>
      <c r="N96">
        <v>0</v>
      </c>
      <c r="O96">
        <v>-2.3932854258573499E-2</v>
      </c>
      <c r="P96">
        <v>0</v>
      </c>
      <c r="Q96">
        <v>4.0187040479580704E-3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-1.2660545940882</v>
      </c>
      <c r="Z96">
        <v>7.2319451699401696E-2</v>
      </c>
      <c r="AA96">
        <v>-3.8293189073490302E-2</v>
      </c>
      <c r="AB96">
        <v>-4.5591010296635003E-2</v>
      </c>
      <c r="AC96">
        <v>-4.1883198525415902E-2</v>
      </c>
      <c r="AD96">
        <v>2.8057994253951201E-3</v>
      </c>
      <c r="AE96">
        <v>0.25863759623307703</v>
      </c>
      <c r="AF96">
        <v>-0.37215135329795201</v>
      </c>
      <c r="AG96">
        <v>2.6881505791480098</v>
      </c>
      <c r="AH96">
        <f t="shared" si="3"/>
        <v>2.3159992258500579</v>
      </c>
      <c r="AJ96">
        <f t="shared" si="4"/>
        <v>0</v>
      </c>
      <c r="AK96">
        <f t="shared" si="5"/>
        <v>8.5574193243614483E-2</v>
      </c>
    </row>
    <row r="97" spans="1:37" x14ac:dyDescent="0.25">
      <c r="A97" s="1">
        <v>47848</v>
      </c>
      <c r="B97">
        <v>-8.18191139663004E-2</v>
      </c>
      <c r="C97">
        <v>4.3688491310526203E-3</v>
      </c>
      <c r="D97">
        <v>-2.1428124497485799</v>
      </c>
      <c r="E97" s="16">
        <v>2.37092831893794E-6</v>
      </c>
      <c r="F97">
        <v>1.8045968455204799</v>
      </c>
      <c r="G97">
        <v>-9.4178936275889497E-2</v>
      </c>
      <c r="H97" s="16">
        <v>8.1612757490016896E-5</v>
      </c>
      <c r="I97">
        <v>1.21462906306433E-2</v>
      </c>
      <c r="J97">
        <v>-2.6762724706942E-2</v>
      </c>
      <c r="K97">
        <v>1.1993987606157599</v>
      </c>
      <c r="L97">
        <v>1.38155384506669E-3</v>
      </c>
      <c r="M97">
        <v>0</v>
      </c>
      <c r="N97">
        <v>0</v>
      </c>
      <c r="O97">
        <v>-2.3114491093690102E-2</v>
      </c>
      <c r="P97">
        <v>0</v>
      </c>
      <c r="Q97">
        <v>3.8665913611077001E-3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-1.2319437117685801</v>
      </c>
      <c r="Z97">
        <v>7.0263637474120205E-2</v>
      </c>
      <c r="AA97">
        <v>-3.7267122680194401E-2</v>
      </c>
      <c r="AB97">
        <v>-4.43794341660309E-2</v>
      </c>
      <c r="AC97">
        <v>-4.0771130130622099E-2</v>
      </c>
      <c r="AD97">
        <v>2.4541813697335499E-3</v>
      </c>
      <c r="AE97">
        <v>0.25574108307205901</v>
      </c>
      <c r="AF97">
        <v>-0.368747337830928</v>
      </c>
      <c r="AG97">
        <v>2.6881505791480098</v>
      </c>
      <c r="AH97">
        <f t="shared" si="3"/>
        <v>2.3194032413170818</v>
      </c>
      <c r="AJ97">
        <f t="shared" si="4"/>
        <v>0</v>
      </c>
      <c r="AK97">
        <f t="shared" si="5"/>
        <v>8.2244819285813842E-2</v>
      </c>
    </row>
    <row r="98" spans="1:37" x14ac:dyDescent="0.25">
      <c r="A98" s="1">
        <v>47938</v>
      </c>
      <c r="B98">
        <v>-8.0848805439698607E-2</v>
      </c>
      <c r="C98">
        <v>2.5938573678763398E-3</v>
      </c>
      <c r="D98">
        <v>-2.1198754541029898</v>
      </c>
      <c r="E98" s="16">
        <v>1.6058977396690299E-6</v>
      </c>
      <c r="F98">
        <v>1.78331891482105</v>
      </c>
      <c r="G98">
        <v>-9.4450108332703897E-2</v>
      </c>
      <c r="H98" s="16">
        <v>7.1534265125896006E-5</v>
      </c>
      <c r="I98">
        <v>1.1704409298568599E-2</v>
      </c>
      <c r="J98">
        <v>-2.60856977931643E-2</v>
      </c>
      <c r="K98">
        <v>1.16799130355947</v>
      </c>
      <c r="L98">
        <v>2.9658265667456998E-3</v>
      </c>
      <c r="M98">
        <v>0</v>
      </c>
      <c r="N98">
        <v>0</v>
      </c>
      <c r="O98">
        <v>-2.2322072776002299E-2</v>
      </c>
      <c r="P98">
        <v>0</v>
      </c>
      <c r="Q98">
        <v>3.6693040965793799E-3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-1.1982788680847201</v>
      </c>
      <c r="Z98">
        <v>6.8226672819201403E-2</v>
      </c>
      <c r="AA98">
        <v>-3.6265518078645198E-2</v>
      </c>
      <c r="AB98">
        <v>-4.31944500531765E-2</v>
      </c>
      <c r="AC98">
        <v>-3.9685208635283097E-2</v>
      </c>
      <c r="AD98">
        <v>2.1274992473046899E-3</v>
      </c>
      <c r="AE98">
        <v>0.25287456681472198</v>
      </c>
      <c r="AF98">
        <v>-0.36546068854194602</v>
      </c>
      <c r="AG98">
        <v>2.6881505791480098</v>
      </c>
      <c r="AH98">
        <f t="shared" si="3"/>
        <v>2.322689890606064</v>
      </c>
      <c r="AJ98">
        <f t="shared" si="4"/>
        <v>0</v>
      </c>
      <c r="AK98">
        <f t="shared" si="5"/>
        <v>7.9078569225848883E-2</v>
      </c>
    </row>
    <row r="99" spans="1:37" x14ac:dyDescent="0.25">
      <c r="A99" s="1">
        <v>48029</v>
      </c>
      <c r="B99">
        <v>-7.9889408596270195E-2</v>
      </c>
      <c r="C99">
        <v>1.14171949640432E-3</v>
      </c>
      <c r="D99">
        <v>-2.09728051224636</v>
      </c>
      <c r="E99" s="16">
        <v>9.5509274856725196E-7</v>
      </c>
      <c r="F99">
        <v>1.76249128687918</v>
      </c>
      <c r="G99">
        <v>-9.4607417371580099E-2</v>
      </c>
      <c r="H99" s="16">
        <v>6.2112132478721099E-5</v>
      </c>
      <c r="I99">
        <v>1.1290771475349E-2</v>
      </c>
      <c r="J99">
        <v>-2.5462011124918901E-2</v>
      </c>
      <c r="K99">
        <v>1.1369263809491199</v>
      </c>
      <c r="L99">
        <v>4.1109211934245299E-3</v>
      </c>
      <c r="M99">
        <v>0</v>
      </c>
      <c r="N99">
        <v>0</v>
      </c>
      <c r="O99">
        <v>-2.1554871807855099E-2</v>
      </c>
      <c r="P99">
        <v>0</v>
      </c>
      <c r="Q99">
        <v>3.43892924960696E-3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-1.1650920466268699</v>
      </c>
      <c r="Z99">
        <v>6.6214233299279807E-2</v>
      </c>
      <c r="AA99">
        <v>-3.5286722239507302E-2</v>
      </c>
      <c r="AB99">
        <v>-4.2034439056879001E-2</v>
      </c>
      <c r="AC99">
        <v>-3.8623532220812301E-2</v>
      </c>
      <c r="AD99">
        <v>1.8264722636781401E-3</v>
      </c>
      <c r="AE99">
        <v>0.25003774186865602</v>
      </c>
      <c r="AF99">
        <v>-0.362289437391071</v>
      </c>
      <c r="AG99">
        <v>2.6881505791480098</v>
      </c>
      <c r="AH99">
        <f t="shared" si="3"/>
        <v>2.3258611417569388</v>
      </c>
      <c r="AJ99">
        <f t="shared" si="4"/>
        <v>0</v>
      </c>
      <c r="AK99">
        <f t="shared" si="5"/>
        <v>7.6069653631990697E-2</v>
      </c>
    </row>
    <row r="100" spans="1:37" x14ac:dyDescent="0.25">
      <c r="A100" s="1">
        <v>48121</v>
      </c>
      <c r="B100">
        <v>-7.8942003070500005E-2</v>
      </c>
      <c r="C100" s="16">
        <v>-3.5208620579987801E-5</v>
      </c>
      <c r="D100">
        <v>-2.0750212949780802</v>
      </c>
      <c r="E100" s="16">
        <v>4.0782181875582802E-7</v>
      </c>
      <c r="F100">
        <v>1.74210664861374</v>
      </c>
      <c r="G100">
        <v>-9.4672989635556398E-2</v>
      </c>
      <c r="H100" s="16">
        <v>5.33797998387781E-5</v>
      </c>
      <c r="I100">
        <v>1.0902352240160999E-2</v>
      </c>
      <c r="J100">
        <v>-2.4886439037463799E-2</v>
      </c>
      <c r="K100">
        <v>1.10623270703948</v>
      </c>
      <c r="L100">
        <v>4.8747185288074103E-3</v>
      </c>
      <c r="M100">
        <v>0</v>
      </c>
      <c r="N100">
        <v>0</v>
      </c>
      <c r="O100">
        <v>-2.0812166141712999E-2</v>
      </c>
      <c r="P100">
        <v>0</v>
      </c>
      <c r="Q100">
        <v>3.1857827366028602E-3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-1.1324147379760401</v>
      </c>
      <c r="Z100">
        <v>6.4231286636624002E-2</v>
      </c>
      <c r="AA100">
        <v>-3.4329421290805399E-2</v>
      </c>
      <c r="AB100">
        <v>-4.0898157398154299E-2</v>
      </c>
      <c r="AC100">
        <v>-3.7584600173108801E-2</v>
      </c>
      <c r="AD100">
        <v>1.55127711412973E-3</v>
      </c>
      <c r="AE100">
        <v>0.247230305756649</v>
      </c>
      <c r="AF100">
        <v>-0.35922815203410202</v>
      </c>
      <c r="AG100">
        <v>2.6881505791480098</v>
      </c>
      <c r="AH100">
        <f t="shared" si="3"/>
        <v>2.3289224271139077</v>
      </c>
      <c r="AJ100">
        <f t="shared" si="4"/>
        <v>0</v>
      </c>
      <c r="AK100">
        <f t="shared" si="5"/>
        <v>7.3211646047875112E-2</v>
      </c>
    </row>
    <row r="101" spans="1:37" x14ac:dyDescent="0.25">
      <c r="A101" s="1">
        <v>48213</v>
      </c>
      <c r="B101">
        <v>-7.8007440748137494E-2</v>
      </c>
      <c r="C101">
        <v>-9.7829237034231906E-4</v>
      </c>
      <c r="D101">
        <v>-2.05309045849447</v>
      </c>
      <c r="E101" s="16">
        <v>-4.6292531431717998E-8</v>
      </c>
      <c r="F101">
        <v>1.7221547564721</v>
      </c>
      <c r="G101">
        <v>-9.4666409138362703E-2</v>
      </c>
      <c r="H101" s="16">
        <v>4.5354690797964702E-5</v>
      </c>
      <c r="I101">
        <v>1.0536429155627801E-2</v>
      </c>
      <c r="J101">
        <v>-2.43540039828045E-2</v>
      </c>
      <c r="K101">
        <v>1.07594020302641</v>
      </c>
      <c r="L101">
        <v>5.3115119173193599E-3</v>
      </c>
      <c r="M101">
        <v>0</v>
      </c>
      <c r="N101">
        <v>0</v>
      </c>
      <c r="O101">
        <v>-2.0093241175829401E-2</v>
      </c>
      <c r="P101">
        <v>0</v>
      </c>
      <c r="Q101">
        <v>2.9186078722885501E-3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-1.10027713210059</v>
      </c>
      <c r="Z101">
        <v>6.2282120413093001E-2</v>
      </c>
      <c r="AA101">
        <v>-3.3392587476473702E-2</v>
      </c>
      <c r="AB101">
        <v>-3.9784673368702901E-2</v>
      </c>
      <c r="AC101">
        <v>-3.6567250321827102E-2</v>
      </c>
      <c r="AD101">
        <v>1.3016439746161999E-3</v>
      </c>
      <c r="AE101">
        <v>0.24445195908464301</v>
      </c>
      <c r="AF101">
        <v>-0.35626894886313998</v>
      </c>
      <c r="AG101">
        <v>2.6881505791480098</v>
      </c>
      <c r="AH101">
        <f t="shared" si="3"/>
        <v>2.3318816302848697</v>
      </c>
      <c r="AJ101">
        <f t="shared" si="4"/>
        <v>0</v>
      </c>
      <c r="AK101">
        <f t="shared" si="5"/>
        <v>7.0497675853474329E-2</v>
      </c>
    </row>
    <row r="102" spans="1:37" x14ac:dyDescent="0.25">
      <c r="A102" s="1">
        <v>48304</v>
      </c>
      <c r="B102">
        <v>-7.7086367506193604E-2</v>
      </c>
      <c r="C102">
        <v>-1.7234095869195301E-3</v>
      </c>
      <c r="D102">
        <v>-2.0314799095312099</v>
      </c>
      <c r="E102" s="16">
        <v>-4.1720668127308802E-7</v>
      </c>
      <c r="F102">
        <v>1.7026230972298999</v>
      </c>
      <c r="G102">
        <v>-9.4604837937594499E-2</v>
      </c>
      <c r="H102" s="16">
        <v>3.8040590243015402E-5</v>
      </c>
      <c r="I102">
        <v>1.01905650914324E-2</v>
      </c>
      <c r="J102">
        <v>-2.3860010642992001E-2</v>
      </c>
      <c r="K102">
        <v>1.04607892381405</v>
      </c>
      <c r="L102">
        <v>5.4717494691661197E-3</v>
      </c>
      <c r="M102">
        <v>0</v>
      </c>
      <c r="N102">
        <v>0</v>
      </c>
      <c r="O102">
        <v>-1.9397391530463201E-2</v>
      </c>
      <c r="P102">
        <v>0</v>
      </c>
      <c r="Q102">
        <v>2.6447488279898999E-3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-1.06870749037285</v>
      </c>
      <c r="Z102">
        <v>6.03703762168466E-2</v>
      </c>
      <c r="AA102">
        <v>-3.24754315882856E-2</v>
      </c>
      <c r="AB102">
        <v>-3.8693311232978901E-2</v>
      </c>
      <c r="AC102">
        <v>-3.5570602891291603E-2</v>
      </c>
      <c r="AD102">
        <v>1.0769421236157099E-3</v>
      </c>
      <c r="AE102">
        <v>0.24170240551002201</v>
      </c>
      <c r="AF102">
        <v>-0.35340233115415698</v>
      </c>
      <c r="AG102">
        <v>2.6881505791480098</v>
      </c>
      <c r="AH102">
        <f t="shared" si="3"/>
        <v>2.3347482479938528</v>
      </c>
      <c r="AJ102">
        <f t="shared" si="4"/>
        <v>0</v>
      </c>
      <c r="AK102">
        <f t="shared" si="5"/>
        <v>6.792059393089378E-2</v>
      </c>
    </row>
    <row r="103" spans="1:37" x14ac:dyDescent="0.25">
      <c r="A103" s="1">
        <v>48395</v>
      </c>
      <c r="B103">
        <v>-7.6179244713897698E-2</v>
      </c>
      <c r="C103">
        <v>-2.3016383229058999E-3</v>
      </c>
      <c r="D103">
        <v>-2.0101810347428999</v>
      </c>
      <c r="E103" s="16">
        <v>-7.1437494291857805E-7</v>
      </c>
      <c r="F103">
        <v>1.68349746537098</v>
      </c>
      <c r="G103">
        <v>-9.4503154404296394E-2</v>
      </c>
      <c r="H103" s="16">
        <v>3.1429840229720097E-5</v>
      </c>
      <c r="I103">
        <v>9.8625898425900391E-3</v>
      </c>
      <c r="J103">
        <v>-2.34000693546671E-2</v>
      </c>
      <c r="K103">
        <v>1.0166781893058101</v>
      </c>
      <c r="L103">
        <v>5.4018770705609202E-3</v>
      </c>
      <c r="M103">
        <v>0</v>
      </c>
      <c r="N103">
        <v>0</v>
      </c>
      <c r="O103">
        <v>-1.8723922608200098E-2</v>
      </c>
      <c r="P103">
        <v>0</v>
      </c>
      <c r="Q103">
        <v>2.37030476754378E-3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-1.03773167416829</v>
      </c>
      <c r="Z103">
        <v>5.8499088504231599E-2</v>
      </c>
      <c r="AA103">
        <v>-3.1577360617962603E-2</v>
      </c>
      <c r="AB103">
        <v>-3.7623601694523001E-2</v>
      </c>
      <c r="AC103">
        <v>-3.45940104731393E-2</v>
      </c>
      <c r="AD103">
        <v>8.7625572571074296E-4</v>
      </c>
      <c r="AE103">
        <v>0.23898135171024801</v>
      </c>
      <c r="AF103">
        <v>-0.350617873337778</v>
      </c>
      <c r="AG103">
        <v>2.6881505791480098</v>
      </c>
      <c r="AH103">
        <f t="shared" si="3"/>
        <v>2.337532705810232</v>
      </c>
      <c r="AJ103">
        <f t="shared" si="4"/>
        <v>0</v>
      </c>
      <c r="AK103">
        <f t="shared" si="5"/>
        <v>6.5473113418162532E-2</v>
      </c>
    </row>
    <row r="104" spans="1:37" x14ac:dyDescent="0.25">
      <c r="A104" s="1">
        <v>48487</v>
      </c>
      <c r="B104">
        <v>-7.5286370193682298E-2</v>
      </c>
      <c r="C104">
        <v>-2.7398561796421902E-3</v>
      </c>
      <c r="D104">
        <v>-1.98918489716354</v>
      </c>
      <c r="E104" s="16">
        <v>-9.4669124132050495E-7</v>
      </c>
      <c r="F104">
        <v>1.6647624630208999</v>
      </c>
      <c r="G104">
        <v>-9.4374104402469197E-2</v>
      </c>
      <c r="H104" s="16">
        <v>2.5505348555915702E-5</v>
      </c>
      <c r="I104">
        <v>9.5505810436036596E-3</v>
      </c>
      <c r="J104">
        <v>-2.2970110402905902E-2</v>
      </c>
      <c r="K104">
        <v>0.98776589649225099</v>
      </c>
      <c r="L104">
        <v>5.1442684613784099E-3</v>
      </c>
      <c r="M104">
        <v>0</v>
      </c>
      <c r="N104">
        <v>0</v>
      </c>
      <c r="O104">
        <v>-1.8072151944977102E-2</v>
      </c>
      <c r="P104">
        <v>0</v>
      </c>
      <c r="Q104">
        <v>2.10026863800267E-3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-1.0073728087239699</v>
      </c>
      <c r="Z104">
        <v>5.6670726685618199E-2</v>
      </c>
      <c r="AA104">
        <v>-3.0697940340820299E-2</v>
      </c>
      <c r="AB104">
        <v>-3.65752385054188E-2</v>
      </c>
      <c r="AC104">
        <v>-3.3637013788182998E-2</v>
      </c>
      <c r="AD104">
        <v>6.9845036506557703E-4</v>
      </c>
      <c r="AE104">
        <v>0.236288507351817</v>
      </c>
      <c r="AF104">
        <v>-0.34790477092963201</v>
      </c>
      <c r="AG104">
        <v>2.6881505791480098</v>
      </c>
      <c r="AH104">
        <f t="shared" si="3"/>
        <v>2.3402458082183779</v>
      </c>
      <c r="AJ104">
        <f t="shared" si="4"/>
        <v>0</v>
      </c>
      <c r="AK104">
        <f t="shared" si="5"/>
        <v>6.3147927815457305E-2</v>
      </c>
    </row>
    <row r="105" spans="1:37" x14ac:dyDescent="0.25">
      <c r="A105" s="1">
        <v>48579</v>
      </c>
      <c r="B105">
        <v>-7.4407898398396496E-2</v>
      </c>
      <c r="C105">
        <v>-3.0612637815989299E-3</v>
      </c>
      <c r="D105">
        <v>-1.9684824025971901</v>
      </c>
      <c r="E105" s="16">
        <v>-1.1224502566563999E-6</v>
      </c>
      <c r="F105">
        <v>1.64640192854916</v>
      </c>
      <c r="G105">
        <v>-9.4228460915187204E-2</v>
      </c>
      <c r="H105" s="16">
        <v>2.0242409580443499E-5</v>
      </c>
      <c r="I105">
        <v>9.2528448008038292E-3</v>
      </c>
      <c r="J105">
        <v>-2.2566390608415102E-2</v>
      </c>
      <c r="K105">
        <v>0.95936799006682905</v>
      </c>
      <c r="L105">
        <v>4.7372295020350098E-3</v>
      </c>
      <c r="M105">
        <v>0</v>
      </c>
      <c r="N105">
        <v>0</v>
      </c>
      <c r="O105">
        <v>-1.7441410360777499E-2</v>
      </c>
      <c r="P105">
        <v>0</v>
      </c>
      <c r="Q105">
        <v>1.8386533658124699E-3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-0.97765106267218604</v>
      </c>
      <c r="Z105">
        <v>5.4887239163144697E-2</v>
      </c>
      <c r="AA105">
        <v>-2.98368625175062E-2</v>
      </c>
      <c r="AB105">
        <v>-3.5548040777946099E-2</v>
      </c>
      <c r="AC105">
        <v>-3.2699302874881798E-2</v>
      </c>
      <c r="AD105">
        <v>5.4223095530035097E-4</v>
      </c>
      <c r="AE105">
        <v>0.23362358505953201</v>
      </c>
      <c r="AF105">
        <v>-0.34525227408211201</v>
      </c>
      <c r="AG105">
        <v>2.6881505791480098</v>
      </c>
      <c r="AH105">
        <f t="shared" si="3"/>
        <v>2.3428983050658978</v>
      </c>
      <c r="AJ105">
        <f t="shared" si="4"/>
        <v>0</v>
      </c>
      <c r="AK105">
        <f t="shared" si="5"/>
        <v>6.0937808657246295E-2</v>
      </c>
    </row>
    <row r="106" spans="1:37" x14ac:dyDescent="0.25">
      <c r="A106" s="1">
        <v>48669</v>
      </c>
      <c r="B106">
        <v>-7.3543859612551304E-2</v>
      </c>
      <c r="C106">
        <v>-3.2858429825656302E-3</v>
      </c>
      <c r="D106">
        <v>-1.94806443874764</v>
      </c>
      <c r="E106" s="16">
        <v>-1.2493251151318801E-6</v>
      </c>
      <c r="F106">
        <v>1.62839929997543</v>
      </c>
      <c r="G106">
        <v>-9.4075188246890498E-2</v>
      </c>
      <c r="H106" s="16">
        <v>1.5610340242107402E-5</v>
      </c>
      <c r="I106">
        <v>8.9678963936846191E-3</v>
      </c>
      <c r="J106">
        <v>-2.2185493498681E-2</v>
      </c>
      <c r="K106">
        <v>0.93150807084305198</v>
      </c>
      <c r="L106">
        <v>4.2150646587769099E-3</v>
      </c>
      <c r="M106">
        <v>0</v>
      </c>
      <c r="N106">
        <v>0</v>
      </c>
      <c r="O106">
        <v>-1.6831042920757201E-2</v>
      </c>
      <c r="P106">
        <v>0</v>
      </c>
      <c r="Q106">
        <v>1.5886073455112801E-3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-0.94858352539694502</v>
      </c>
      <c r="Z106">
        <v>5.3150098248201397E-2</v>
      </c>
      <c r="AA106">
        <v>-2.89939163848087E-2</v>
      </c>
      <c r="AB106">
        <v>-3.4541920548008503E-2</v>
      </c>
      <c r="AC106">
        <v>-3.1780683322574499E-2</v>
      </c>
      <c r="AD106">
        <v>4.0619167426482E-4</v>
      </c>
      <c r="AE106">
        <v>0.230986300386126</v>
      </c>
      <c r="AF106">
        <v>-0.342650021121222</v>
      </c>
      <c r="AG106">
        <v>2.6881505791480098</v>
      </c>
      <c r="AH106">
        <f t="shared" si="3"/>
        <v>2.3455005580267878</v>
      </c>
      <c r="AJ106">
        <f t="shared" si="4"/>
        <v>0</v>
      </c>
      <c r="AK106">
        <f t="shared" si="5"/>
        <v>5.8835684886818673E-2</v>
      </c>
    </row>
    <row r="107" spans="1:37" x14ac:dyDescent="0.25">
      <c r="A107" s="1">
        <v>48760</v>
      </c>
      <c r="B107">
        <v>-7.2694178031909404E-2</v>
      </c>
      <c r="C107">
        <v>-3.4307587268778E-3</v>
      </c>
      <c r="D107">
        <v>-1.9279219898190001</v>
      </c>
      <c r="E107" s="16">
        <v>-1.33435897983568E-6</v>
      </c>
      <c r="F107">
        <v>1.61073791923525</v>
      </c>
      <c r="G107">
        <v>-9.3921607488478207E-2</v>
      </c>
      <c r="H107" s="16">
        <v>1.15739367702839E-5</v>
      </c>
      <c r="I107">
        <v>8.6944413318311899E-3</v>
      </c>
      <c r="J107">
        <v>-2.18243242231476E-2</v>
      </c>
      <c r="K107">
        <v>0.90420712283587501</v>
      </c>
      <c r="L107">
        <v>3.6081946864178699E-3</v>
      </c>
      <c r="M107">
        <v>0</v>
      </c>
      <c r="N107">
        <v>0</v>
      </c>
      <c r="O107">
        <v>-1.62404097188493E-2</v>
      </c>
      <c r="P107">
        <v>0</v>
      </c>
      <c r="Q107">
        <v>1.3525205100256899E-3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-0.92018416606133602</v>
      </c>
      <c r="Z107">
        <v>5.1460345067301502E-2</v>
      </c>
      <c r="AA107">
        <v>-2.8168964098805701E-2</v>
      </c>
      <c r="AB107">
        <v>-3.3556855139078301E-2</v>
      </c>
      <c r="AC107">
        <v>-3.08810471576931E-2</v>
      </c>
      <c r="AD107">
        <v>2.8885858031498098E-4</v>
      </c>
      <c r="AE107">
        <v>0.22837637178218401</v>
      </c>
      <c r="AF107">
        <v>-0.34008828685814801</v>
      </c>
      <c r="AG107">
        <v>2.6881505791480098</v>
      </c>
      <c r="AH107">
        <f t="shared" si="3"/>
        <v>2.3480622922898617</v>
      </c>
      <c r="AJ107">
        <f t="shared" si="4"/>
        <v>0</v>
      </c>
      <c r="AK107">
        <f t="shared" si="5"/>
        <v>5.6834705973421551E-2</v>
      </c>
    </row>
    <row r="108" spans="1:37" x14ac:dyDescent="0.25">
      <c r="A108" s="1">
        <v>48852</v>
      </c>
      <c r="B108">
        <v>-7.1858688616925306E-2</v>
      </c>
      <c r="C108">
        <v>-3.51071210310253E-3</v>
      </c>
      <c r="D108">
        <v>-1.90804622921224</v>
      </c>
      <c r="E108" s="16">
        <v>-1.3839681530034099E-6</v>
      </c>
      <c r="F108">
        <v>1.5934012832</v>
      </c>
      <c r="G108">
        <v>-9.37735604510056E-2</v>
      </c>
      <c r="H108" s="16">
        <v>8.0947594909369999E-6</v>
      </c>
      <c r="I108">
        <v>8.4313569968233505E-3</v>
      </c>
      <c r="J108">
        <v>-2.14801002466719E-2</v>
      </c>
      <c r="K108">
        <v>0.87748334147279405</v>
      </c>
      <c r="L108">
        <v>2.9433154579876701E-3</v>
      </c>
      <c r="M108">
        <v>0</v>
      </c>
      <c r="N108">
        <v>0</v>
      </c>
      <c r="O108">
        <v>-1.56688864967469E-2</v>
      </c>
      <c r="P108">
        <v>0</v>
      </c>
      <c r="Q108">
        <v>1.1321218666664799E-3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-0.892463859800112</v>
      </c>
      <c r="Z108">
        <v>4.98186337272635E-2</v>
      </c>
      <c r="AA108">
        <v>-2.7361919792529901E-2</v>
      </c>
      <c r="AB108">
        <v>-3.25928638817337E-2</v>
      </c>
      <c r="AC108">
        <v>-3.0000347989089699E-2</v>
      </c>
      <c r="AD108">
        <v>1.88725563168416E-4</v>
      </c>
      <c r="AE108">
        <v>0.22579352056638299</v>
      </c>
      <c r="AF108">
        <v>-0.33755815894770702</v>
      </c>
      <c r="AG108">
        <v>2.6881505791480098</v>
      </c>
      <c r="AH108">
        <f t="shared" si="3"/>
        <v>2.3505924202003028</v>
      </c>
      <c r="AJ108">
        <f t="shared" si="4"/>
        <v>0</v>
      </c>
      <c r="AK108">
        <f t="shared" si="5"/>
        <v>5.4928290700239302E-2</v>
      </c>
    </row>
    <row r="109" spans="1:37" x14ac:dyDescent="0.25">
      <c r="A109" s="1">
        <v>48944</v>
      </c>
      <c r="B109">
        <v>-7.1037152651806101E-2</v>
      </c>
      <c r="C109">
        <v>-3.5382509739098401E-3</v>
      </c>
      <c r="D109">
        <v>-1.8884285928146201</v>
      </c>
      <c r="E109" s="16">
        <v>-1.40395455159383E-6</v>
      </c>
      <c r="F109">
        <v>1.5763732471209499</v>
      </c>
      <c r="G109">
        <v>-9.3635569752281503E-2</v>
      </c>
      <c r="H109" s="16">
        <v>5.1322545592303997E-6</v>
      </c>
      <c r="I109">
        <v>8.1776750479593905E-3</v>
      </c>
      <c r="J109">
        <v>-2.1150338735681201E-2</v>
      </c>
      <c r="K109">
        <v>0.85135204698886002</v>
      </c>
      <c r="L109">
        <v>2.24358886303884E-3</v>
      </c>
      <c r="M109">
        <v>0</v>
      </c>
      <c r="N109">
        <v>0</v>
      </c>
      <c r="O109">
        <v>-1.5115865111656499E-2</v>
      </c>
      <c r="P109">
        <v>0</v>
      </c>
      <c r="Q109">
        <v>9.2856911677929995E-4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-0.86543046814957003</v>
      </c>
      <c r="Z109">
        <v>4.8225274155122198E-2</v>
      </c>
      <c r="AA109">
        <v>-2.6572731914709199E-2</v>
      </c>
      <c r="AB109">
        <v>-3.1649988756002299E-2</v>
      </c>
      <c r="AC109">
        <v>-2.91385800230262E-2</v>
      </c>
      <c r="AD109">
        <v>1.04284269342382E-4</v>
      </c>
      <c r="AE109">
        <v>0.22323747089605001</v>
      </c>
      <c r="AF109">
        <v>-0.335051654125122</v>
      </c>
      <c r="AG109">
        <v>2.6881505791480098</v>
      </c>
      <c r="AH109">
        <f t="shared" si="3"/>
        <v>2.3530989250228878</v>
      </c>
      <c r="AJ109">
        <f t="shared" si="4"/>
        <v>0</v>
      </c>
      <c r="AK109">
        <f t="shared" si="5"/>
        <v>5.3110163429983093E-2</v>
      </c>
    </row>
    <row r="110" spans="1:37" x14ac:dyDescent="0.25">
      <c r="A110" s="1">
        <v>49034</v>
      </c>
      <c r="B110">
        <v>-7.0229271972434296E-2</v>
      </c>
      <c r="C110">
        <v>-3.52404360527756E-3</v>
      </c>
      <c r="D110">
        <v>-1.8690608352334599</v>
      </c>
      <c r="E110" s="16">
        <v>-1.3995256571583999E-6</v>
      </c>
      <c r="F110">
        <v>1.5596381858939199</v>
      </c>
      <c r="G110">
        <v>-9.3510993178056306E-2</v>
      </c>
      <c r="H110" s="16">
        <v>2.6447224826741398E-6</v>
      </c>
      <c r="I110">
        <v>7.9325647263839196E-3</v>
      </c>
      <c r="J110">
        <v>-2.0832841438585398E-2</v>
      </c>
      <c r="K110">
        <v>0.82582566861242201</v>
      </c>
      <c r="L110">
        <v>1.5288576548114299E-3</v>
      </c>
      <c r="M110">
        <v>0</v>
      </c>
      <c r="N110">
        <v>0</v>
      </c>
      <c r="O110">
        <v>-1.4580753866386E-2</v>
      </c>
      <c r="P110">
        <v>0</v>
      </c>
      <c r="Q110">
        <v>7.4253080943807899E-4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-0.839088962282446</v>
      </c>
      <c r="Z110">
        <v>4.6680273155782701E-2</v>
      </c>
      <c r="AA110">
        <v>-2.5801368524952399E-2</v>
      </c>
      <c r="AB110">
        <v>-3.0728278540458901E-2</v>
      </c>
      <c r="AC110">
        <v>-2.8295760568091001E-2</v>
      </c>
      <c r="AD110" s="16">
        <v>3.4048621443710398E-5</v>
      </c>
      <c r="AE110">
        <v>0.22070794973802399</v>
      </c>
      <c r="AF110">
        <v>-0.33256178480106002</v>
      </c>
      <c r="AG110">
        <v>2.6881505791480098</v>
      </c>
      <c r="AH110">
        <f t="shared" si="3"/>
        <v>2.35558879434695</v>
      </c>
      <c r="AJ110">
        <f t="shared" si="4"/>
        <v>0</v>
      </c>
      <c r="AK110">
        <f t="shared" si="5"/>
        <v>5.1374379526299863E-2</v>
      </c>
    </row>
    <row r="111" spans="1:37" x14ac:dyDescent="0.25">
      <c r="A111" s="1">
        <v>49125</v>
      </c>
      <c r="B111">
        <v>-6.94347018533992E-2</v>
      </c>
      <c r="C111">
        <v>-3.4771199180165398E-3</v>
      </c>
      <c r="D111">
        <v>-1.84993507117054</v>
      </c>
      <c r="E111" s="16">
        <v>-1.3753202668659301E-6</v>
      </c>
      <c r="F111">
        <v>1.5431811182311099</v>
      </c>
      <c r="G111">
        <v>-9.3402170835141102E-2</v>
      </c>
      <c r="H111" s="16">
        <v>5.9014400102005395E-7</v>
      </c>
      <c r="I111">
        <v>7.6953171537996398E-3</v>
      </c>
      <c r="J111">
        <v>-2.0525677756675E-2</v>
      </c>
      <c r="K111">
        <v>0.80091378664702995</v>
      </c>
      <c r="L111">
        <v>8.1587705814508403E-4</v>
      </c>
      <c r="M111">
        <v>0</v>
      </c>
      <c r="N111">
        <v>0</v>
      </c>
      <c r="O111">
        <v>-1.4062977715263899E-2</v>
      </c>
      <c r="P111">
        <v>0</v>
      </c>
      <c r="Q111">
        <v>5.7426138079388596E-4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-0.81344157902087</v>
      </c>
      <c r="Z111">
        <v>4.5183373342164698E-2</v>
      </c>
      <c r="AA111">
        <v>-2.5047805233077602E-2</v>
      </c>
      <c r="AB111">
        <v>-2.9827776072272699E-2</v>
      </c>
      <c r="AC111">
        <v>-2.7471915664225001E-2</v>
      </c>
      <c r="AD111" s="16">
        <v>-2.3425476139215502E-5</v>
      </c>
      <c r="AE111">
        <v>0.218204686839823</v>
      </c>
      <c r="AF111">
        <v>-0.33008258523898498</v>
      </c>
      <c r="AG111">
        <v>2.6881505791480098</v>
      </c>
      <c r="AH111">
        <f t="shared" si="3"/>
        <v>2.358067993909025</v>
      </c>
      <c r="AJ111">
        <f t="shared" si="4"/>
        <v>0</v>
      </c>
      <c r="AK111">
        <f t="shared" si="5"/>
        <v>4.9715341477389874E-2</v>
      </c>
    </row>
    <row r="112" spans="1:37" x14ac:dyDescent="0.25">
      <c r="A112" s="1">
        <v>49217</v>
      </c>
      <c r="B112">
        <v>-6.8653062567117104E-2</v>
      </c>
      <c r="C112">
        <v>-3.4050843175053298E-3</v>
      </c>
      <c r="D112">
        <v>-1.83104380397035</v>
      </c>
      <c r="E112" s="16">
        <v>-1.3354385840298299E-6</v>
      </c>
      <c r="F112">
        <v>1.5269877984928899</v>
      </c>
      <c r="G112">
        <v>-9.3310563968485097E-2</v>
      </c>
      <c r="H112" s="16">
        <v>-1.07312568847244E-6</v>
      </c>
      <c r="I112">
        <v>7.4653306889525296E-3</v>
      </c>
      <c r="J112">
        <v>-2.0227166604335701E-2</v>
      </c>
      <c r="K112">
        <v>0.77662322098566094</v>
      </c>
      <c r="L112">
        <v>1.18556844547237E-4</v>
      </c>
      <c r="M112">
        <v>0</v>
      </c>
      <c r="N112">
        <v>0</v>
      </c>
      <c r="O112">
        <v>-1.35619783590972E-2</v>
      </c>
      <c r="P112">
        <v>0</v>
      </c>
      <c r="Q112">
        <v>4.2366937879360998E-4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-0.78848800090961402</v>
      </c>
      <c r="Z112">
        <v>4.3734089689533601E-2</v>
      </c>
      <c r="AA112">
        <v>-2.4312015485290699E-2</v>
      </c>
      <c r="AB112">
        <v>-2.8948508245219499E-2</v>
      </c>
      <c r="AC112">
        <v>-2.6667068487189999E-2</v>
      </c>
      <c r="AD112" s="16">
        <v>-6.9524683812738496E-5</v>
      </c>
      <c r="AE112">
        <v>0.215727414701124</v>
      </c>
      <c r="AF112">
        <v>-0.32760910538074201</v>
      </c>
      <c r="AG112">
        <v>2.6881505791480098</v>
      </c>
      <c r="AH112">
        <f t="shared" si="3"/>
        <v>2.3605414737672676</v>
      </c>
      <c r="AJ112">
        <f t="shared" si="4"/>
        <v>0</v>
      </c>
      <c r="AK112">
        <f t="shared" si="5"/>
        <v>4.8127807135932454E-2</v>
      </c>
    </row>
    <row r="113" spans="1:37" x14ac:dyDescent="0.25">
      <c r="A113" s="1">
        <v>49309</v>
      </c>
      <c r="B113">
        <v>-6.7883949646922501E-2</v>
      </c>
      <c r="C113">
        <v>-3.3143035006391601E-3</v>
      </c>
      <c r="D113">
        <v>-1.8123799432105401</v>
      </c>
      <c r="E113" s="16">
        <v>-1.28347538282202E-6</v>
      </c>
      <c r="F113">
        <v>1.5110447805834599</v>
      </c>
      <c r="G113">
        <v>-9.3236884628932606E-2</v>
      </c>
      <c r="H113" s="16">
        <v>-2.3857831865845801E-6</v>
      </c>
      <c r="I113">
        <v>7.2420973770498101E-3</v>
      </c>
      <c r="J113">
        <v>-1.9935857568079099E-2</v>
      </c>
      <c r="K113">
        <v>0.752958155946157</v>
      </c>
      <c r="L113">
        <v>-5.5179156995946205E-4</v>
      </c>
      <c r="M113">
        <v>0</v>
      </c>
      <c r="N113">
        <v>0</v>
      </c>
      <c r="O113">
        <v>-1.3077214241931799E-2</v>
      </c>
      <c r="P113">
        <v>0</v>
      </c>
      <c r="Q113">
        <v>2.9037915195196198E-4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-0.76422555284133098</v>
      </c>
      <c r="Z113">
        <v>4.2331743549019897E-2</v>
      </c>
      <c r="AA113">
        <v>-2.3593962916905201E-2</v>
      </c>
      <c r="AB113">
        <v>-2.8090478397242501E-2</v>
      </c>
      <c r="AC113">
        <v>-2.5881230199360498E-2</v>
      </c>
      <c r="AD113">
        <v>-1.05566498721994E-4</v>
      </c>
      <c r="AE113">
        <v>0.21327586854552</v>
      </c>
      <c r="AF113">
        <v>-0.325137379325944</v>
      </c>
      <c r="AG113">
        <v>2.6881505791480098</v>
      </c>
      <c r="AH113">
        <f t="shared" si="3"/>
        <v>2.363013199822066</v>
      </c>
      <c r="AJ113">
        <f t="shared" si="4"/>
        <v>0</v>
      </c>
      <c r="AK113">
        <f t="shared" si="5"/>
        <v>4.660689135838425E-2</v>
      </c>
    </row>
    <row r="114" spans="1:37" x14ac:dyDescent="0.25">
      <c r="A114" s="1">
        <v>49399</v>
      </c>
      <c r="B114">
        <v>-6.7126942901362702E-2</v>
      </c>
      <c r="C114">
        <v>-3.21007217328673E-3</v>
      </c>
      <c r="D114">
        <v>-1.7939368130381199</v>
      </c>
      <c r="E114" s="16">
        <v>-1.22255516267283E-6</v>
      </c>
      <c r="F114">
        <v>1.4953394579589301</v>
      </c>
      <c r="G114">
        <v>-9.3181215654643199E-2</v>
      </c>
      <c r="H114" s="16">
        <v>-3.3871124692403201E-6</v>
      </c>
      <c r="I114">
        <v>7.0251905037515402E-3</v>
      </c>
      <c r="J114">
        <v>-1.96505117926127E-2</v>
      </c>
      <c r="K114">
        <v>0.72992029258401203</v>
      </c>
      <c r="L114">
        <v>-1.1862076507657699E-3</v>
      </c>
      <c r="M114">
        <v>0</v>
      </c>
      <c r="N114">
        <v>0</v>
      </c>
      <c r="O114">
        <v>-1.26081604618029E-2</v>
      </c>
      <c r="P114">
        <v>0</v>
      </c>
      <c r="Q114">
        <v>1.73786279117596E-4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-0.74064940883449704</v>
      </c>
      <c r="Z114">
        <v>4.09754940261296E-2</v>
      </c>
      <c r="AA114">
        <v>-2.2893595509630299E-2</v>
      </c>
      <c r="AB114">
        <v>-2.7253660764770499E-2</v>
      </c>
      <c r="AC114">
        <v>-2.5114392938915899E-2</v>
      </c>
      <c r="AD114">
        <v>-1.3279076168444201E-4</v>
      </c>
      <c r="AE114">
        <v>0.21084978629259299</v>
      </c>
      <c r="AF114">
        <v>-0.32266437450514901</v>
      </c>
      <c r="AG114">
        <v>2.6881505791480098</v>
      </c>
      <c r="AH114">
        <f t="shared" si="3"/>
        <v>2.3654862046428606</v>
      </c>
      <c r="AJ114">
        <f t="shared" si="4"/>
        <v>0</v>
      </c>
      <c r="AK114">
        <f t="shared" si="5"/>
        <v>4.5148062199356742E-2</v>
      </c>
    </row>
    <row r="115" spans="1:37" x14ac:dyDescent="0.25">
      <c r="A115" s="1">
        <v>49490</v>
      </c>
      <c r="B115">
        <v>-6.6381614238978204E-2</v>
      </c>
      <c r="C115">
        <v>-3.0967592211656198E-3</v>
      </c>
      <c r="D115">
        <v>-1.7757081527923999</v>
      </c>
      <c r="E115" s="16">
        <v>-1.15536837309043E-6</v>
      </c>
      <c r="F115">
        <v>1.4798600834409901</v>
      </c>
      <c r="G115">
        <v>-9.3143120668777502E-2</v>
      </c>
      <c r="H115" s="16">
        <v>-4.1146188077100801E-6</v>
      </c>
      <c r="I115">
        <v>6.8142532459268303E-3</v>
      </c>
      <c r="J115">
        <v>-1.9370082948796701E-2</v>
      </c>
      <c r="K115">
        <v>0.70750902081616895</v>
      </c>
      <c r="L115">
        <v>-1.77783779880767E-3</v>
      </c>
      <c r="M115">
        <v>0</v>
      </c>
      <c r="N115">
        <v>0</v>
      </c>
      <c r="O115">
        <v>-1.2154308606994201E-2</v>
      </c>
      <c r="P115">
        <v>0</v>
      </c>
      <c r="Q115" s="16">
        <v>7.3107026453354796E-5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-0.71775280357374704</v>
      </c>
      <c r="Z115">
        <v>3.9664366689488598E-2</v>
      </c>
      <c r="AA115">
        <v>-2.2210841310604398E-2</v>
      </c>
      <c r="AB115">
        <v>-2.64379967070805E-2</v>
      </c>
      <c r="AC115">
        <v>-2.43665246617361E-2</v>
      </c>
      <c r="AD115">
        <v>-1.52353946398999E-4</v>
      </c>
      <c r="AE115">
        <v>0.20844890853026499</v>
      </c>
      <c r="AF115">
        <v>-0.32018792671332602</v>
      </c>
      <c r="AG115">
        <v>2.6881505791480098</v>
      </c>
      <c r="AH115">
        <f t="shared" si="3"/>
        <v>2.367962652434684</v>
      </c>
      <c r="AJ115">
        <f t="shared" si="4"/>
        <v>0</v>
      </c>
      <c r="AK115">
        <f t="shared" si="5"/>
        <v>4.3747132693909396E-2</v>
      </c>
    </row>
    <row r="116" spans="1:37" x14ac:dyDescent="0.25">
      <c r="A116" s="1">
        <v>49582</v>
      </c>
      <c r="B116">
        <v>-6.5647534372107297E-2</v>
      </c>
      <c r="C116">
        <v>-2.9779365488484099E-3</v>
      </c>
      <c r="D116">
        <v>-1.75768811129925</v>
      </c>
      <c r="E116" s="16">
        <v>-1.08420793948689E-6</v>
      </c>
      <c r="F116">
        <v>1.4645957721801901</v>
      </c>
      <c r="G116">
        <v>-9.3121744001519305E-2</v>
      </c>
      <c r="H116" s="16">
        <v>-4.6037503703640404E-6</v>
      </c>
      <c r="I116">
        <v>6.60898839555819E-3</v>
      </c>
      <c r="J116">
        <v>-1.9093698572611398E-2</v>
      </c>
      <c r="K116">
        <v>0.68572160477459598</v>
      </c>
      <c r="L116">
        <v>-2.3216981535904499E-3</v>
      </c>
      <c r="M116">
        <v>0</v>
      </c>
      <c r="N116">
        <v>0</v>
      </c>
      <c r="O116">
        <v>-1.1715166528585501E-2</v>
      </c>
      <c r="P116">
        <v>0</v>
      </c>
      <c r="Q116" s="16">
        <v>-1.25778676430413E-5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-0.695527244233483</v>
      </c>
      <c r="Z116">
        <v>3.8397279624260802E-2</v>
      </c>
      <c r="AA116">
        <v>-2.1545605489873901E-2</v>
      </c>
      <c r="AB116">
        <v>-2.5643392430036799E-2</v>
      </c>
      <c r="AC116">
        <v>-2.3637565573011499E-2</v>
      </c>
      <c r="AD116">
        <v>-1.6532581622454601E-4</v>
      </c>
      <c r="AE116">
        <v>0.20607297848744499</v>
      </c>
      <c r="AF116">
        <v>-0.31770666538299303</v>
      </c>
      <c r="AG116">
        <v>2.6881505791480098</v>
      </c>
      <c r="AH116">
        <f t="shared" si="3"/>
        <v>2.3704439137650168</v>
      </c>
      <c r="AJ116">
        <f t="shared" si="4"/>
        <v>0</v>
      </c>
      <c r="AK116">
        <f t="shared" si="5"/>
        <v>4.240024914377305E-2</v>
      </c>
    </row>
    <row r="117" spans="1:37" x14ac:dyDescent="0.25">
      <c r="A117" s="1">
        <v>49674</v>
      </c>
      <c r="B117">
        <v>-6.4924278474842501E-2</v>
      </c>
      <c r="C117">
        <v>-2.8564925247067299E-3</v>
      </c>
      <c r="D117">
        <v>-1.7398712360700199</v>
      </c>
      <c r="E117" s="16">
        <v>-1.0110054554807801E-6</v>
      </c>
      <c r="F117">
        <v>1.44953649077347</v>
      </c>
      <c r="G117">
        <v>-9.3115900617696298E-2</v>
      </c>
      <c r="H117" s="16">
        <v>-4.8876972703043604E-6</v>
      </c>
      <c r="I117">
        <v>6.4091491206039602E-3</v>
      </c>
      <c r="J117">
        <v>-1.8820642005850399E-2</v>
      </c>
      <c r="K117">
        <v>0.66455337580090701</v>
      </c>
      <c r="L117">
        <v>-2.81444674180986E-3</v>
      </c>
      <c r="M117">
        <v>0</v>
      </c>
      <c r="N117">
        <v>0</v>
      </c>
      <c r="O117">
        <v>-1.1290258059291101E-2</v>
      </c>
      <c r="P117">
        <v>0</v>
      </c>
      <c r="Q117" s="16">
        <v>-8.4284763177790205E-5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-0.67396271892231696</v>
      </c>
      <c r="Z117">
        <v>3.71730668846992E-2</v>
      </c>
      <c r="AA117">
        <v>-2.0897768532529001E-2</v>
      </c>
      <c r="AB117">
        <v>-2.4869717964145999E-2</v>
      </c>
      <c r="AC117">
        <v>-2.29274259083352E-2</v>
      </c>
      <c r="AD117">
        <v>-1.72688071510558E-4</v>
      </c>
      <c r="AE117">
        <v>0.20372174200696</v>
      </c>
      <c r="AF117">
        <v>-0.315219932772273</v>
      </c>
      <c r="AG117">
        <v>2.6881505791480098</v>
      </c>
      <c r="AH117">
        <f t="shared" si="3"/>
        <v>2.3729306463757367</v>
      </c>
      <c r="AJ117">
        <f t="shared" si="4"/>
        <v>0</v>
      </c>
      <c r="AK117">
        <f t="shared" si="5"/>
        <v>4.1103876713231569E-2</v>
      </c>
    </row>
    <row r="118" spans="1:37" x14ac:dyDescent="0.25">
      <c r="A118" s="1">
        <v>49765</v>
      </c>
      <c r="B118">
        <v>-6.4211430874649103E-2</v>
      </c>
      <c r="C118">
        <v>-2.7347317349928398E-3</v>
      </c>
      <c r="D118">
        <v>-1.72225245849617</v>
      </c>
      <c r="E118" s="16">
        <v>-9.3736652762920597E-7</v>
      </c>
      <c r="F118">
        <v>1.43467303521566</v>
      </c>
      <c r="G118">
        <v>-9.3124156275081901E-2</v>
      </c>
      <c r="H118" s="16">
        <v>-4.9972583337993297E-6</v>
      </c>
      <c r="I118">
        <v>6.2145307169031499E-3</v>
      </c>
      <c r="J118">
        <v>-1.85503351177678E-2</v>
      </c>
      <c r="K118">
        <v>0.64399792839410797</v>
      </c>
      <c r="L118">
        <v>-3.25416700421004E-3</v>
      </c>
      <c r="M118">
        <v>0</v>
      </c>
      <c r="N118">
        <v>0</v>
      </c>
      <c r="O118">
        <v>-1.08791226877874E-2</v>
      </c>
      <c r="P118">
        <v>0</v>
      </c>
      <c r="Q118">
        <v>-1.4309371382339501E-4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-0.65304789881226299</v>
      </c>
      <c r="Z118">
        <v>3.5990499432173799E-2</v>
      </c>
      <c r="AA118">
        <v>-2.02671853809115E-2</v>
      </c>
      <c r="AB118">
        <v>-2.4116807176703399E-2</v>
      </c>
      <c r="AC118">
        <v>-2.2235984846475099E-2</v>
      </c>
      <c r="AD118">
        <v>-1.7533464729505699E-4</v>
      </c>
      <c r="AE118">
        <v>0.201394947518757</v>
      </c>
      <c r="AF118">
        <v>-0.31272770011534001</v>
      </c>
      <c r="AG118">
        <v>2.6881505791480098</v>
      </c>
      <c r="AH118">
        <f t="shared" si="3"/>
        <v>2.3754228790326697</v>
      </c>
      <c r="AJ118">
        <f t="shared" si="4"/>
        <v>0</v>
      </c>
      <c r="AK118">
        <f t="shared" si="5"/>
        <v>3.9854783037366337E-2</v>
      </c>
    </row>
    <row r="119" spans="1:37" x14ac:dyDescent="0.25">
      <c r="A119" s="1">
        <v>49856</v>
      </c>
      <c r="B119">
        <v>-6.3508588859568699E-2</v>
      </c>
      <c r="C119">
        <v>-2.6144625505340599E-3</v>
      </c>
      <c r="D119">
        <v>-1.70482707599582</v>
      </c>
      <c r="E119" s="16">
        <v>-8.6460486532613396E-7</v>
      </c>
      <c r="F119">
        <v>1.4199970000553599</v>
      </c>
      <c r="G119">
        <v>-9.3144898255195605E-2</v>
      </c>
      <c r="H119" s="16">
        <v>-4.9607664382077099E-6</v>
      </c>
      <c r="I119">
        <v>6.0249632979684203E-3</v>
      </c>
      <c r="J119">
        <v>-1.82823219419113E-2</v>
      </c>
      <c r="K119">
        <v>0.62404731523510204</v>
      </c>
      <c r="L119">
        <v>-3.6401642283829402E-3</v>
      </c>
      <c r="M119">
        <v>0</v>
      </c>
      <c r="N119">
        <v>0</v>
      </c>
      <c r="O119">
        <v>-1.0481315196920599E-2</v>
      </c>
      <c r="P119">
        <v>0</v>
      </c>
      <c r="Q119">
        <v>-1.9011974438384199E-4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-0.63277033165749696</v>
      </c>
      <c r="Z119">
        <v>3.4848303669723697E-2</v>
      </c>
      <c r="AA119">
        <v>-1.9653685360947401E-2</v>
      </c>
      <c r="AB119">
        <v>-2.3384458621628999E-2</v>
      </c>
      <c r="AC119">
        <v>-2.15630903578285E-2</v>
      </c>
      <c r="AD119">
        <v>-1.7407335673325799E-4</v>
      </c>
      <c r="AE119">
        <v>0.199092346013408</v>
      </c>
      <c r="AF119">
        <v>-0.31023048322706298</v>
      </c>
      <c r="AG119">
        <v>2.6881505791480098</v>
      </c>
      <c r="AH119">
        <f t="shared" si="3"/>
        <v>2.3779200959209468</v>
      </c>
      <c r="AJ119">
        <f t="shared" si="4"/>
        <v>0</v>
      </c>
      <c r="AK119">
        <f t="shared" si="5"/>
        <v>3.8650020449809364E-2</v>
      </c>
    </row>
    <row r="120" spans="1:37" x14ac:dyDescent="0.25">
      <c r="A120" s="1">
        <v>49948</v>
      </c>
      <c r="B120">
        <v>-6.2815365683609903E-2</v>
      </c>
      <c r="C120">
        <v>-2.4970738385737602E-3</v>
      </c>
      <c r="D120">
        <v>-1.68759073194395</v>
      </c>
      <c r="E120" s="16">
        <v>-7.93774802474804E-7</v>
      </c>
      <c r="F120">
        <v>1.4055007408356399</v>
      </c>
      <c r="G120">
        <v>-9.3176397100898603E-2</v>
      </c>
      <c r="H120" s="16">
        <v>-4.8040638860268204E-6</v>
      </c>
      <c r="I120">
        <v>5.8403053644253697E-3</v>
      </c>
      <c r="J120">
        <v>-1.8016253323406901E-2</v>
      </c>
      <c r="K120">
        <v>0.60469223813713602</v>
      </c>
      <c r="L120">
        <v>-3.9727759678036103E-3</v>
      </c>
      <c r="M120">
        <v>0</v>
      </c>
      <c r="N120">
        <v>0</v>
      </c>
      <c r="O120">
        <v>-1.0096405273386301E-2</v>
      </c>
      <c r="P120">
        <v>0</v>
      </c>
      <c r="Q120">
        <v>-2.2648846040263101E-4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-0.61311662496827102</v>
      </c>
      <c r="Z120">
        <v>3.3745177702630302E-2</v>
      </c>
      <c r="AA120">
        <v>-1.9057072744543699E-2</v>
      </c>
      <c r="AB120">
        <v>-2.2672437053195101E-2</v>
      </c>
      <c r="AC120">
        <v>-2.09085598135232E-2</v>
      </c>
      <c r="AD120">
        <v>-1.6962860955378701E-4</v>
      </c>
      <c r="AE120">
        <v>0.19681369101586299</v>
      </c>
      <c r="AF120">
        <v>-0.30772925956406599</v>
      </c>
      <c r="AG120">
        <v>2.6881505791480098</v>
      </c>
      <c r="AH120">
        <f t="shared" si="3"/>
        <v>2.3804213195839439</v>
      </c>
      <c r="AJ120">
        <f t="shared" si="4"/>
        <v>0</v>
      </c>
      <c r="AK120">
        <f t="shared" si="5"/>
        <v>3.7486907349320586E-2</v>
      </c>
    </row>
    <row r="121" spans="1:37" x14ac:dyDescent="0.25">
      <c r="A121" s="1">
        <v>50040</v>
      </c>
      <c r="B121">
        <v>-6.2131392852268298E-2</v>
      </c>
      <c r="C121">
        <v>-2.3836020051341798E-3</v>
      </c>
      <c r="D121">
        <v>-1.6705393941018201</v>
      </c>
      <c r="E121" s="16">
        <v>-7.2570201935452099E-7</v>
      </c>
      <c r="F121">
        <v>1.39117733162892</v>
      </c>
      <c r="G121">
        <v>-9.3216859865369595E-2</v>
      </c>
      <c r="H121" s="16">
        <v>-4.55051992729076E-6</v>
      </c>
      <c r="I121">
        <v>5.6604381916105697E-3</v>
      </c>
      <c r="J121">
        <v>-1.7751872638550999E-2</v>
      </c>
      <c r="K121">
        <v>0.58592223241510999</v>
      </c>
      <c r="L121">
        <v>-4.2531971352554598E-3</v>
      </c>
      <c r="M121">
        <v>0</v>
      </c>
      <c r="N121">
        <v>0</v>
      </c>
      <c r="O121">
        <v>-9.7239770956932207E-3</v>
      </c>
      <c r="P121">
        <v>0</v>
      </c>
      <c r="Q121">
        <v>-2.5331563644224401E-4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-0.594072617591899</v>
      </c>
      <c r="Z121">
        <v>3.2679805467526898E-2</v>
      </c>
      <c r="AA121">
        <v>-1.8477127816972999E-2</v>
      </c>
      <c r="AB121">
        <v>-2.1980475451109101E-2</v>
      </c>
      <c r="AC121">
        <v>-2.02721812000498E-2</v>
      </c>
      <c r="AD121">
        <v>-1.6264496691288999E-4</v>
      </c>
      <c r="AE121">
        <v>0.19455873855950401</v>
      </c>
      <c r="AF121">
        <v>-0.30522538831670998</v>
      </c>
      <c r="AG121">
        <v>2.6881505791480098</v>
      </c>
      <c r="AH121">
        <f t="shared" si="3"/>
        <v>2.3829251908312998</v>
      </c>
      <c r="AJ121">
        <f t="shared" si="4"/>
        <v>0</v>
      </c>
      <c r="AK121">
        <f t="shared" si="5"/>
        <v>3.6363009144306901E-2</v>
      </c>
    </row>
    <row r="122" spans="1:37" x14ac:dyDescent="0.25">
      <c r="A122" s="1">
        <v>50130</v>
      </c>
      <c r="B122">
        <v>-6.1456321768196598E-2</v>
      </c>
      <c r="C122">
        <v>-2.27478942580547E-3</v>
      </c>
      <c r="D122">
        <v>-1.65366933215557</v>
      </c>
      <c r="E122" s="16">
        <v>-6.6101230374199298E-7</v>
      </c>
      <c r="F122">
        <v>1.377020519225</v>
      </c>
      <c r="G122">
        <v>-9.3264475428204999E-2</v>
      </c>
      <c r="H122" s="16">
        <v>-4.2210832015156597E-6</v>
      </c>
      <c r="I122">
        <v>5.48526097215508E-3</v>
      </c>
      <c r="J122">
        <v>-1.7489002620236699E-2</v>
      </c>
      <c r="K122">
        <v>0.56772584273303595</v>
      </c>
      <c r="L122">
        <v>-4.4833201191615E-3</v>
      </c>
      <c r="M122">
        <v>0</v>
      </c>
      <c r="N122">
        <v>0</v>
      </c>
      <c r="O122">
        <v>-9.3636289064707705E-3</v>
      </c>
      <c r="P122">
        <v>0</v>
      </c>
      <c r="Q122">
        <v>-2.7169043040442602E-4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-0.57562353887032902</v>
      </c>
      <c r="Z122">
        <v>3.1650868880950499E-2</v>
      </c>
      <c r="AA122">
        <v>-1.7913608334145702E-2</v>
      </c>
      <c r="AB122">
        <v>-2.13082774242228E-2</v>
      </c>
      <c r="AC122">
        <v>-1.96537148030747E-2</v>
      </c>
      <c r="AD122">
        <v>-1.5369132405939899E-4</v>
      </c>
      <c r="AE122">
        <v>0.192327247160443</v>
      </c>
      <c r="AF122">
        <v>-0.302720534733743</v>
      </c>
      <c r="AG122">
        <v>2.6881505791480098</v>
      </c>
      <c r="AH122">
        <f t="shared" si="3"/>
        <v>2.3854300444142669</v>
      </c>
      <c r="AJ122">
        <f t="shared" si="4"/>
        <v>0</v>
      </c>
      <c r="AK122">
        <f t="shared" si="5"/>
        <v>3.5276119141845141E-2</v>
      </c>
    </row>
    <row r="123" spans="1:37" x14ac:dyDescent="0.25">
      <c r="A123" s="1">
        <v>50221</v>
      </c>
      <c r="B123">
        <v>-6.0789824814206299E-2</v>
      </c>
      <c r="C123">
        <v>-2.171135211741E-3</v>
      </c>
      <c r="D123">
        <v>-1.6369770948772999</v>
      </c>
      <c r="E123" s="16">
        <v>-6.0015825072215896E-7</v>
      </c>
      <c r="F123">
        <v>1.3630246753018</v>
      </c>
      <c r="G123">
        <v>-9.33174524681986E-2</v>
      </c>
      <c r="H123" s="16">
        <v>-3.8343625306010397E-6</v>
      </c>
      <c r="I123">
        <v>5.3146866499985497E-3</v>
      </c>
      <c r="J123">
        <v>-1.7227533299023799E-2</v>
      </c>
      <c r="K123">
        <v>0.550090788983294</v>
      </c>
      <c r="L123">
        <v>-4.6655899810631096E-3</v>
      </c>
      <c r="M123">
        <v>0</v>
      </c>
      <c r="N123">
        <v>0</v>
      </c>
      <c r="O123">
        <v>-9.0149725744688002E-3</v>
      </c>
      <c r="P123">
        <v>0</v>
      </c>
      <c r="Q123">
        <v>-2.82661876135876E-4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-0.55775415489864799</v>
      </c>
      <c r="Z123">
        <v>3.0657058162684998E-2</v>
      </c>
      <c r="AA123">
        <v>-1.73662512695716E-2</v>
      </c>
      <c r="AB123">
        <v>-2.06555198784629E-2</v>
      </c>
      <c r="AC123">
        <v>-1.90528952416056E-2</v>
      </c>
      <c r="AD123">
        <v>-1.4326554012565699E-4</v>
      </c>
      <c r="AE123">
        <v>0.19011897779211001</v>
      </c>
      <c r="AF123">
        <v>-0.30021659956139202</v>
      </c>
      <c r="AG123">
        <v>2.6881505791480098</v>
      </c>
      <c r="AH123">
        <f t="shared" si="3"/>
        <v>2.3879339795866179</v>
      </c>
      <c r="AJ123">
        <f t="shared" si="4"/>
        <v>0</v>
      </c>
      <c r="AK123">
        <f t="shared" si="5"/>
        <v>3.4224239682434709E-2</v>
      </c>
    </row>
    <row r="124" spans="1:37" x14ac:dyDescent="0.25">
      <c r="A124" s="1">
        <v>50313</v>
      </c>
      <c r="B124">
        <v>-6.01315959471794E-2</v>
      </c>
      <c r="C124">
        <v>-2.0729391601375501E-3</v>
      </c>
      <c r="D124">
        <v>-1.62045948733496</v>
      </c>
      <c r="E124" s="16">
        <v>-5.4344385163459496E-7</v>
      </c>
      <c r="F124">
        <v>1.3491847476987699</v>
      </c>
      <c r="G124">
        <v>-9.3374050701579295E-2</v>
      </c>
      <c r="H124" s="16">
        <v>-3.4067301453788498E-6</v>
      </c>
      <c r="I124">
        <v>5.1486383829701197E-3</v>
      </c>
      <c r="J124">
        <v>-1.6967411050094E-2</v>
      </c>
      <c r="K124">
        <v>0.53300412117853202</v>
      </c>
      <c r="L124">
        <v>-4.8028745481558301E-3</v>
      </c>
      <c r="M124">
        <v>0</v>
      </c>
      <c r="N124">
        <v>0</v>
      </c>
      <c r="O124">
        <v>-8.67763315091836E-3</v>
      </c>
      <c r="P124">
        <v>0</v>
      </c>
      <c r="Q124">
        <v>-2.8722831510092002E-4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-0.54044890170654203</v>
      </c>
      <c r="Z124">
        <v>2.96970804904064E-2</v>
      </c>
      <c r="AA124">
        <v>-1.6834774764591599E-2</v>
      </c>
      <c r="AB124">
        <v>-2.0021855851378102E-2</v>
      </c>
      <c r="AC124">
        <v>-1.8469433749895899E-2</v>
      </c>
      <c r="AD124">
        <v>-1.31799360067808E-4</v>
      </c>
      <c r="AE124">
        <v>0.18793369386008299</v>
      </c>
      <c r="AF124">
        <v>-0.29771565420379198</v>
      </c>
      <c r="AG124">
        <v>2.6881505791480098</v>
      </c>
      <c r="AH124">
        <f t="shared" si="3"/>
        <v>2.3904349249442181</v>
      </c>
      <c r="AJ124">
        <f t="shared" si="4"/>
        <v>0</v>
      </c>
      <c r="AK124">
        <f t="shared" si="5"/>
        <v>3.3205563763536894E-2</v>
      </c>
    </row>
    <row r="125" spans="1:37" x14ac:dyDescent="0.25">
      <c r="A125" s="1">
        <v>50405</v>
      </c>
      <c r="B125">
        <v>-5.9481350872277003E-2</v>
      </c>
      <c r="C125">
        <v>-1.9803396523867499E-3</v>
      </c>
      <c r="D125">
        <v>-1.6041135484992</v>
      </c>
      <c r="E125" s="16">
        <v>-4.9104696514002804E-7</v>
      </c>
      <c r="F125">
        <v>1.3354962117242799</v>
      </c>
      <c r="G125">
        <v>-9.3432606000805996E-2</v>
      </c>
      <c r="H125" s="16">
        <v>-2.9524420624692001E-6</v>
      </c>
      <c r="I125">
        <v>4.9870465726324104E-3</v>
      </c>
      <c r="J125">
        <v>-1.6708628720473E-2</v>
      </c>
      <c r="K125">
        <v>0.51645236270281902</v>
      </c>
      <c r="L125">
        <v>-4.8983490128140196E-3</v>
      </c>
      <c r="M125">
        <v>0</v>
      </c>
      <c r="N125">
        <v>0</v>
      </c>
      <c r="O125">
        <v>-8.3512484242956094E-3</v>
      </c>
      <c r="P125">
        <v>0</v>
      </c>
      <c r="Q125">
        <v>-2.8632943963604002E-4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-0.52369200543107997</v>
      </c>
      <c r="Z125">
        <v>2.8769667140594798E-2</v>
      </c>
      <c r="AA125">
        <v>-1.6318880208106901E-2</v>
      </c>
      <c r="AB125">
        <v>-1.94069174309951E-2</v>
      </c>
      <c r="AC125">
        <v>-1.7903020619376799E-2</v>
      </c>
      <c r="AD125">
        <v>-1.19663497282377E-4</v>
      </c>
      <c r="AE125">
        <v>0.185771161177192</v>
      </c>
      <c r="AF125">
        <v>-0.295219881980195</v>
      </c>
      <c r="AG125">
        <v>2.6881505791480098</v>
      </c>
      <c r="AH125">
        <f t="shared" si="3"/>
        <v>2.3929306971678148</v>
      </c>
      <c r="AJ125">
        <f t="shared" si="4"/>
        <v>0</v>
      </c>
      <c r="AK125">
        <f t="shared" si="5"/>
        <v>3.221845734342732E-2</v>
      </c>
    </row>
    <row r="126" spans="1:37" x14ac:dyDescent="0.25">
      <c r="A126" s="1">
        <v>50495</v>
      </c>
      <c r="B126">
        <v>-5.88388268622385E-2</v>
      </c>
      <c r="C126">
        <v>-1.89334618660342E-3</v>
      </c>
      <c r="D126">
        <v>-1.58793652952598</v>
      </c>
      <c r="E126" s="16">
        <v>-4.4303969831781401E-7</v>
      </c>
      <c r="F126">
        <v>1.3219550222587799</v>
      </c>
      <c r="G126">
        <v>-9.3491550004778406E-2</v>
      </c>
      <c r="H126" s="16">
        <v>-2.4837709380094E-6</v>
      </c>
      <c r="I126">
        <v>4.8298464023299797E-3</v>
      </c>
      <c r="J126">
        <v>-1.6451216798333099E-2</v>
      </c>
      <c r="K126">
        <v>0.50042164157819202</v>
      </c>
      <c r="L126">
        <v>-4.95539448774292E-3</v>
      </c>
      <c r="M126">
        <v>0</v>
      </c>
      <c r="N126">
        <v>0</v>
      </c>
      <c r="O126">
        <v>-8.0354684769451106E-3</v>
      </c>
      <c r="P126">
        <v>0</v>
      </c>
      <c r="Q126">
        <v>-2.8084063472095101E-4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-0.50746758974945405</v>
      </c>
      <c r="Z126">
        <v>2.78735792669287E-2</v>
      </c>
      <c r="AA126">
        <v>-1.5818254383553401E-2</v>
      </c>
      <c r="AB126">
        <v>-1.88103186904994E-2</v>
      </c>
      <c r="AC126">
        <v>-1.73533277264869E-2</v>
      </c>
      <c r="AD126">
        <v>-1.07172766751885E-4</v>
      </c>
      <c r="AE126">
        <v>0.18363114793888899</v>
      </c>
      <c r="AF126">
        <v>-0.29273152565955202</v>
      </c>
      <c r="AG126">
        <v>2.6881505791480098</v>
      </c>
      <c r="AH126">
        <f t="shared" si="3"/>
        <v>2.3954190534884576</v>
      </c>
      <c r="AJ126">
        <f t="shared" si="4"/>
        <v>0</v>
      </c>
      <c r="AK126">
        <f t="shared" si="5"/>
        <v>3.1261442471624878E-2</v>
      </c>
    </row>
    <row r="127" spans="1:37" x14ac:dyDescent="0.25">
      <c r="A127" s="1">
        <v>50586</v>
      </c>
      <c r="B127">
        <v>-5.8203782281668198E-2</v>
      </c>
      <c r="C127">
        <v>-1.81186716290954E-3</v>
      </c>
      <c r="D127">
        <v>-1.5719258729324299</v>
      </c>
      <c r="E127" s="16">
        <v>-3.9940675384675102E-7</v>
      </c>
      <c r="F127">
        <v>1.3085575672645</v>
      </c>
      <c r="G127">
        <v>-9.3549424818039198E-2</v>
      </c>
      <c r="H127" s="16">
        <v>-2.01114730538563E-6</v>
      </c>
      <c r="I127">
        <v>4.6769758271551498E-3</v>
      </c>
      <c r="J127">
        <v>-1.6195235576506602E-2</v>
      </c>
      <c r="K127">
        <v>0.48489780966127999</v>
      </c>
      <c r="L127">
        <v>-4.9775098370880696E-3</v>
      </c>
      <c r="M127">
        <v>0</v>
      </c>
      <c r="N127">
        <v>0</v>
      </c>
      <c r="O127">
        <v>-7.7299552464822402E-3</v>
      </c>
      <c r="P127">
        <v>0</v>
      </c>
      <c r="Q127">
        <v>-2.71569321785761E-4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-0.491759770999809</v>
      </c>
      <c r="Z127">
        <v>2.7007612461903901E-2</v>
      </c>
      <c r="AA127">
        <v>-1.5332571631274701E-2</v>
      </c>
      <c r="AB127">
        <v>-1.8231658582647799E-2</v>
      </c>
      <c r="AC127">
        <v>-1.6820011084557499E-2</v>
      </c>
      <c r="AD127" s="16">
        <v>-9.4591177776727194E-5</v>
      </c>
      <c r="AE127">
        <v>0.18151342469885101</v>
      </c>
      <c r="AF127">
        <v>-0.29025284129329398</v>
      </c>
      <c r="AG127">
        <v>2.6881505791480098</v>
      </c>
      <c r="AH127">
        <f t="shared" si="3"/>
        <v>2.3978977378547159</v>
      </c>
      <c r="AJ127">
        <f t="shared" si="4"/>
        <v>0</v>
      </c>
      <c r="AK127">
        <f t="shared" si="5"/>
        <v>3.0333181352881933E-2</v>
      </c>
    </row>
    <row r="128" spans="1:37" x14ac:dyDescent="0.25">
      <c r="A128" s="1">
        <v>50678</v>
      </c>
      <c r="B128">
        <v>-5.75759958711747E-2</v>
      </c>
      <c r="C128">
        <v>-1.7357334784982299E-3</v>
      </c>
      <c r="D128">
        <v>-1.55607919282991</v>
      </c>
      <c r="E128" s="16">
        <v>-3.60061821462672E-7</v>
      </c>
      <c r="F128">
        <v>1.2953006231794699</v>
      </c>
      <c r="G128">
        <v>-9.3604893376035697E-2</v>
      </c>
      <c r="H128" s="16">
        <v>-1.5433056513329E-6</v>
      </c>
      <c r="I128">
        <v>4.52837396270191E-3</v>
      </c>
      <c r="J128">
        <v>-1.5940768255184201E-2</v>
      </c>
      <c r="K128">
        <v>0.46986654989755899</v>
      </c>
      <c r="L128">
        <v>-4.9682360068734697E-3</v>
      </c>
      <c r="M128">
        <v>0</v>
      </c>
      <c r="N128">
        <v>0</v>
      </c>
      <c r="O128">
        <v>-7.4343820944047104E-3</v>
      </c>
      <c r="P128">
        <v>0</v>
      </c>
      <c r="Q128">
        <v>-2.5925302631367398E-4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-0.476552741541789</v>
      </c>
      <c r="Z128">
        <v>2.6170600240605999E-2</v>
      </c>
      <c r="AA128">
        <v>-1.48614959837906E-2</v>
      </c>
      <c r="AB128">
        <v>-1.7670523748849198E-2</v>
      </c>
      <c r="AC128">
        <v>-1.6302713368945398E-2</v>
      </c>
      <c r="AD128" s="16">
        <v>-8.2136912513513903E-5</v>
      </c>
      <c r="AE128">
        <v>0.17941776434486401</v>
      </c>
      <c r="AF128">
        <v>-0.28778605823651698</v>
      </c>
      <c r="AG128">
        <v>2.6881505791480098</v>
      </c>
      <c r="AH128">
        <f t="shared" si="3"/>
        <v>2.4003645209114928</v>
      </c>
      <c r="AJ128">
        <f t="shared" si="4"/>
        <v>0</v>
      </c>
      <c r="AK128">
        <f t="shared" si="5"/>
        <v>2.9432461417722711E-2</v>
      </c>
    </row>
    <row r="129" spans="1:37" x14ac:dyDescent="0.25">
      <c r="A129" s="1">
        <v>50770</v>
      </c>
      <c r="B129">
        <v>-5.6955265841152999E-2</v>
      </c>
      <c r="C129">
        <v>-1.6647184341608201E-3</v>
      </c>
      <c r="D129">
        <v>-1.5403942563316999</v>
      </c>
      <c r="E129" s="16">
        <v>-3.24862108764301E-7</v>
      </c>
      <c r="F129">
        <v>1.2821813125571699</v>
      </c>
      <c r="G129">
        <v>-9.3656746027430404E-2</v>
      </c>
      <c r="H129" s="16">
        <v>-1.0874322958642501E-6</v>
      </c>
      <c r="I129">
        <v>4.3839798229030899E-3</v>
      </c>
      <c r="J129">
        <v>-1.5687914923787599E-2</v>
      </c>
      <c r="K129">
        <v>0.455313471932764</v>
      </c>
      <c r="L129">
        <v>-4.9310920089781999E-3</v>
      </c>
      <c r="M129">
        <v>0</v>
      </c>
      <c r="N129">
        <v>0</v>
      </c>
      <c r="O129">
        <v>-7.1484333839005503E-3</v>
      </c>
      <c r="P129">
        <v>0</v>
      </c>
      <c r="Q129">
        <v>-2.4455891041363502E-4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-0.46183084200061503</v>
      </c>
      <c r="Z129">
        <v>2.5361416577772401E-2</v>
      </c>
      <c r="AA129">
        <v>-1.4404683239768699E-2</v>
      </c>
      <c r="AB129">
        <v>-1.7126491207586199E-2</v>
      </c>
      <c r="AC129">
        <v>-1.5801066374438399E-2</v>
      </c>
      <c r="AD129" s="16">
        <v>-6.9987131759551003E-5</v>
      </c>
      <c r="AE129">
        <v>0.17734394207492499</v>
      </c>
      <c r="AF129">
        <v>-0.28533334514452702</v>
      </c>
      <c r="AG129">
        <v>2.6881505791480098</v>
      </c>
      <c r="AH129">
        <f t="shared" si="3"/>
        <v>2.402817234003483</v>
      </c>
      <c r="AJ129">
        <f t="shared" si="4"/>
        <v>0</v>
      </c>
      <c r="AK129">
        <f t="shared" si="5"/>
        <v>2.8558181443631425E-2</v>
      </c>
    </row>
    <row r="130" spans="1:37" x14ac:dyDescent="0.25">
      <c r="A130" s="1">
        <v>50860</v>
      </c>
      <c r="B130">
        <v>-5.6341408819927302E-2</v>
      </c>
      <c r="C130">
        <v>-1.59855440385495E-3</v>
      </c>
      <c r="D130">
        <v>-1.5248689662128001</v>
      </c>
      <c r="E130" s="16">
        <v>-2.9362111874095201E-7</v>
      </c>
      <c r="F130">
        <v>1.2691970642116099</v>
      </c>
      <c r="G130">
        <v>-9.3703903853606996E-2</v>
      </c>
      <c r="H130" s="16">
        <v>-6.4931251461973605E-7</v>
      </c>
      <c r="I130">
        <v>4.2437313608338599E-3</v>
      </c>
      <c r="J130">
        <v>-1.54367873588827E-2</v>
      </c>
      <c r="K130">
        <v>0.44122419651676997</v>
      </c>
      <c r="L130">
        <v>-4.8695216680837202E-3</v>
      </c>
      <c r="M130">
        <v>0</v>
      </c>
      <c r="N130">
        <v>0</v>
      </c>
      <c r="O130">
        <v>-6.8718040684420702E-3</v>
      </c>
      <c r="P130">
        <v>0</v>
      </c>
      <c r="Q130">
        <v>-2.28084531684122E-4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-0.44757862310350299</v>
      </c>
      <c r="Z130">
        <v>2.45789776208085E-2</v>
      </c>
      <c r="AA130">
        <v>-1.3961782949851301E-2</v>
      </c>
      <c r="AB130">
        <v>-1.6599130895375701E-2</v>
      </c>
      <c r="AC130">
        <v>-1.53146933726519E-2</v>
      </c>
      <c r="AD130" s="16">
        <v>-5.8282562809806899E-5</v>
      </c>
      <c r="AE130">
        <v>0.175291735373625</v>
      </c>
      <c r="AF130">
        <v>-0.282896781651437</v>
      </c>
      <c r="AG130">
        <v>2.6881505791480098</v>
      </c>
      <c r="AH130">
        <f t="shared" si="3"/>
        <v>2.4052537974965729</v>
      </c>
      <c r="AJ130">
        <f t="shared" si="4"/>
        <v>0</v>
      </c>
      <c r="AK130">
        <f t="shared" si="5"/>
        <v>2.7709338746613188E-2</v>
      </c>
    </row>
    <row r="131" spans="1:37" x14ac:dyDescent="0.25">
      <c r="A131" s="1">
        <v>50951</v>
      </c>
      <c r="B131">
        <v>-5.5734258696053703E-2</v>
      </c>
      <c r="C131">
        <v>-1.5369466733865401E-3</v>
      </c>
      <c r="D131">
        <v>-1.5095013448655801</v>
      </c>
      <c r="E131" s="16">
        <v>-2.6611978975726898E-7</v>
      </c>
      <c r="F131">
        <v>1.25634557604106</v>
      </c>
      <c r="G131">
        <v>-9.3745419212004993E-2</v>
      </c>
      <c r="H131" s="16">
        <v>-2.3347477645213401E-7</v>
      </c>
      <c r="I131">
        <v>4.1075647700302602E-3</v>
      </c>
      <c r="J131">
        <v>-1.51875045734516E-2</v>
      </c>
      <c r="K131">
        <v>0.42758442923939599</v>
      </c>
      <c r="L131">
        <v>-4.7868502173947901E-3</v>
      </c>
      <c r="M131">
        <v>0</v>
      </c>
      <c r="N131">
        <v>0</v>
      </c>
      <c r="O131">
        <v>-6.6041992924015299E-3</v>
      </c>
      <c r="P131">
        <v>0</v>
      </c>
      <c r="Q131">
        <v>-2.1035961017230301E-4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-0.43378089785902402</v>
      </c>
      <c r="Z131">
        <v>2.3822242692527602E-2</v>
      </c>
      <c r="AA131">
        <v>-1.35324402939195E-2</v>
      </c>
      <c r="AB131">
        <v>-1.6088008040859501E-2</v>
      </c>
      <c r="AC131">
        <v>-1.4843211344756699E-2</v>
      </c>
      <c r="AD131" s="16">
        <v>-4.7131835886782703E-5</v>
      </c>
      <c r="AE131">
        <v>0.17326092398874701</v>
      </c>
      <c r="AF131">
        <v>-0.28047833537767197</v>
      </c>
      <c r="AG131">
        <v>2.6881505791480098</v>
      </c>
      <c r="AH131">
        <f t="shared" ref="AH131:AH132" si="6">AF131+AG131</f>
        <v>2.4076722437703379</v>
      </c>
      <c r="AJ131">
        <f t="shared" ref="AJ131:AJ132" si="7">+AI131*4</f>
        <v>0</v>
      </c>
      <c r="AK131">
        <f t="shared" ref="AK131:AK132" si="8">AJ131-SUM(Y131:AD131,K131)</f>
        <v>2.6885017442522918E-2</v>
      </c>
    </row>
    <row r="132" spans="1:37" x14ac:dyDescent="0.25">
      <c r="A132" s="1">
        <v>51043</v>
      </c>
      <c r="B132">
        <v>-0.15667677734916899</v>
      </c>
      <c r="C132">
        <v>-2.1176820168171401E-4</v>
      </c>
      <c r="D132">
        <v>-0.16260993220984599</v>
      </c>
      <c r="E132" s="16">
        <v>-5.0202681847918802E-5</v>
      </c>
      <c r="F132" s="17" t="s">
        <v>225</v>
      </c>
      <c r="G132" s="17" t="s">
        <v>226</v>
      </c>
      <c r="H132">
        <v>7.3990792359282506E-2</v>
      </c>
      <c r="I132">
        <v>-0.151410549861732</v>
      </c>
      <c r="J132">
        <v>-0.28232528711532701</v>
      </c>
      <c r="K132">
        <v>-1.2069852087625199E-3</v>
      </c>
      <c r="L132">
        <v>-5.2149979296691002E-3</v>
      </c>
      <c r="M132">
        <v>0</v>
      </c>
      <c r="N132">
        <v>0</v>
      </c>
      <c r="O132" s="17" t="s">
        <v>227</v>
      </c>
      <c r="P132">
        <v>0</v>
      </c>
      <c r="Q132" s="17" t="s">
        <v>228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1.7353699374794999E-3</v>
      </c>
      <c r="Z132">
        <v>-1.4038440850550401E-3</v>
      </c>
      <c r="AA132">
        <v>7.0264927917271897E-4</v>
      </c>
      <c r="AB132">
        <v>-2.27761970085457E-4</v>
      </c>
      <c r="AC132">
        <v>1.6594470463256799E-3</v>
      </c>
      <c r="AD132">
        <v>4.0525021177671202E-3</v>
      </c>
      <c r="AE132">
        <v>-6.6359324720954002E-2</v>
      </c>
      <c r="AF132">
        <v>7.8647472180140898E-2</v>
      </c>
      <c r="AG132">
        <v>3.90284534805207</v>
      </c>
      <c r="AH132">
        <f t="shared" si="6"/>
        <v>3.9814928202322108</v>
      </c>
      <c r="AJ132">
        <f t="shared" si="7"/>
        <v>0</v>
      </c>
      <c r="AK132">
        <f t="shared" si="8"/>
        <v>-5.3113771168420022E-3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94B0-DA2E-4253-AD14-82D03CD4091C}">
  <dimension ref="A1:AF131"/>
  <sheetViews>
    <sheetView zoomScale="55" zoomScaleNormal="55" workbookViewId="0">
      <selection sqref="A1:AF131"/>
    </sheetView>
  </sheetViews>
  <sheetFormatPr defaultRowHeight="15" x14ac:dyDescent="0.25"/>
  <sheetData>
    <row r="1" spans="1:32" x14ac:dyDescent="0.25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</row>
    <row r="2" spans="1:32" x14ac:dyDescent="0.25">
      <c r="A2" s="1">
        <v>39172</v>
      </c>
      <c r="B2">
        <v>-5.0676836141259902E-2</v>
      </c>
      <c r="C2">
        <v>-0.12844261375454699</v>
      </c>
      <c r="D2">
        <v>-3.7777043936013399</v>
      </c>
      <c r="E2">
        <v>-4.2620967866778097E-4</v>
      </c>
      <c r="F2">
        <v>4.89739186803937</v>
      </c>
      <c r="G2">
        <v>-0.178008685162448</v>
      </c>
      <c r="H2">
        <v>-2.9588732088639E-3</v>
      </c>
      <c r="I2">
        <v>-0.23856112612368999</v>
      </c>
      <c r="J2">
        <v>-4.2462621306683199E-2</v>
      </c>
      <c r="K2">
        <v>-0.227533804666498</v>
      </c>
      <c r="L2">
        <v>4.10746528428724E-2</v>
      </c>
      <c r="M2">
        <v>0</v>
      </c>
      <c r="N2">
        <v>0</v>
      </c>
      <c r="O2">
        <v>4.2172204882945701E-2</v>
      </c>
      <c r="P2">
        <v>0</v>
      </c>
      <c r="Q2">
        <v>-4.3960327785205602E-2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0.72194618652016596</v>
      </c>
      <c r="AF2">
        <v>1.0118494208519799</v>
      </c>
    </row>
    <row r="3" spans="1:32" x14ac:dyDescent="0.25">
      <c r="A3" s="1">
        <v>39263</v>
      </c>
      <c r="B3">
        <v>-5.0252503136635297E-2</v>
      </c>
      <c r="C3">
        <v>-6.2134932368479702E-2</v>
      </c>
      <c r="D3">
        <v>-4.1050886121360799</v>
      </c>
      <c r="E3">
        <v>3.7301142914323502E-4</v>
      </c>
      <c r="F3">
        <v>5.6552495558791698</v>
      </c>
      <c r="G3">
        <v>-0.16484528816528901</v>
      </c>
      <c r="H3">
        <v>-7.5694707484650599E-3</v>
      </c>
      <c r="I3">
        <v>-0.253224873723773</v>
      </c>
      <c r="J3">
        <v>-4.6780459252700003E-2</v>
      </c>
      <c r="K3">
        <v>-0.39046143309676701</v>
      </c>
      <c r="L3">
        <v>7.59363533033529E-3</v>
      </c>
      <c r="M3">
        <v>0</v>
      </c>
      <c r="N3">
        <v>0</v>
      </c>
      <c r="O3">
        <v>4.6981140264087902E-2</v>
      </c>
      <c r="P3">
        <v>0</v>
      </c>
      <c r="Q3">
        <v>-7.2270366903089703E-2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0.714280017486839</v>
      </c>
      <c r="AF3">
        <v>1.2718494208519799</v>
      </c>
    </row>
    <row r="4" spans="1:32" x14ac:dyDescent="0.25">
      <c r="A4" s="1">
        <v>39355</v>
      </c>
      <c r="B4">
        <v>-5.2100252540194097E-2</v>
      </c>
      <c r="C4">
        <v>-0.13323647507396899</v>
      </c>
      <c r="D4">
        <v>-4.4108272228499201</v>
      </c>
      <c r="E4">
        <v>-2.0128982603989499E-4</v>
      </c>
      <c r="F4">
        <v>6.1955956447606999</v>
      </c>
      <c r="G4">
        <v>-7.8059675299950504E-2</v>
      </c>
      <c r="H4">
        <v>-5.1168467390807397E-3</v>
      </c>
      <c r="I4">
        <v>-0.17650984531891001</v>
      </c>
      <c r="J4">
        <v>-5.3101202738805503E-2</v>
      </c>
      <c r="K4">
        <v>-0.30593506968484702</v>
      </c>
      <c r="L4">
        <v>-2.6556778567259E-2</v>
      </c>
      <c r="M4">
        <v>0</v>
      </c>
      <c r="N4">
        <v>0</v>
      </c>
      <c r="O4">
        <v>5.5611429039969802E-2</v>
      </c>
      <c r="P4">
        <v>0</v>
      </c>
      <c r="Q4">
        <v>-0.124405626180229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0.70669263187753295</v>
      </c>
      <c r="AF4">
        <v>1.59184942085198</v>
      </c>
    </row>
    <row r="5" spans="1:32" x14ac:dyDescent="0.25">
      <c r="A5" s="1">
        <v>39447</v>
      </c>
      <c r="B5">
        <v>-5.10448603580725E-2</v>
      </c>
      <c r="C5">
        <v>-2.6754306884101301E-2</v>
      </c>
      <c r="D5">
        <v>-4.6700770829757099</v>
      </c>
      <c r="E5">
        <v>5.6235666353702E-4</v>
      </c>
      <c r="F5">
        <v>6.58607263552926</v>
      </c>
      <c r="G5">
        <v>1.3762636736098699E-2</v>
      </c>
      <c r="H5">
        <v>-1.25448586865131E-3</v>
      </c>
      <c r="I5">
        <v>-0.24402845710543</v>
      </c>
      <c r="J5">
        <v>-5.7543414912467901E-2</v>
      </c>
      <c r="K5">
        <v>-0.413206853361481</v>
      </c>
      <c r="L5">
        <v>-3.1530122300786098E-2</v>
      </c>
      <c r="M5">
        <v>0</v>
      </c>
      <c r="N5">
        <v>0</v>
      </c>
      <c r="O5">
        <v>5.5884935240591897E-2</v>
      </c>
      <c r="P5">
        <v>0</v>
      </c>
      <c r="Q5">
        <v>-0.158176777609778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0.69918321806839101</v>
      </c>
      <c r="AF5">
        <v>1.7018494208519801</v>
      </c>
    </row>
    <row r="6" spans="1:32" x14ac:dyDescent="0.25">
      <c r="A6" s="1">
        <v>39538</v>
      </c>
      <c r="B6">
        <v>-5.1894051000846E-2</v>
      </c>
      <c r="C6">
        <v>-0.123797661833044</v>
      </c>
      <c r="D6">
        <v>-4.7924752473971601</v>
      </c>
      <c r="E6" s="16">
        <v>-6.6141788022152905E-5</v>
      </c>
      <c r="F6">
        <v>6.7064181508783403</v>
      </c>
      <c r="G6">
        <v>0.15664338563761801</v>
      </c>
      <c r="H6">
        <v>-1.40361249208182E-2</v>
      </c>
      <c r="I6">
        <v>-0.18401511612882401</v>
      </c>
      <c r="J6">
        <v>-6.3361542963325704E-2</v>
      </c>
      <c r="K6">
        <v>-0.54399100491219898</v>
      </c>
      <c r="L6">
        <v>-0.108866376316158</v>
      </c>
      <c r="M6">
        <v>0</v>
      </c>
      <c r="N6">
        <v>0</v>
      </c>
      <c r="O6">
        <v>6.2343933967425699E-2</v>
      </c>
      <c r="P6">
        <v>0</v>
      </c>
      <c r="Q6">
        <v>-0.19280375554094101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0.69175097317913004</v>
      </c>
      <c r="AF6">
        <v>1.54184942085198</v>
      </c>
    </row>
    <row r="7" spans="1:32" x14ac:dyDescent="0.25">
      <c r="A7" s="1">
        <v>39629</v>
      </c>
      <c r="B7">
        <v>-5.1657164939221303E-2</v>
      </c>
      <c r="C7">
        <v>-0.19600589238296001</v>
      </c>
      <c r="D7">
        <v>-4.9566083441878499</v>
      </c>
      <c r="E7">
        <v>4.2744559768088101E-4</v>
      </c>
      <c r="F7">
        <v>7.0457317648798199</v>
      </c>
      <c r="G7">
        <v>0.194250802985653</v>
      </c>
      <c r="H7">
        <v>-1.5071686467275001E-2</v>
      </c>
      <c r="I7">
        <v>-0.251860221247385</v>
      </c>
      <c r="J7">
        <v>-6.3510981696102795E-2</v>
      </c>
      <c r="K7">
        <v>-0.33649603819264601</v>
      </c>
      <c r="L7">
        <v>-0.120936263260292</v>
      </c>
      <c r="M7">
        <v>0</v>
      </c>
      <c r="N7">
        <v>0</v>
      </c>
      <c r="O7">
        <v>6.2857299245905607E-2</v>
      </c>
      <c r="P7">
        <v>0</v>
      </c>
      <c r="Q7">
        <v>-0.27366640241462198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0.68439510293729</v>
      </c>
      <c r="AF7">
        <v>1.7218494208519799</v>
      </c>
    </row>
    <row r="8" spans="1:32" x14ac:dyDescent="0.25">
      <c r="A8" s="1">
        <v>39721</v>
      </c>
      <c r="B8">
        <v>-4.8541558933463402E-2</v>
      </c>
      <c r="C8">
        <v>-0.375341768939285</v>
      </c>
      <c r="D8">
        <v>-5.0696511153890702</v>
      </c>
      <c r="E8">
        <v>3.8854735624227298E-4</v>
      </c>
      <c r="F8">
        <v>7.3290416527337303</v>
      </c>
      <c r="G8">
        <v>0.33618234169275202</v>
      </c>
      <c r="H8">
        <v>-8.5923897762028405E-3</v>
      </c>
      <c r="I8">
        <v>-0.203138298589668</v>
      </c>
      <c r="J8">
        <v>-6.9520607128056605E-2</v>
      </c>
      <c r="K8">
        <v>-0.31160427814393499</v>
      </c>
      <c r="L8">
        <v>-0.147954501381348</v>
      </c>
      <c r="M8">
        <v>0</v>
      </c>
      <c r="N8">
        <v>0</v>
      </c>
      <c r="O8">
        <v>7.0887533141544695E-2</v>
      </c>
      <c r="P8">
        <v>0</v>
      </c>
      <c r="Q8">
        <v>-0.327420957331926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0.67711482155006697</v>
      </c>
      <c r="AF8">
        <v>1.85184942085198</v>
      </c>
    </row>
    <row r="9" spans="1:32" x14ac:dyDescent="0.25">
      <c r="A9" s="1">
        <v>39813</v>
      </c>
      <c r="B9">
        <v>-5.3188496300524399E-2</v>
      </c>
      <c r="C9">
        <v>-0.808025296488047</v>
      </c>
      <c r="D9">
        <v>-5.3728575707945403</v>
      </c>
      <c r="E9">
        <v>-2.4649491472746401E-4</v>
      </c>
      <c r="F9">
        <v>6.8669927302806402</v>
      </c>
      <c r="G9">
        <v>0.87643128373165702</v>
      </c>
      <c r="H9">
        <v>1.8719674411327901E-2</v>
      </c>
      <c r="I9">
        <v>-0.156418268963848</v>
      </c>
      <c r="J9">
        <v>-6.9348455386053595E-2</v>
      </c>
      <c r="K9">
        <v>-0.242476100617941</v>
      </c>
      <c r="L9">
        <v>-0.25210110939205199</v>
      </c>
      <c r="M9">
        <v>0</v>
      </c>
      <c r="N9">
        <v>0</v>
      </c>
      <c r="O9">
        <v>7.7419340239124904E-2</v>
      </c>
      <c r="P9">
        <v>0</v>
      </c>
      <c r="Q9">
        <v>-0.33724614537751701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6.2250732839815297E-2</v>
      </c>
      <c r="Z9">
        <v>-0.112868812972737</v>
      </c>
      <c r="AA9">
        <v>7.8062010943770396E-2</v>
      </c>
      <c r="AB9">
        <v>-6.0111283905729604E-3</v>
      </c>
      <c r="AC9">
        <v>-1.2652681435455899E-2</v>
      </c>
      <c r="AD9">
        <v>-2.4495142138640898E-2</v>
      </c>
      <c r="AE9">
        <v>0.66990935158294296</v>
      </c>
      <c r="AF9">
        <v>1.2018494208519801</v>
      </c>
    </row>
    <row r="10" spans="1:32" x14ac:dyDescent="0.25">
      <c r="A10" s="1">
        <v>39903</v>
      </c>
      <c r="B10">
        <v>-5.6098770007962102E-2</v>
      </c>
      <c r="C10">
        <v>-1.03520260924112</v>
      </c>
      <c r="D10">
        <v>-5.2587813864975903</v>
      </c>
      <c r="E10">
        <v>-1.47216887642335E-4</v>
      </c>
      <c r="F10">
        <v>6.5704553960702201</v>
      </c>
      <c r="G10">
        <v>1.0547515786762001</v>
      </c>
      <c r="H10">
        <v>3.2410476404372002E-2</v>
      </c>
      <c r="I10">
        <v>-0.219143295139307</v>
      </c>
      <c r="J10">
        <v>-6.6532914478563798E-2</v>
      </c>
      <c r="K10">
        <v>-0.55943595340146601</v>
      </c>
      <c r="L10">
        <v>-0.289352875350117</v>
      </c>
      <c r="M10">
        <v>0</v>
      </c>
      <c r="N10">
        <v>0</v>
      </c>
      <c r="O10">
        <v>7.7754175940658005E-2</v>
      </c>
      <c r="P10">
        <v>0</v>
      </c>
      <c r="Q10">
        <v>-0.22608241383529501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-1.62900676432965</v>
      </c>
      <c r="Z10">
        <v>1.21877750326917E-2</v>
      </c>
      <c r="AA10">
        <v>0.105470497677355</v>
      </c>
      <c r="AB10">
        <v>-2.56574618144687E-2</v>
      </c>
      <c r="AC10">
        <v>-4.3138677332999302E-2</v>
      </c>
      <c r="AD10">
        <v>-0.115378064485417</v>
      </c>
      <c r="AE10">
        <v>0.66277792384448897</v>
      </c>
      <c r="AF10">
        <v>-1.0081505791480101</v>
      </c>
    </row>
    <row r="11" spans="1:32" x14ac:dyDescent="0.25">
      <c r="A11" s="1">
        <v>39994</v>
      </c>
      <c r="B11">
        <v>-5.7522545290602099E-2</v>
      </c>
      <c r="C11">
        <v>-1.35788092340471</v>
      </c>
      <c r="D11">
        <v>-4.88570923698735</v>
      </c>
      <c r="E11">
        <v>-4.1829257170298298E-4</v>
      </c>
      <c r="F11">
        <v>6.0205952513005201</v>
      </c>
      <c r="G11">
        <v>0.96274000974985596</v>
      </c>
      <c r="H11">
        <v>6.9912966020663101E-3</v>
      </c>
      <c r="I11">
        <v>-0.243849692958821</v>
      </c>
      <c r="J11">
        <v>-6.58329638721879E-2</v>
      </c>
      <c r="K11">
        <v>-1.6679551303701099</v>
      </c>
      <c r="L11">
        <v>-0.217515693507009</v>
      </c>
      <c r="M11">
        <v>0</v>
      </c>
      <c r="N11">
        <v>0</v>
      </c>
      <c r="O11">
        <v>7.7607829929546596E-2</v>
      </c>
      <c r="P11">
        <v>0</v>
      </c>
      <c r="Q11">
        <v>-8.8632224134965104E-2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-1.0724778498412999</v>
      </c>
      <c r="Z11">
        <v>0.445047300027822</v>
      </c>
      <c r="AA11">
        <v>0.11280584851629499</v>
      </c>
      <c r="AB11">
        <v>-6.6168000127943202E-2</v>
      </c>
      <c r="AC11">
        <v>-5.66844980709688E-2</v>
      </c>
      <c r="AD11">
        <v>-0.25901084141832598</v>
      </c>
      <c r="AE11">
        <v>0.655719777276628</v>
      </c>
      <c r="AF11">
        <v>-1.7581505791480101</v>
      </c>
    </row>
    <row r="12" spans="1:32" x14ac:dyDescent="0.25">
      <c r="A12" s="1">
        <v>40086</v>
      </c>
      <c r="B12">
        <v>-5.8450242406766599E-2</v>
      </c>
      <c r="C12">
        <v>-1.66450605506964</v>
      </c>
      <c r="D12">
        <v>-4.1996513015869397</v>
      </c>
      <c r="E12">
        <v>-1.0951488451147299E-3</v>
      </c>
      <c r="F12">
        <v>5.3258052959721098</v>
      </c>
      <c r="G12">
        <v>0.6655993232088</v>
      </c>
      <c r="H12">
        <v>-6.6733143996520698E-3</v>
      </c>
      <c r="I12">
        <v>-0.176888941457777</v>
      </c>
      <c r="J12">
        <v>-6.3569569722246103E-2</v>
      </c>
      <c r="K12">
        <v>-2.1905555203146698</v>
      </c>
      <c r="L12">
        <v>-0.11425557911295101</v>
      </c>
      <c r="M12">
        <v>0</v>
      </c>
      <c r="N12">
        <v>0</v>
      </c>
      <c r="O12">
        <v>7.9768802854404103E-2</v>
      </c>
      <c r="P12">
        <v>0</v>
      </c>
      <c r="Q12">
        <v>-7.3376259079238698E-2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0.216850717799387</v>
      </c>
      <c r="Z12">
        <v>0.25792259276002899</v>
      </c>
      <c r="AA12">
        <v>-8.9196777966058405E-2</v>
      </c>
      <c r="AB12">
        <v>-0.13978073143031899</v>
      </c>
      <c r="AC12">
        <v>-9.9160997658442898E-2</v>
      </c>
      <c r="AD12">
        <v>-0.475671031549595</v>
      </c>
      <c r="AE12">
        <v>0.64873415884984398</v>
      </c>
      <c r="AF12">
        <v>-2.15815057914801</v>
      </c>
    </row>
    <row r="13" spans="1:32" x14ac:dyDescent="0.25">
      <c r="A13" s="1">
        <v>40178</v>
      </c>
      <c r="B13">
        <v>-5.6326921240366701E-2</v>
      </c>
      <c r="C13">
        <v>-1.6077935001205901</v>
      </c>
      <c r="D13">
        <v>-3.6768467336934401</v>
      </c>
      <c r="E13">
        <v>-6.7382069612180104E-4</v>
      </c>
      <c r="F13">
        <v>5.0306290583666904</v>
      </c>
      <c r="G13">
        <v>0.41635234419320699</v>
      </c>
      <c r="H13">
        <v>-2.9337977971340798E-3</v>
      </c>
      <c r="I13">
        <v>-0.25223823776690402</v>
      </c>
      <c r="J13">
        <v>-5.4974222222518902E-2</v>
      </c>
      <c r="K13">
        <v>-2.2484701113357199</v>
      </c>
      <c r="L13">
        <v>-3.9273498888635801E-2</v>
      </c>
      <c r="M13">
        <v>0</v>
      </c>
      <c r="N13">
        <v>0</v>
      </c>
      <c r="O13">
        <v>7.6475135768990996E-2</v>
      </c>
      <c r="P13">
        <v>0</v>
      </c>
      <c r="Q13">
        <v>-8.36860242895172E-2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0.70035319620454495</v>
      </c>
      <c r="Z13">
        <v>7.43121173675729E-2</v>
      </c>
      <c r="AA13">
        <v>-0.11942614750722</v>
      </c>
      <c r="AB13">
        <v>-0.18889846964531701</v>
      </c>
      <c r="AC13">
        <v>-0.11546864203158699</v>
      </c>
      <c r="AD13">
        <v>-0.73108262728391704</v>
      </c>
      <c r="AE13">
        <v>0.64182032346272799</v>
      </c>
      <c r="AF13">
        <v>-2.2381505791480101</v>
      </c>
    </row>
    <row r="14" spans="1:32" x14ac:dyDescent="0.25">
      <c r="A14" s="1">
        <v>40268</v>
      </c>
      <c r="B14">
        <v>-5.48516826128553E-2</v>
      </c>
      <c r="C14">
        <v>-1.55934266683657</v>
      </c>
      <c r="D14">
        <v>-3.3873517173146901</v>
      </c>
      <c r="E14" s="16">
        <v>-6.5662580199630306E-5</v>
      </c>
      <c r="F14">
        <v>4.6045888715125596</v>
      </c>
      <c r="G14">
        <v>0.24286029361372799</v>
      </c>
      <c r="H14">
        <v>-4.5970085448390902E-3</v>
      </c>
      <c r="I14">
        <v>-0.26929052599521303</v>
      </c>
      <c r="J14">
        <v>-4.3748814800976997E-2</v>
      </c>
      <c r="K14">
        <v>-2.5052157135850499</v>
      </c>
      <c r="L14">
        <v>8.5749563323706695E-4</v>
      </c>
      <c r="M14">
        <v>0</v>
      </c>
      <c r="N14">
        <v>0</v>
      </c>
      <c r="O14">
        <v>7.5458175447706596E-2</v>
      </c>
      <c r="P14">
        <v>0</v>
      </c>
      <c r="Q14">
        <v>-7.4134255222343695E-2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1.0953798717171499</v>
      </c>
      <c r="Z14">
        <v>0.221011459413092</v>
      </c>
      <c r="AA14">
        <v>-3.2894119729376503E-2</v>
      </c>
      <c r="AB14">
        <v>-0.15688015919821199</v>
      </c>
      <c r="AC14">
        <v>-6.0215110483057298E-2</v>
      </c>
      <c r="AD14">
        <v>-0.99469684344240195</v>
      </c>
      <c r="AE14">
        <v>0.634977533845409</v>
      </c>
      <c r="AF14">
        <v>-2.2681505791480099</v>
      </c>
    </row>
    <row r="15" spans="1:32" x14ac:dyDescent="0.25">
      <c r="A15" s="1">
        <v>40359</v>
      </c>
      <c r="B15">
        <v>-5.2557731015531697E-2</v>
      </c>
      <c r="C15">
        <v>-1.4470488117147</v>
      </c>
      <c r="D15">
        <v>-3.2166737961556402</v>
      </c>
      <c r="E15">
        <v>-2.7418755022296101E-4</v>
      </c>
      <c r="F15">
        <v>3.9473213868385399</v>
      </c>
      <c r="G15">
        <v>0.16756699447659401</v>
      </c>
      <c r="H15">
        <v>4.3857625580301998E-3</v>
      </c>
      <c r="I15">
        <v>-0.26713368162128098</v>
      </c>
      <c r="J15">
        <v>-3.6720196074533799E-2</v>
      </c>
      <c r="K15">
        <v>-2.5415396585088299</v>
      </c>
      <c r="L15">
        <v>5.6030347922135799E-2</v>
      </c>
      <c r="M15">
        <v>0</v>
      </c>
      <c r="N15">
        <v>0</v>
      </c>
      <c r="O15">
        <v>7.4796148113569105E-2</v>
      </c>
      <c r="P15">
        <v>0</v>
      </c>
      <c r="Q15">
        <v>-6.5600165338809094E-2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1.05039549824374</v>
      </c>
      <c r="Z15">
        <v>0.288537618189803</v>
      </c>
      <c r="AA15">
        <v>0.199493893192799</v>
      </c>
      <c r="AB15">
        <v>1.7954233681480101E-3</v>
      </c>
      <c r="AC15">
        <v>8.7066367039768403E-2</v>
      </c>
      <c r="AD15">
        <v>-1.1461968515960299</v>
      </c>
      <c r="AE15">
        <v>0.62820506046637603</v>
      </c>
      <c r="AF15">
        <v>-2.2681505791480099</v>
      </c>
    </row>
    <row r="16" spans="1:32" x14ac:dyDescent="0.25">
      <c r="A16" s="1">
        <v>40451</v>
      </c>
      <c r="B16">
        <v>-5.1164075656108997E-2</v>
      </c>
      <c r="C16">
        <v>-1.3377437322857999</v>
      </c>
      <c r="D16">
        <v>-3.0887639755220602</v>
      </c>
      <c r="E16">
        <v>-3.86342771829971E-4</v>
      </c>
      <c r="F16">
        <v>3.79744680346248</v>
      </c>
      <c r="G16">
        <v>9.7786009431259396E-2</v>
      </c>
      <c r="H16">
        <v>5.8487972484910396E-3</v>
      </c>
      <c r="I16">
        <v>-0.17810971190813699</v>
      </c>
      <c r="J16">
        <v>-2.8762964445874901E-2</v>
      </c>
      <c r="K16">
        <v>-2.57191586063424</v>
      </c>
      <c r="L16">
        <v>3.9817604973155299E-2</v>
      </c>
      <c r="M16">
        <v>0</v>
      </c>
      <c r="N16">
        <v>0</v>
      </c>
      <c r="O16">
        <v>7.8504384721458903E-2</v>
      </c>
      <c r="P16">
        <v>0</v>
      </c>
      <c r="Q16">
        <v>-3.1826586554397997E-2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0.88433510671950299</v>
      </c>
      <c r="Z16">
        <v>0.12934189329385401</v>
      </c>
      <c r="AA16">
        <v>0.31482942787018098</v>
      </c>
      <c r="AB16">
        <v>0.188092108439566</v>
      </c>
      <c r="AC16">
        <v>0.138581420822081</v>
      </c>
      <c r="AD16">
        <v>-1.0855630678174599</v>
      </c>
      <c r="AE16">
        <v>0.62150218144233504</v>
      </c>
      <c r="AF16">
        <v>-2.0781505791480099</v>
      </c>
    </row>
    <row r="17" spans="1:32" x14ac:dyDescent="0.25">
      <c r="A17" s="1">
        <v>40543</v>
      </c>
      <c r="B17">
        <v>-4.7642499172799502E-2</v>
      </c>
      <c r="C17">
        <v>-1.16648850417135</v>
      </c>
      <c r="D17">
        <v>-3.1542571707578899</v>
      </c>
      <c r="E17">
        <v>-1.2641218114815001E-4</v>
      </c>
      <c r="F17">
        <v>4.3974697032922396</v>
      </c>
      <c r="G17">
        <v>4.97573683614638E-2</v>
      </c>
      <c r="H17">
        <v>-3.3562172045980901E-3</v>
      </c>
      <c r="I17">
        <v>-0.25231154834272501</v>
      </c>
      <c r="J17">
        <v>-2.3050176062999E-2</v>
      </c>
      <c r="K17">
        <v>-2.8507397827144998</v>
      </c>
      <c r="L17">
        <v>6.2831700607975702E-2</v>
      </c>
      <c r="M17">
        <v>0</v>
      </c>
      <c r="N17">
        <v>0</v>
      </c>
      <c r="O17">
        <v>7.7741217611486294E-2</v>
      </c>
      <c r="P17">
        <v>0</v>
      </c>
      <c r="Q17">
        <v>4.9073152303684203E-3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0.71292808807805896</v>
      </c>
      <c r="Z17">
        <v>-6.5407087445141093E-2</v>
      </c>
      <c r="AA17">
        <v>0.18778113555211401</v>
      </c>
      <c r="AB17">
        <v>0.279983773452953</v>
      </c>
      <c r="AC17">
        <v>0.24279910005208299</v>
      </c>
      <c r="AD17">
        <v>-0.94583876580829296</v>
      </c>
      <c r="AE17">
        <v>0.61486818245067199</v>
      </c>
      <c r="AF17">
        <v>-1.87815057914801</v>
      </c>
    </row>
    <row r="18" spans="1:32" x14ac:dyDescent="0.25">
      <c r="A18" s="1">
        <v>40633</v>
      </c>
      <c r="B18">
        <v>-5.0242649034146998E-2</v>
      </c>
      <c r="C18">
        <v>-1.2211446586175201</v>
      </c>
      <c r="D18">
        <v>-3.3001604340394701</v>
      </c>
      <c r="E18">
        <v>-1.0697582851054599E-3</v>
      </c>
      <c r="F18">
        <v>5.5830545099412801</v>
      </c>
      <c r="G18">
        <v>4.67657956931814E-2</v>
      </c>
      <c r="H18">
        <v>-1.2300051030652299E-2</v>
      </c>
      <c r="I18">
        <v>-0.214838823031336</v>
      </c>
      <c r="J18">
        <v>-2.2826437573712499E-2</v>
      </c>
      <c r="K18">
        <v>-3.24126491283526</v>
      </c>
      <c r="L18">
        <v>9.3196654792176606E-2</v>
      </c>
      <c r="M18">
        <v>0</v>
      </c>
      <c r="N18">
        <v>0</v>
      </c>
      <c r="O18">
        <v>8.1742118782558701E-2</v>
      </c>
      <c r="P18">
        <v>0</v>
      </c>
      <c r="Q18">
        <v>-4.9115757244174198E-3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0.70481613344577498</v>
      </c>
      <c r="Z18">
        <v>-0.21957280453592801</v>
      </c>
      <c r="AA18">
        <v>-0.244786011589849</v>
      </c>
      <c r="AB18">
        <v>0.13087537674225999</v>
      </c>
      <c r="AC18">
        <v>0.171112590103948</v>
      </c>
      <c r="AD18">
        <v>-0.71489799902570095</v>
      </c>
      <c r="AE18">
        <v>0.60830235664426702</v>
      </c>
      <c r="AF18">
        <v>-1.8281505791480099</v>
      </c>
    </row>
    <row r="19" spans="1:32" x14ac:dyDescent="0.25">
      <c r="A19" s="1">
        <v>40724</v>
      </c>
      <c r="B19">
        <v>-4.6551001999901601E-2</v>
      </c>
      <c r="C19">
        <v>-0.93024662884252696</v>
      </c>
      <c r="D19">
        <v>-3.2050589192076999</v>
      </c>
      <c r="E19">
        <v>-8.7085712311924402E-4</v>
      </c>
      <c r="F19">
        <v>6.4092029935091404</v>
      </c>
      <c r="G19">
        <v>5.82942635831308E-2</v>
      </c>
      <c r="H19">
        <v>5.6066341799973001E-3</v>
      </c>
      <c r="I19">
        <v>-0.22132609732486799</v>
      </c>
      <c r="J19">
        <v>-2.0575473905037799E-2</v>
      </c>
      <c r="K19">
        <v>-3.6601457968661402</v>
      </c>
      <c r="L19">
        <v>7.1600222896800306E-2</v>
      </c>
      <c r="M19">
        <v>0</v>
      </c>
      <c r="N19">
        <v>0</v>
      </c>
      <c r="O19">
        <v>8.4930827733531805E-2</v>
      </c>
      <c r="P19">
        <v>0</v>
      </c>
      <c r="Q19">
        <v>-2.61557685272715E-2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0.63529888178235305</v>
      </c>
      <c r="Z19">
        <v>-0.255652907089926</v>
      </c>
      <c r="AA19">
        <v>-0.366369649667242</v>
      </c>
      <c r="AB19">
        <v>-0.160823741009501</v>
      </c>
      <c r="AC19">
        <v>5.5501768801942797E-2</v>
      </c>
      <c r="AD19">
        <v>-0.49661333466556701</v>
      </c>
      <c r="AE19">
        <v>0.60180400456833205</v>
      </c>
      <c r="AF19">
        <v>-1.4681505791480101</v>
      </c>
    </row>
    <row r="20" spans="1:32" x14ac:dyDescent="0.25">
      <c r="A20" s="1">
        <v>40816</v>
      </c>
      <c r="B20">
        <v>-4.7787160115180201E-2</v>
      </c>
      <c r="C20">
        <v>-0.83584415294669301</v>
      </c>
      <c r="D20">
        <v>-3.0935096751729501</v>
      </c>
      <c r="E20">
        <v>-2.1315169150967601E-4</v>
      </c>
      <c r="F20">
        <v>4.8633619533230599</v>
      </c>
      <c r="G20">
        <v>9.1874149822441201E-2</v>
      </c>
      <c r="H20">
        <v>-4.9903646406450203E-3</v>
      </c>
      <c r="I20">
        <v>-0.17148934334774399</v>
      </c>
      <c r="J20">
        <v>-1.5462885964897E-2</v>
      </c>
      <c r="K20">
        <v>-4.3984300098108404</v>
      </c>
      <c r="L20">
        <v>5.9993558840637999E-2</v>
      </c>
      <c r="M20">
        <v>0</v>
      </c>
      <c r="N20">
        <v>0</v>
      </c>
      <c r="O20">
        <v>8.3295759598431898E-2</v>
      </c>
      <c r="P20">
        <v>0</v>
      </c>
      <c r="Q20">
        <v>9.4887020979981893E-3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1.8009284158366199</v>
      </c>
      <c r="Z20">
        <v>0.378678014378936</v>
      </c>
      <c r="AA20">
        <v>-0.16425606140829799</v>
      </c>
      <c r="AB20">
        <v>-0.10383022524973</v>
      </c>
      <c r="AC20">
        <v>-6.0280822261390497E-2</v>
      </c>
      <c r="AD20">
        <v>-0.29504971455571199</v>
      </c>
      <c r="AE20">
        <v>0.59537243407902096</v>
      </c>
      <c r="AF20">
        <v>-1.3081505791480099</v>
      </c>
    </row>
    <row r="21" spans="1:32" x14ac:dyDescent="0.25">
      <c r="A21" s="1">
        <v>40908</v>
      </c>
      <c r="B21">
        <v>-4.6599876902857301E-2</v>
      </c>
      <c r="C21">
        <v>-0.917787532715859</v>
      </c>
      <c r="D21">
        <v>-2.9461105090923798</v>
      </c>
      <c r="E21">
        <v>-3.42581754688073E-4</v>
      </c>
      <c r="F21">
        <v>3.2532381389757199</v>
      </c>
      <c r="G21">
        <v>0.118927863761925</v>
      </c>
      <c r="H21">
        <v>3.8051108010565501E-3</v>
      </c>
      <c r="I21">
        <v>-0.129820164705931</v>
      </c>
      <c r="J21">
        <v>-1.38869304416401E-2</v>
      </c>
      <c r="K21">
        <v>-4.7619326404104401</v>
      </c>
      <c r="L21">
        <v>5.03561952819961E-2</v>
      </c>
      <c r="M21">
        <v>0</v>
      </c>
      <c r="N21">
        <v>0</v>
      </c>
      <c r="O21">
        <v>8.0833528352627401E-2</v>
      </c>
      <c r="P21">
        <v>0</v>
      </c>
      <c r="Q21">
        <v>-1.20721558008539E-2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2.6384128842639201</v>
      </c>
      <c r="Z21">
        <v>0.65486702560577703</v>
      </c>
      <c r="AA21">
        <v>0.28909598269637898</v>
      </c>
      <c r="AB21">
        <v>2.3142191699763798E-2</v>
      </c>
      <c r="AC21">
        <v>-7.4329499172250194E-2</v>
      </c>
      <c r="AD21">
        <v>-0.246954569890006</v>
      </c>
      <c r="AE21">
        <v>0.58900696026364097</v>
      </c>
      <c r="AF21">
        <v>-1.44815057914801</v>
      </c>
    </row>
    <row r="22" spans="1:32" x14ac:dyDescent="0.25">
      <c r="A22" s="1">
        <v>40999</v>
      </c>
      <c r="B22">
        <v>-4.6329792410338203E-2</v>
      </c>
      <c r="C22">
        <v>-0.87757804312153698</v>
      </c>
      <c r="D22">
        <v>-2.5991623840549001</v>
      </c>
      <c r="E22">
        <v>-1.4196310221770099E-4</v>
      </c>
      <c r="F22">
        <v>1.97075076069651</v>
      </c>
      <c r="G22">
        <v>4.6345520765225398E-2</v>
      </c>
      <c r="H22" s="16">
        <v>1.5311636287678399E-5</v>
      </c>
      <c r="I22">
        <v>-9.8537072469833106E-2</v>
      </c>
      <c r="J22">
        <v>-1.1957440786931801E-2</v>
      </c>
      <c r="K22">
        <v>-4.6899938367982896</v>
      </c>
      <c r="L22">
        <v>5.4751689185654498E-2</v>
      </c>
      <c r="M22">
        <v>0</v>
      </c>
      <c r="N22">
        <v>0</v>
      </c>
      <c r="O22">
        <v>7.7205139926631097E-2</v>
      </c>
      <c r="P22">
        <v>0</v>
      </c>
      <c r="Q22">
        <v>8.9270697258084903E-4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2.9529398887903699</v>
      </c>
      <c r="Z22">
        <v>5.2979691104158896E-3</v>
      </c>
      <c r="AA22">
        <v>0.46169629419031299</v>
      </c>
      <c r="AB22">
        <v>0.362113167251634</v>
      </c>
      <c r="AC22">
        <v>2.1173501563975902E-2</v>
      </c>
      <c r="AD22">
        <v>-0.25033890189197799</v>
      </c>
      <c r="AE22">
        <v>0.58270690536221303</v>
      </c>
      <c r="AF22">
        <v>-2.0381505791480099</v>
      </c>
    </row>
    <row r="23" spans="1:32" x14ac:dyDescent="0.25">
      <c r="A23" s="1">
        <v>41090</v>
      </c>
      <c r="B23">
        <v>-4.5485148775815103E-2</v>
      </c>
      <c r="C23">
        <v>-0.76953567074280005</v>
      </c>
      <c r="D23">
        <v>-2.0975775147252702</v>
      </c>
      <c r="E23">
        <v>-3.3846534485770297E-4</v>
      </c>
      <c r="F23">
        <v>0.86500800103315401</v>
      </c>
      <c r="G23">
        <v>4.6847989016083301E-3</v>
      </c>
      <c r="H23">
        <v>-1.5757600782744399E-3</v>
      </c>
      <c r="I23">
        <v>-7.7913815065492095E-2</v>
      </c>
      <c r="J23">
        <v>-1.2163074151122799E-2</v>
      </c>
      <c r="K23">
        <v>-4.3361807537397201</v>
      </c>
      <c r="L23">
        <v>9.2342129433088102E-2</v>
      </c>
      <c r="M23">
        <v>0</v>
      </c>
      <c r="N23">
        <v>0</v>
      </c>
      <c r="O23">
        <v>7.40907459298671E-2</v>
      </c>
      <c r="P23">
        <v>0</v>
      </c>
      <c r="Q23">
        <v>-1.03452549072448E-3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3.0968960195903601</v>
      </c>
      <c r="Z23">
        <v>-0.33454738191218503</v>
      </c>
      <c r="AA23">
        <v>5.0036508982455097E-2</v>
      </c>
      <c r="AB23">
        <v>0.49275519219879499</v>
      </c>
      <c r="AC23">
        <v>0.307528871641437</v>
      </c>
      <c r="AD23">
        <v>-0.18161233555769399</v>
      </c>
      <c r="AE23">
        <v>0.57647159869028897</v>
      </c>
      <c r="AF23">
        <v>-2.2981505791480101</v>
      </c>
    </row>
    <row r="24" spans="1:32" x14ac:dyDescent="0.25">
      <c r="A24" s="1">
        <v>41182</v>
      </c>
      <c r="B24">
        <v>-4.6420214508552902E-2</v>
      </c>
      <c r="C24">
        <v>-0.70911461081812999</v>
      </c>
      <c r="D24">
        <v>-1.7119424226388</v>
      </c>
      <c r="E24">
        <v>-1.98611995861241E-4</v>
      </c>
      <c r="F24">
        <v>-0.22175344621197399</v>
      </c>
      <c r="G24">
        <v>-7.0843886463005601E-2</v>
      </c>
      <c r="H24">
        <v>2.6339233869800902E-3</v>
      </c>
      <c r="I24">
        <v>-5.3245784181322697E-2</v>
      </c>
      <c r="J24">
        <v>-1.0658129750027501E-2</v>
      </c>
      <c r="K24">
        <v>-4.1730356415392196</v>
      </c>
      <c r="L24">
        <v>0.100820092821632</v>
      </c>
      <c r="M24">
        <v>0</v>
      </c>
      <c r="N24">
        <v>0</v>
      </c>
      <c r="O24">
        <v>7.0381347765125696E-2</v>
      </c>
      <c r="P24">
        <v>0</v>
      </c>
      <c r="Q24">
        <v>-6.0521177569519101E-3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3.4840533062882102</v>
      </c>
      <c r="Z24">
        <v>-0.36767151253553698</v>
      </c>
      <c r="AA24">
        <v>-7.9940271689518394E-2</v>
      </c>
      <c r="AB24">
        <v>0.17185405901156001</v>
      </c>
      <c r="AC24">
        <v>0.40392533113553503</v>
      </c>
      <c r="AD24">
        <v>0.118757633934354</v>
      </c>
      <c r="AE24">
        <v>0.57030037656286003</v>
      </c>
      <c r="AF24">
        <v>-2.5281505791480101</v>
      </c>
    </row>
    <row r="25" spans="1:32" x14ac:dyDescent="0.25">
      <c r="A25" s="1">
        <v>41274</v>
      </c>
      <c r="B25">
        <v>-4.47110550363162E-2</v>
      </c>
      <c r="C25">
        <v>-0.58421159544469903</v>
      </c>
      <c r="D25">
        <v>-1.48069350284236</v>
      </c>
      <c r="E25" s="16">
        <v>-4.8496790112690997E-5</v>
      </c>
      <c r="F25">
        <v>-0.75410077331634595</v>
      </c>
      <c r="G25">
        <v>-0.16561198695882601</v>
      </c>
      <c r="H25">
        <v>3.5823315068905801E-3</v>
      </c>
      <c r="I25">
        <v>-4.1532709176601103E-2</v>
      </c>
      <c r="J25">
        <v>-9.3993556400713899E-3</v>
      </c>
      <c r="K25">
        <v>-3.83513586029069</v>
      </c>
      <c r="L25">
        <v>0.129117301869863</v>
      </c>
      <c r="M25">
        <v>0</v>
      </c>
      <c r="N25">
        <v>0</v>
      </c>
      <c r="O25">
        <v>6.7448309088013803E-2</v>
      </c>
      <c r="P25">
        <v>0</v>
      </c>
      <c r="Q25">
        <v>1.41057320833803E-2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3.4332801783835301</v>
      </c>
      <c r="Z25">
        <v>-0.42690364897069599</v>
      </c>
      <c r="AA25">
        <v>-7.2263851298390497E-2</v>
      </c>
      <c r="AB25">
        <v>3.8992760448394503E-2</v>
      </c>
      <c r="AC25">
        <v>0.151616324733993</v>
      </c>
      <c r="AD25">
        <v>0.434126736251289</v>
      </c>
      <c r="AE25">
        <v>0.56419258221923296</v>
      </c>
      <c r="AF25">
        <v>-2.5781505791480099</v>
      </c>
    </row>
    <row r="26" spans="1:32" x14ac:dyDescent="0.25">
      <c r="A26" s="1">
        <v>41364</v>
      </c>
      <c r="B26">
        <v>-4.6524374406249701E-2</v>
      </c>
      <c r="C26">
        <v>-0.56837781081963801</v>
      </c>
      <c r="D26">
        <v>-1.33765369202239</v>
      </c>
      <c r="E26">
        <v>-2.2543235619044299E-4</v>
      </c>
      <c r="F26">
        <v>-0.79949142204012102</v>
      </c>
      <c r="G26">
        <v>-0.24056292061806001</v>
      </c>
      <c r="H26">
        <v>2.7727252671785598E-3</v>
      </c>
      <c r="I26">
        <v>-4.0443745025943799E-2</v>
      </c>
      <c r="J26">
        <v>-8.62720301605183E-3</v>
      </c>
      <c r="K26">
        <v>-3.4175639064668601</v>
      </c>
      <c r="L26">
        <v>0.13654600710703599</v>
      </c>
      <c r="M26">
        <v>0</v>
      </c>
      <c r="N26">
        <v>0</v>
      </c>
      <c r="O26">
        <v>6.3695169006372093E-2</v>
      </c>
      <c r="P26">
        <v>0</v>
      </c>
      <c r="Q26">
        <v>3.2895136168380301E-2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3.2121442624954399</v>
      </c>
      <c r="Z26">
        <v>-0.50082939518219405</v>
      </c>
      <c r="AA26">
        <v>-0.122934309118938</v>
      </c>
      <c r="AB26">
        <v>-5.84691172727329E-3</v>
      </c>
      <c r="AC26">
        <v>4.8347113809752103E-2</v>
      </c>
      <c r="AD26">
        <v>0.46638256401566502</v>
      </c>
      <c r="AE26">
        <v>0.55814756574882496</v>
      </c>
      <c r="AF26">
        <v>-2.5681505791480101</v>
      </c>
    </row>
    <row r="27" spans="1:32" x14ac:dyDescent="0.25">
      <c r="A27" s="1">
        <v>41455</v>
      </c>
      <c r="B27">
        <v>-4.9910150132644299E-2</v>
      </c>
      <c r="C27">
        <v>-0.60689729986778196</v>
      </c>
      <c r="D27">
        <v>-1.4983793626176001</v>
      </c>
      <c r="E27">
        <v>-2.8479937868548197E-4</v>
      </c>
      <c r="F27">
        <v>-0.69750727759307096</v>
      </c>
      <c r="G27">
        <v>-0.26560753128986297</v>
      </c>
      <c r="H27">
        <v>-1.22045810853476E-2</v>
      </c>
      <c r="I27">
        <v>-3.9543230618018697E-2</v>
      </c>
      <c r="J27">
        <v>-6.1854572481288804E-3</v>
      </c>
      <c r="K27">
        <v>-3.3495659948940699</v>
      </c>
      <c r="L27">
        <v>0.184430755893631</v>
      </c>
      <c r="M27">
        <v>0</v>
      </c>
      <c r="N27">
        <v>0</v>
      </c>
      <c r="O27">
        <v>6.1542694091194602E-2</v>
      </c>
      <c r="P27">
        <v>0</v>
      </c>
      <c r="Q27">
        <v>4.51342590376268E-2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3.30611060415993</v>
      </c>
      <c r="Z27">
        <v>-0.48120148292993398</v>
      </c>
      <c r="AA27">
        <v>-0.14557880631653999</v>
      </c>
      <c r="AB27">
        <v>-2.6959597786883401E-2</v>
      </c>
      <c r="AC27">
        <v>1.7306320418755499E-2</v>
      </c>
      <c r="AD27">
        <v>0.44498567495830599</v>
      </c>
      <c r="AE27">
        <v>0.55216468401776397</v>
      </c>
      <c r="AF27">
        <v>-2.5681505791480101</v>
      </c>
    </row>
    <row r="28" spans="1:32" x14ac:dyDescent="0.25">
      <c r="A28" s="1">
        <v>41547</v>
      </c>
      <c r="B28">
        <v>-4.8778762648332703E-2</v>
      </c>
      <c r="C28">
        <v>-0.63589427156911804</v>
      </c>
      <c r="D28">
        <v>-1.8181687203090999</v>
      </c>
      <c r="E28">
        <v>-1.65649153758314E-4</v>
      </c>
      <c r="F28">
        <v>-0.15307938315646699</v>
      </c>
      <c r="G28">
        <v>-0.26006183633919</v>
      </c>
      <c r="H28">
        <v>2.6706842557424298E-3</v>
      </c>
      <c r="I28">
        <v>-4.7209621525962399E-2</v>
      </c>
      <c r="J28">
        <v>-2.1106309602892301E-3</v>
      </c>
      <c r="K28">
        <v>-3.3170964362921098</v>
      </c>
      <c r="L28">
        <v>0.18349367058464999</v>
      </c>
      <c r="M28">
        <v>0</v>
      </c>
      <c r="N28">
        <v>0</v>
      </c>
      <c r="O28">
        <v>5.99702327357979E-2</v>
      </c>
      <c r="P28">
        <v>0</v>
      </c>
      <c r="Q28">
        <v>8.5787330281032401E-3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3.1161165624237701</v>
      </c>
      <c r="Z28">
        <v>-0.33929920157647397</v>
      </c>
      <c r="AA28">
        <v>-0.14165487408524999</v>
      </c>
      <c r="AB28">
        <v>-8.6796691499568798E-2</v>
      </c>
      <c r="AC28">
        <v>-2.62970138629939E-2</v>
      </c>
      <c r="AD28">
        <v>0.40138933017601602</v>
      </c>
      <c r="AE28">
        <v>0.54624330059627002</v>
      </c>
      <c r="AF28">
        <v>-2.5581505791480099</v>
      </c>
    </row>
    <row r="29" spans="1:32" x14ac:dyDescent="0.25">
      <c r="A29" s="1">
        <v>41639</v>
      </c>
      <c r="B29">
        <v>-5.1803533454870099E-2</v>
      </c>
      <c r="C29">
        <v>-0.54334288364336902</v>
      </c>
      <c r="D29">
        <v>-1.9874541505605301</v>
      </c>
      <c r="E29">
        <v>1.2949246954361101E-4</v>
      </c>
      <c r="F29">
        <v>3.1094298697042499E-2</v>
      </c>
      <c r="G29">
        <v>-0.29309504010669801</v>
      </c>
      <c r="H29">
        <v>1.9557986258246099E-3</v>
      </c>
      <c r="I29">
        <v>-0.130876273527116</v>
      </c>
      <c r="J29">
        <v>3.1704733125329202E-3</v>
      </c>
      <c r="K29">
        <v>-3.1859982955561699</v>
      </c>
      <c r="L29">
        <v>0.190385551460138</v>
      </c>
      <c r="M29">
        <v>0</v>
      </c>
      <c r="N29">
        <v>0</v>
      </c>
      <c r="O29">
        <v>5.3812403133853298E-2</v>
      </c>
      <c r="P29">
        <v>0</v>
      </c>
      <c r="Q29">
        <v>3.7887919233618499E-2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2.95744091527424</v>
      </c>
      <c r="Z29">
        <v>-0.33560695070964203</v>
      </c>
      <c r="AA29">
        <v>-3.1312219310435499E-2</v>
      </c>
      <c r="AB29">
        <v>-8.5800996959563003E-2</v>
      </c>
      <c r="AC29">
        <v>-5.4889593936527599E-2</v>
      </c>
      <c r="AD29">
        <v>0.35576972069159701</v>
      </c>
      <c r="AE29">
        <v>0.54038278568673803</v>
      </c>
      <c r="AF29">
        <v>-2.5281505791480101</v>
      </c>
    </row>
    <row r="30" spans="1:32" x14ac:dyDescent="0.25">
      <c r="A30" s="1">
        <v>41729</v>
      </c>
      <c r="B30">
        <v>-5.7123392791939002E-2</v>
      </c>
      <c r="C30">
        <v>-0.44759278216298098</v>
      </c>
      <c r="D30">
        <v>-1.94709356640773</v>
      </c>
      <c r="E30">
        <v>-2.2990022098995301E-4</v>
      </c>
      <c r="F30">
        <v>-0.144032679531298</v>
      </c>
      <c r="G30">
        <v>-0.35001147196550902</v>
      </c>
      <c r="H30">
        <v>-3.3142632441435001E-3</v>
      </c>
      <c r="I30">
        <v>-0.14843107039335199</v>
      </c>
      <c r="J30">
        <v>5.7845692124345004E-3</v>
      </c>
      <c r="K30">
        <v>-2.8756314059838601</v>
      </c>
      <c r="L30">
        <v>0.17143721158734301</v>
      </c>
      <c r="M30">
        <v>0</v>
      </c>
      <c r="N30">
        <v>0</v>
      </c>
      <c r="O30">
        <v>4.73098212302124E-2</v>
      </c>
      <c r="P30">
        <v>0</v>
      </c>
      <c r="Q30">
        <v>5.5141980059734197E-2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2.76981937265082</v>
      </c>
      <c r="Z30">
        <v>-0.286167977433048</v>
      </c>
      <c r="AA30">
        <v>-4.4551656117895501E-2</v>
      </c>
      <c r="AB30">
        <v>7.1102493741256802E-4</v>
      </c>
      <c r="AC30">
        <v>-5.52452983713769E-2</v>
      </c>
      <c r="AD30">
        <v>0.30648838971408998</v>
      </c>
      <c r="AE30">
        <v>0.53458251605253004</v>
      </c>
      <c r="AF30">
        <v>-2.4681505791480101</v>
      </c>
    </row>
    <row r="31" spans="1:32" x14ac:dyDescent="0.25">
      <c r="A31" s="1">
        <v>41820</v>
      </c>
      <c r="B31">
        <v>-5.93867599922605E-2</v>
      </c>
      <c r="C31">
        <v>-0.24518907404651</v>
      </c>
      <c r="D31">
        <v>-1.7908006957145399</v>
      </c>
      <c r="E31">
        <v>1.3803829608389001E-4</v>
      </c>
      <c r="F31">
        <v>-0.43094585711521499</v>
      </c>
      <c r="G31">
        <v>-0.38345426809967198</v>
      </c>
      <c r="H31">
        <v>2.5631555918534002E-3</v>
      </c>
      <c r="I31">
        <v>-0.23727180673989101</v>
      </c>
      <c r="J31">
        <v>1.02701075006473E-2</v>
      </c>
      <c r="K31">
        <v>-2.9757592891482898</v>
      </c>
      <c r="L31">
        <v>0.155702137896361</v>
      </c>
      <c r="M31">
        <v>0</v>
      </c>
      <c r="N31">
        <v>0</v>
      </c>
      <c r="O31">
        <v>4.0025317916135401E-2</v>
      </c>
      <c r="P31">
        <v>0</v>
      </c>
      <c r="Q31">
        <v>5.3149941067889901E-2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2.89473488903753</v>
      </c>
      <c r="Z31">
        <v>-0.28498756147064502</v>
      </c>
      <c r="AA31">
        <v>-2.0257532386032898E-3</v>
      </c>
      <c r="AB31">
        <v>-1.68219377228855E-2</v>
      </c>
      <c r="AC31">
        <v>1.21932907494097E-3</v>
      </c>
      <c r="AD31">
        <v>0.271847632783208</v>
      </c>
      <c r="AE31">
        <v>0.52884187494741697</v>
      </c>
      <c r="AF31">
        <v>-2.4681505791480101</v>
      </c>
    </row>
    <row r="32" spans="1:32" x14ac:dyDescent="0.25">
      <c r="A32" s="1">
        <v>41912</v>
      </c>
      <c r="B32">
        <v>-6.1427152292988299E-2</v>
      </c>
      <c r="C32">
        <v>-0.19628711704974899</v>
      </c>
      <c r="D32">
        <v>-1.5357899024458801</v>
      </c>
      <c r="E32">
        <v>-2.5095335979459998E-4</v>
      </c>
      <c r="F32">
        <v>-1.02103238439386</v>
      </c>
      <c r="G32">
        <v>-0.37210284188259901</v>
      </c>
      <c r="H32">
        <v>5.1545025998434102E-3</v>
      </c>
      <c r="I32">
        <v>-0.17063951093856899</v>
      </c>
      <c r="J32">
        <v>1.30971888640185E-2</v>
      </c>
      <c r="K32">
        <v>-3.0510868086338099</v>
      </c>
      <c r="L32">
        <v>0.15406488744730401</v>
      </c>
      <c r="M32">
        <v>0</v>
      </c>
      <c r="N32">
        <v>0</v>
      </c>
      <c r="O32">
        <v>3.7991069585277003E-2</v>
      </c>
      <c r="P32">
        <v>0</v>
      </c>
      <c r="Q32">
        <v>6.6834549259559894E-2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3.0206337915238901</v>
      </c>
      <c r="Z32">
        <v>-0.32797996071750801</v>
      </c>
      <c r="AA32">
        <v>-3.18931189596591E-2</v>
      </c>
      <c r="AB32">
        <v>5.25273107671579E-2</v>
      </c>
      <c r="AC32">
        <v>-1.4831306818532499E-2</v>
      </c>
      <c r="AD32">
        <v>0.29170692621948002</v>
      </c>
      <c r="AE32">
        <v>0.52316025204566596</v>
      </c>
      <c r="AF32">
        <v>-2.61815057914801</v>
      </c>
    </row>
    <row r="33" spans="1:32" x14ac:dyDescent="0.25">
      <c r="A33" s="1">
        <v>42004</v>
      </c>
      <c r="B33">
        <v>-6.5755827058734798E-2</v>
      </c>
      <c r="C33">
        <v>-2.4312797349207101E-2</v>
      </c>
      <c r="D33">
        <v>-1.22658719550365</v>
      </c>
      <c r="E33" s="16">
        <v>-6.1085679452242206E-5</v>
      </c>
      <c r="F33">
        <v>-1.58678305606749</v>
      </c>
      <c r="G33">
        <v>-0.34954127853067202</v>
      </c>
      <c r="H33">
        <v>1.91650233943326E-3</v>
      </c>
      <c r="I33">
        <v>-0.2313749024341</v>
      </c>
      <c r="J33">
        <v>1.66842816758286E-2</v>
      </c>
      <c r="K33">
        <v>-2.8841643742604499</v>
      </c>
      <c r="L33">
        <v>0.130372479946398</v>
      </c>
      <c r="M33">
        <v>0</v>
      </c>
      <c r="N33">
        <v>0</v>
      </c>
      <c r="O33">
        <v>3.0347831674514599E-2</v>
      </c>
      <c r="P33">
        <v>0</v>
      </c>
      <c r="Q33">
        <v>9.0812223174330894E-2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3.0331237223029701</v>
      </c>
      <c r="Z33">
        <v>-0.42671985254323302</v>
      </c>
      <c r="AA33">
        <v>-5.3667053093264402E-2</v>
      </c>
      <c r="AB33">
        <v>2.6327406903463298E-2</v>
      </c>
      <c r="AC33">
        <v>2.5345104039913299E-2</v>
      </c>
      <c r="AD33">
        <v>0.29835024791707199</v>
      </c>
      <c r="AE33">
        <v>0.51753704337278905</v>
      </c>
      <c r="AF33">
        <v>-2.67815057914801</v>
      </c>
    </row>
    <row r="34" spans="1:32" x14ac:dyDescent="0.25">
      <c r="A34" s="1">
        <v>42094</v>
      </c>
      <c r="B34">
        <v>-6.9248791748450902E-2</v>
      </c>
      <c r="C34">
        <v>0.124010659533318</v>
      </c>
      <c r="D34">
        <v>-0.93611273961712904</v>
      </c>
      <c r="E34" s="16">
        <v>4.0480156387226898E-5</v>
      </c>
      <c r="F34">
        <v>-2.2071335308609199</v>
      </c>
      <c r="G34">
        <v>-0.348808698099276</v>
      </c>
      <c r="H34">
        <v>-3.7507718414790101E-3</v>
      </c>
      <c r="I34">
        <v>-0.23735935219673199</v>
      </c>
      <c r="J34">
        <v>1.93774075569218E-2</v>
      </c>
      <c r="K34">
        <v>-2.5758664856333402</v>
      </c>
      <c r="L34">
        <v>0.10957595406409799</v>
      </c>
      <c r="M34">
        <v>0</v>
      </c>
      <c r="N34">
        <v>0</v>
      </c>
      <c r="O34">
        <v>2.2454545490012499E-2</v>
      </c>
      <c r="P34">
        <v>0</v>
      </c>
      <c r="Q34">
        <v>9.4729695996973201E-2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2.9552048774617998</v>
      </c>
      <c r="Z34">
        <v>-0.42077746476473998</v>
      </c>
      <c r="AA34">
        <v>-5.7316931489303898E-2</v>
      </c>
      <c r="AB34">
        <v>-4.7639300749967696E-3</v>
      </c>
      <c r="AC34">
        <v>-1.5190645672979499E-2</v>
      </c>
      <c r="AD34">
        <v>0.350813491327997</v>
      </c>
      <c r="AE34">
        <v>0.51197165123690203</v>
      </c>
      <c r="AF34">
        <v>-2.6881505791480098</v>
      </c>
    </row>
    <row r="35" spans="1:32" x14ac:dyDescent="0.25">
      <c r="A35" s="1">
        <v>42185</v>
      </c>
      <c r="B35">
        <v>-6.9046157089818594E-2</v>
      </c>
      <c r="C35">
        <v>0.12775669928943001</v>
      </c>
      <c r="D35">
        <v>-0.998499136533328</v>
      </c>
      <c r="E35">
        <v>-3.3159014648110501E-4</v>
      </c>
      <c r="F35">
        <v>-2.2309998310049601</v>
      </c>
      <c r="G35">
        <v>-0.290894757245303</v>
      </c>
      <c r="H35">
        <v>-1.8903151624304699E-3</v>
      </c>
      <c r="I35">
        <v>-0.23946471240629399</v>
      </c>
      <c r="J35">
        <v>2.2348401362849799E-2</v>
      </c>
      <c r="K35">
        <v>-2.6275257410785202</v>
      </c>
      <c r="L35">
        <v>0.21303070632728</v>
      </c>
      <c r="M35">
        <v>0</v>
      </c>
      <c r="N35">
        <v>0</v>
      </c>
      <c r="O35">
        <v>1.7632266556660801E-2</v>
      </c>
      <c r="P35">
        <v>0</v>
      </c>
      <c r="Q35">
        <v>7.3067477852224505E-2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3.00093789557621</v>
      </c>
      <c r="Z35">
        <v>-0.420462320548319</v>
      </c>
      <c r="AA35">
        <v>-9.6541547300066699E-2</v>
      </c>
      <c r="AB35">
        <v>-2.2016325095856201E-2</v>
      </c>
      <c r="AC35">
        <v>-6.8167196392305895E-2</v>
      </c>
      <c r="AD35">
        <v>0.36645211970510699</v>
      </c>
      <c r="AE35">
        <v>0.50646348416073705</v>
      </c>
      <c r="AF35">
        <v>-2.7381505791480101</v>
      </c>
    </row>
    <row r="36" spans="1:32" x14ac:dyDescent="0.25">
      <c r="A36" s="1">
        <v>42277</v>
      </c>
      <c r="B36">
        <v>-7.5877017436361896E-2</v>
      </c>
      <c r="C36">
        <v>9.9007635088765603E-2</v>
      </c>
      <c r="D36">
        <v>-1.11423208842574</v>
      </c>
      <c r="E36">
        <v>5.8720144656992999E-4</v>
      </c>
      <c r="F36">
        <v>-2.2011117722060001</v>
      </c>
      <c r="G36">
        <v>-0.306294065609855</v>
      </c>
      <c r="H36">
        <v>-2.6929898209339998E-3</v>
      </c>
      <c r="I36">
        <v>-0.15020529792388801</v>
      </c>
      <c r="J36">
        <v>2.4334983360912599E-2</v>
      </c>
      <c r="K36">
        <v>-2.3448056810575499</v>
      </c>
      <c r="L36">
        <v>1.06561596798769E-2</v>
      </c>
      <c r="M36">
        <v>0</v>
      </c>
      <c r="N36">
        <v>0</v>
      </c>
      <c r="O36">
        <v>1.8724441775803999E-2</v>
      </c>
      <c r="P36">
        <v>0</v>
      </c>
      <c r="Q36">
        <v>7.0210311397904304E-2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2.8857972486966998</v>
      </c>
      <c r="Z36">
        <v>-0.39357360082541998</v>
      </c>
      <c r="AA36">
        <v>-7.0979947839180199E-2</v>
      </c>
      <c r="AB36">
        <v>-2.4531737390884101E-2</v>
      </c>
      <c r="AC36">
        <v>-7.2150786468372197E-2</v>
      </c>
      <c r="AD36">
        <v>0.36797446757123198</v>
      </c>
      <c r="AE36">
        <v>0.50101195681428201</v>
      </c>
      <c r="AF36">
        <v>-2.7781505791480101</v>
      </c>
    </row>
    <row r="37" spans="1:32" x14ac:dyDescent="0.25">
      <c r="A37" s="1">
        <v>42369</v>
      </c>
      <c r="B37">
        <v>-7.8882356981645294E-2</v>
      </c>
      <c r="C37">
        <v>4.7233639645023202E-2</v>
      </c>
      <c r="D37">
        <v>-1.1053661960796299</v>
      </c>
      <c r="E37">
        <v>-1.36475447202918E-4</v>
      </c>
      <c r="F37">
        <v>-2.5487411072870798</v>
      </c>
      <c r="G37">
        <v>-0.24613421600817501</v>
      </c>
      <c r="H37">
        <v>-6.5306949097598702E-4</v>
      </c>
      <c r="I37">
        <v>-0.117445549027589</v>
      </c>
      <c r="J37">
        <v>2.2544001878773E-2</v>
      </c>
      <c r="K37">
        <v>-2.18136271121843</v>
      </c>
      <c r="L37">
        <v>8.7100818896279797E-2</v>
      </c>
      <c r="M37">
        <v>0</v>
      </c>
      <c r="N37">
        <v>0</v>
      </c>
      <c r="O37">
        <v>1.54980522939258E-2</v>
      </c>
      <c r="P37">
        <v>0</v>
      </c>
      <c r="Q37">
        <v>5.7770409999348599E-2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2.84010225928008</v>
      </c>
      <c r="Z37">
        <v>-0.33986370028767698</v>
      </c>
      <c r="AA37">
        <v>-4.1430809412936198E-2</v>
      </c>
      <c r="AB37">
        <v>-2.41845315998209E-2</v>
      </c>
      <c r="AC37">
        <v>-8.1650845802046804E-2</v>
      </c>
      <c r="AD37">
        <v>0.36183531752807502</v>
      </c>
      <c r="AE37">
        <v>0.49561648994808299</v>
      </c>
      <c r="AF37">
        <v>-2.8381505791480102</v>
      </c>
    </row>
    <row r="38" spans="1:32" x14ac:dyDescent="0.25">
      <c r="A38" s="1">
        <v>42460</v>
      </c>
      <c r="B38">
        <v>-8.8396703563863505E-2</v>
      </c>
      <c r="C38">
        <v>0.13167782808168399</v>
      </c>
      <c r="D38">
        <v>-0.92781634214016095</v>
      </c>
      <c r="E38">
        <v>2.6219726012901499E-4</v>
      </c>
      <c r="F38">
        <v>-3.13961210501395</v>
      </c>
      <c r="G38">
        <v>-0.21623918533200701</v>
      </c>
      <c r="H38">
        <v>-2.7772181842010599E-3</v>
      </c>
      <c r="I38">
        <v>-0.18194571602319201</v>
      </c>
      <c r="J38">
        <v>2.30941381902387E-2</v>
      </c>
      <c r="K38">
        <v>-1.9158710319285499</v>
      </c>
      <c r="L38">
        <v>2.1647076470553101E-2</v>
      </c>
      <c r="M38">
        <v>0</v>
      </c>
      <c r="N38">
        <v>0</v>
      </c>
      <c r="O38">
        <v>7.5124669775625498E-3</v>
      </c>
      <c r="P38">
        <v>0</v>
      </c>
      <c r="Q38">
        <v>5.9906121353748898E-2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2.8132795853898398</v>
      </c>
      <c r="Z38">
        <v>-0.366113284191802</v>
      </c>
      <c r="AA38">
        <v>4.7670114524678099E-2</v>
      </c>
      <c r="AB38">
        <v>3.3983869582964502E-3</v>
      </c>
      <c r="AC38">
        <v>-5.9656066186222899E-2</v>
      </c>
      <c r="AD38">
        <v>0.351552647863415</v>
      </c>
      <c r="AE38">
        <v>0.49027651032716102</v>
      </c>
      <c r="AF38">
        <v>-2.94815057914801</v>
      </c>
    </row>
    <row r="39" spans="1:32" x14ac:dyDescent="0.25">
      <c r="A39" s="1">
        <v>42551</v>
      </c>
      <c r="B39">
        <v>-9.2558978845725406E-2</v>
      </c>
      <c r="C39">
        <v>0.21142256055477099</v>
      </c>
      <c r="D39">
        <v>-0.65755111936564803</v>
      </c>
      <c r="E39">
        <v>3.2837864318900102E-4</v>
      </c>
      <c r="F39">
        <v>-3.5374792673061801</v>
      </c>
      <c r="G39">
        <v>-0.240896848623218</v>
      </c>
      <c r="H39">
        <v>7.3745319652574904E-3</v>
      </c>
      <c r="I39">
        <v>-0.198099701997903</v>
      </c>
      <c r="J39">
        <v>2.3468752034512E-2</v>
      </c>
      <c r="K39">
        <v>-1.6499760631810301</v>
      </c>
      <c r="L39">
        <v>1.7098547806916199E-2</v>
      </c>
      <c r="M39">
        <v>0</v>
      </c>
      <c r="N39">
        <v>0</v>
      </c>
      <c r="O39">
        <v>2.3280753403206E-3</v>
      </c>
      <c r="P39">
        <v>0</v>
      </c>
      <c r="Q39">
        <v>5.1893889794590899E-2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2.5584447461885702</v>
      </c>
      <c r="Z39">
        <v>-0.40424358405851302</v>
      </c>
      <c r="AA39">
        <v>2.1967327902281098E-3</v>
      </c>
      <c r="AB39">
        <v>6.4751035818734107E-2</v>
      </c>
      <c r="AC39">
        <v>-3.7058838362439298E-2</v>
      </c>
      <c r="AD39">
        <v>0.35541512096620398</v>
      </c>
      <c r="AE39">
        <v>0.48499145066563298</v>
      </c>
      <c r="AF39">
        <v>-3.0381505791480099</v>
      </c>
    </row>
    <row r="40" spans="1:32" x14ac:dyDescent="0.25">
      <c r="A40" s="1">
        <v>42643</v>
      </c>
      <c r="B40">
        <v>-9.6247075669971802E-2</v>
      </c>
      <c r="C40">
        <v>0.29025158893652497</v>
      </c>
      <c r="D40">
        <v>-0.41130079753651499</v>
      </c>
      <c r="E40" s="16">
        <v>8.7960981618527705E-5</v>
      </c>
      <c r="F40">
        <v>-3.89186642620284</v>
      </c>
      <c r="G40">
        <v>-0.26559714041063598</v>
      </c>
      <c r="H40">
        <v>7.4775754764500697E-4</v>
      </c>
      <c r="I40">
        <v>-0.20005902104457099</v>
      </c>
      <c r="J40">
        <v>2.17313188907114E-2</v>
      </c>
      <c r="K40">
        <v>-1.3255691724185801</v>
      </c>
      <c r="L40">
        <v>2.3264019534444499E-2</v>
      </c>
      <c r="M40">
        <v>0</v>
      </c>
      <c r="N40">
        <v>0</v>
      </c>
      <c r="O40">
        <v>-3.53287209025618E-3</v>
      </c>
      <c r="P40">
        <v>0</v>
      </c>
      <c r="Q40">
        <v>8.4396778991864194E-2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2.3066156591937599</v>
      </c>
      <c r="Z40">
        <v>-0.465362408028765</v>
      </c>
      <c r="AA40">
        <v>-2.5783522982881198E-3</v>
      </c>
      <c r="AB40">
        <v>1.39680839925724E-2</v>
      </c>
      <c r="AC40">
        <v>1.4332737140613901E-2</v>
      </c>
      <c r="AD40">
        <v>0.36880603175663701</v>
      </c>
      <c r="AE40">
        <v>0.47976074956197001</v>
      </c>
      <c r="AF40">
        <v>-3.0581505791480099</v>
      </c>
    </row>
    <row r="41" spans="1:32" x14ac:dyDescent="0.25">
      <c r="A41" s="1">
        <v>42735</v>
      </c>
      <c r="B41">
        <v>-9.5064035262709401E-2</v>
      </c>
      <c r="C41">
        <v>0.29605633179487401</v>
      </c>
      <c r="D41">
        <v>-0.39059231774894299</v>
      </c>
      <c r="E41" s="16">
        <v>5.2219583029268299E-5</v>
      </c>
      <c r="F41">
        <v>-3.6944909281088698</v>
      </c>
      <c r="G41">
        <v>-0.26325580004097199</v>
      </c>
      <c r="H41">
        <v>4.0841742508894397E-3</v>
      </c>
      <c r="I41">
        <v>-0.210512436236345</v>
      </c>
      <c r="J41">
        <v>2.0379891809751499E-2</v>
      </c>
      <c r="K41">
        <v>-1.24699662246464</v>
      </c>
      <c r="L41">
        <v>1.7046434433467199E-2</v>
      </c>
      <c r="M41">
        <v>0</v>
      </c>
      <c r="N41">
        <v>0</v>
      </c>
      <c r="O41">
        <v>-8.1341082491828594E-3</v>
      </c>
      <c r="P41">
        <v>0</v>
      </c>
      <c r="Q41">
        <v>8.61228592528301E-2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2.1108955254809199</v>
      </c>
      <c r="Z41">
        <v>-0.43118294542412899</v>
      </c>
      <c r="AA41">
        <v>-9.3143189369263593E-2</v>
      </c>
      <c r="AB41">
        <v>-2.4784502782465301E-3</v>
      </c>
      <c r="AC41">
        <v>-4.1659796948744998E-2</v>
      </c>
      <c r="AD41">
        <v>0.41013876291659501</v>
      </c>
      <c r="AE41">
        <v>0.47458385143494197</v>
      </c>
      <c r="AF41">
        <v>-3.0581505791480099</v>
      </c>
    </row>
    <row r="42" spans="1:32" x14ac:dyDescent="0.25">
      <c r="A42" s="1">
        <v>42825</v>
      </c>
      <c r="B42">
        <v>-9.8782119990021303E-2</v>
      </c>
      <c r="C42">
        <v>0.28607103850644</v>
      </c>
      <c r="D42">
        <v>-0.45962435256845602</v>
      </c>
      <c r="E42">
        <v>6.2945836576659198E-4</v>
      </c>
      <c r="F42">
        <v>-3.4326937878501398</v>
      </c>
      <c r="G42">
        <v>-0.28578836821584302</v>
      </c>
      <c r="H42">
        <v>5.9229694491313902E-4</v>
      </c>
      <c r="I42">
        <v>-0.21456590135611101</v>
      </c>
      <c r="J42">
        <v>1.9687178194376199E-2</v>
      </c>
      <c r="K42">
        <v>-1.01055673358378</v>
      </c>
      <c r="L42">
        <v>-3.9476255262749699E-2</v>
      </c>
      <c r="M42">
        <v>0</v>
      </c>
      <c r="N42">
        <v>0</v>
      </c>
      <c r="O42">
        <v>-1.2386009000582499E-2</v>
      </c>
      <c r="P42">
        <v>0</v>
      </c>
      <c r="Q42">
        <v>9.7155390905977704E-2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1.87290025247283</v>
      </c>
      <c r="Z42">
        <v>-0.42199974698155002</v>
      </c>
      <c r="AA42">
        <v>-0.11144289486489201</v>
      </c>
      <c r="AB42">
        <v>-7.0506532201957905E-2</v>
      </c>
      <c r="AC42">
        <v>-4.8457464748885098E-2</v>
      </c>
      <c r="AD42">
        <v>0.40163376559743502</v>
      </c>
      <c r="AE42">
        <v>0.469460206460243</v>
      </c>
      <c r="AF42">
        <v>-3.0581505791480099</v>
      </c>
    </row>
    <row r="43" spans="1:32" x14ac:dyDescent="0.25">
      <c r="A43" s="1">
        <v>42916</v>
      </c>
      <c r="B43">
        <v>-0.10075909206190301</v>
      </c>
      <c r="C43">
        <v>0.27517424120415401</v>
      </c>
      <c r="D43">
        <v>-0.506787875211684</v>
      </c>
      <c r="E43" s="16">
        <v>-7.6456388942979604E-5</v>
      </c>
      <c r="F43">
        <v>-3.36602951018775</v>
      </c>
      <c r="G43">
        <v>-0.248584932333408</v>
      </c>
      <c r="H43">
        <v>-3.16814608228114E-3</v>
      </c>
      <c r="I43">
        <v>-0.20726291829462701</v>
      </c>
      <c r="J43">
        <v>1.8133681243112799E-2</v>
      </c>
      <c r="K43">
        <v>-0.765820231592931</v>
      </c>
      <c r="L43">
        <v>9.1209906561594403E-2</v>
      </c>
      <c r="M43">
        <v>0</v>
      </c>
      <c r="N43">
        <v>0</v>
      </c>
      <c r="O43">
        <v>-1.8430560182880001E-2</v>
      </c>
      <c r="P43">
        <v>0</v>
      </c>
      <c r="Q43">
        <v>8.1227112526782497E-2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1.6160136903156499</v>
      </c>
      <c r="Z43">
        <v>-0.40222730035207099</v>
      </c>
      <c r="AA43">
        <v>-0.13988105127121001</v>
      </c>
      <c r="AB43">
        <v>-0.13106889442744399</v>
      </c>
      <c r="AC43">
        <v>-9.02064099738807E-2</v>
      </c>
      <c r="AD43">
        <v>0.37600489681792898</v>
      </c>
      <c r="AE43">
        <v>0.46438927050780598</v>
      </c>
      <c r="AF43">
        <v>-3.0581505791480099</v>
      </c>
    </row>
    <row r="44" spans="1:32" x14ac:dyDescent="0.25">
      <c r="A44" s="1">
        <v>43008</v>
      </c>
      <c r="B44">
        <v>-0.10583661535779</v>
      </c>
      <c r="C44">
        <v>0.334212670575398</v>
      </c>
      <c r="D44">
        <v>-0.52718917697290602</v>
      </c>
      <c r="E44">
        <v>5.7295380764270398E-4</v>
      </c>
      <c r="F44">
        <v>-3.2510282920764002</v>
      </c>
      <c r="G44">
        <v>-0.31645571429772401</v>
      </c>
      <c r="H44">
        <v>-4.53119835137259E-3</v>
      </c>
      <c r="I44">
        <v>-0.211494283413342</v>
      </c>
      <c r="J44">
        <v>1.42927310968398E-2</v>
      </c>
      <c r="K44">
        <v>-0.53574645768058804</v>
      </c>
      <c r="L44">
        <v>-9.1531273004009997E-2</v>
      </c>
      <c r="M44">
        <v>0</v>
      </c>
      <c r="N44">
        <v>0</v>
      </c>
      <c r="O44">
        <v>-2.1219340410970299E-2</v>
      </c>
      <c r="P44">
        <v>0</v>
      </c>
      <c r="Q44">
        <v>6.3514554859904704E-2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1.4673854979205201</v>
      </c>
      <c r="Z44">
        <v>-0.35357148100477098</v>
      </c>
      <c r="AA44">
        <v>-7.9869293114337506E-2</v>
      </c>
      <c r="AB44">
        <v>-0.13020841196125099</v>
      </c>
      <c r="AC44">
        <v>-0.100867268597576</v>
      </c>
      <c r="AD44">
        <v>0.33204931371859198</v>
      </c>
      <c r="AE44">
        <v>0.45937050507980098</v>
      </c>
      <c r="AF44">
        <v>-3.0581505791480099</v>
      </c>
    </row>
    <row r="45" spans="1:32" x14ac:dyDescent="0.25">
      <c r="A45" s="1">
        <v>43100</v>
      </c>
      <c r="B45">
        <v>-0.110029769912079</v>
      </c>
      <c r="C45">
        <v>0.30871327035620399</v>
      </c>
      <c r="D45">
        <v>-0.51062526826046895</v>
      </c>
      <c r="E45">
        <v>1.10210655845925E-4</v>
      </c>
      <c r="F45">
        <v>-3.2666459623235302</v>
      </c>
      <c r="G45">
        <v>-0.31117617690988703</v>
      </c>
      <c r="H45">
        <v>-1.02404178660631E-2</v>
      </c>
      <c r="I45">
        <v>-0.12749675502719099</v>
      </c>
      <c r="J45">
        <v>9.5946424447740201E-3</v>
      </c>
      <c r="K45">
        <v>-0.421123046636108</v>
      </c>
      <c r="L45">
        <v>-6.1220070235513999E-2</v>
      </c>
      <c r="M45">
        <v>0</v>
      </c>
      <c r="N45">
        <v>0</v>
      </c>
      <c r="O45">
        <v>-2.1645026592665598E-2</v>
      </c>
      <c r="P45">
        <v>0</v>
      </c>
      <c r="Q45">
        <v>2.6771434550339999E-2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1.2116381845864399</v>
      </c>
      <c r="Z45">
        <v>-0.25594826446277702</v>
      </c>
      <c r="AA45">
        <v>-5.0430610008068803E-2</v>
      </c>
      <c r="AB45">
        <v>-8.6553481885287595E-2</v>
      </c>
      <c r="AC45">
        <v>-0.105628146598536</v>
      </c>
      <c r="AD45">
        <v>0.26938129769115399</v>
      </c>
      <c r="AE45">
        <v>0.45440337724936503</v>
      </c>
      <c r="AF45">
        <v>-3.0581505791480099</v>
      </c>
    </row>
    <row r="46" spans="1:32" x14ac:dyDescent="0.25">
      <c r="A46" s="1">
        <v>43190</v>
      </c>
      <c r="B46">
        <v>-0.108774428880858</v>
      </c>
      <c r="C46">
        <v>0.344364814979564</v>
      </c>
      <c r="D46">
        <v>-0.54096796530138103</v>
      </c>
      <c r="E46">
        <v>5.7653903772455703E-4</v>
      </c>
      <c r="F46">
        <v>-3.1726212851064202</v>
      </c>
      <c r="G46">
        <v>-0.29220952116608501</v>
      </c>
      <c r="H46">
        <v>2.4745540173934502E-4</v>
      </c>
      <c r="I46">
        <v>-9.7306664564831002E-2</v>
      </c>
      <c r="J46">
        <v>8.7337467374714803E-3</v>
      </c>
      <c r="K46">
        <v>-0.30900608606174201</v>
      </c>
      <c r="L46">
        <v>-6.1802006576121497E-2</v>
      </c>
      <c r="M46">
        <v>0</v>
      </c>
      <c r="N46">
        <v>0</v>
      </c>
      <c r="O46">
        <v>-2.5369172584341199E-2</v>
      </c>
      <c r="P46">
        <v>0</v>
      </c>
      <c r="Q46">
        <v>-2.4576611391104598E-2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0.97689966885389201</v>
      </c>
      <c r="Z46">
        <v>-0.28041653586805598</v>
      </c>
      <c r="AA46">
        <v>2.00807918789183E-2</v>
      </c>
      <c r="AB46">
        <v>-6.0873097824567401E-2</v>
      </c>
      <c r="AC46">
        <v>-6.8616551401969303E-2</v>
      </c>
      <c r="AD46">
        <v>0.18399897105375801</v>
      </c>
      <c r="AE46">
        <v>0.44948735960000302</v>
      </c>
      <c r="AF46">
        <v>-3.0581505791480099</v>
      </c>
    </row>
    <row r="47" spans="1:32" x14ac:dyDescent="0.25">
      <c r="A47" s="1">
        <v>43281</v>
      </c>
      <c r="B47">
        <v>-0.11320192974823599</v>
      </c>
      <c r="C47">
        <v>0.33785120579699701</v>
      </c>
      <c r="D47">
        <v>-0.55567151677347004</v>
      </c>
      <c r="E47">
        <v>3.2396300126144101E-4</v>
      </c>
      <c r="F47">
        <v>-3.1575744680007198</v>
      </c>
      <c r="G47">
        <v>-0.24703573830029099</v>
      </c>
      <c r="H47">
        <v>-3.9423103245699101E-3</v>
      </c>
      <c r="I47">
        <v>-9.0466177058914896E-2</v>
      </c>
      <c r="J47">
        <v>3.69815752506697E-3</v>
      </c>
      <c r="K47">
        <v>-0.184436390964206</v>
      </c>
      <c r="L47">
        <v>-4.9862524809110201E-2</v>
      </c>
      <c r="M47">
        <v>0</v>
      </c>
      <c r="N47">
        <v>0</v>
      </c>
      <c r="O47">
        <v>-2.8855409932396301E-2</v>
      </c>
      <c r="P47">
        <v>0</v>
      </c>
      <c r="Q47">
        <v>-2.6399313479980799E-2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0.80665405441281202</v>
      </c>
      <c r="Z47">
        <v>-0.27221629191826502</v>
      </c>
      <c r="AA47">
        <v>-3.6681912280772E-2</v>
      </c>
      <c r="AB47">
        <v>1.7987293015317998E-2</v>
      </c>
      <c r="AC47">
        <v>-3.3986036984583697E-2</v>
      </c>
      <c r="AD47">
        <v>0.13104283747423601</v>
      </c>
      <c r="AE47">
        <v>0.44462193016570101</v>
      </c>
      <c r="AF47">
        <v>-3.0581505791480099</v>
      </c>
    </row>
    <row r="48" spans="1:32" x14ac:dyDescent="0.25">
      <c r="A48" s="1">
        <v>43373</v>
      </c>
      <c r="B48">
        <v>-0.116713755302552</v>
      </c>
      <c r="C48">
        <v>0.35291503565704002</v>
      </c>
      <c r="D48">
        <v>-0.51582002030443996</v>
      </c>
      <c r="E48">
        <v>2.9816918797652598E-4</v>
      </c>
      <c r="F48">
        <v>-3.23795376587635</v>
      </c>
      <c r="G48">
        <v>-0.218837775580244</v>
      </c>
      <c r="H48">
        <v>5.4185709553729302E-3</v>
      </c>
      <c r="I48">
        <v>-8.5804587851441405E-2</v>
      </c>
      <c r="J48">
        <v>-9.6640990123594297E-4</v>
      </c>
      <c r="K48">
        <v>9.4304493396773797E-2</v>
      </c>
      <c r="L48">
        <v>-7.6594213618833604E-2</v>
      </c>
      <c r="M48">
        <v>0</v>
      </c>
      <c r="N48">
        <v>0</v>
      </c>
      <c r="O48">
        <v>-3.3536875846215598E-2</v>
      </c>
      <c r="P48">
        <v>0</v>
      </c>
      <c r="Q48">
        <v>-4.1335472025482302E-2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0.56022596602758001</v>
      </c>
      <c r="Z48">
        <v>-0.263647395979904</v>
      </c>
      <c r="AA48">
        <v>-4.0647239835809999E-2</v>
      </c>
      <c r="AB48">
        <v>-1.43156301749571E-2</v>
      </c>
      <c r="AC48">
        <v>3.6036610054735102E-2</v>
      </c>
      <c r="AD48">
        <v>9.9017145463371703E-2</v>
      </c>
      <c r="AE48">
        <v>0.43980657237176002</v>
      </c>
      <c r="AF48">
        <v>-3.0581505791480099</v>
      </c>
    </row>
    <row r="49" spans="1:32" x14ac:dyDescent="0.25">
      <c r="A49" s="1">
        <v>43465</v>
      </c>
      <c r="B49">
        <v>-0.118143624770331</v>
      </c>
      <c r="C49">
        <v>0.36189907798764298</v>
      </c>
      <c r="D49">
        <v>-0.51567297733814399</v>
      </c>
      <c r="E49" s="16">
        <v>9.0558905049031103E-5</v>
      </c>
      <c r="F49">
        <v>-3.2583161015345201</v>
      </c>
      <c r="G49">
        <v>-0.13862171653434599</v>
      </c>
      <c r="H49" s="16">
        <v>-3.5148396331608601E-5</v>
      </c>
      <c r="I49">
        <v>-7.6285911000907605E-2</v>
      </c>
      <c r="J49">
        <v>-2.17172838454123E-3</v>
      </c>
      <c r="K49">
        <v>0.19860375638493999</v>
      </c>
      <c r="L49">
        <v>-2.82862133525007E-2</v>
      </c>
      <c r="M49">
        <v>0</v>
      </c>
      <c r="N49">
        <v>0</v>
      </c>
      <c r="O49">
        <v>-3.81935477233806E-2</v>
      </c>
      <c r="P49">
        <v>0</v>
      </c>
      <c r="Q49">
        <v>-2.21797771888823E-2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0.38778435310195403</v>
      </c>
      <c r="Z49">
        <v>-0.26330170866067498</v>
      </c>
      <c r="AA49">
        <v>-5.8333152032647898E-2</v>
      </c>
      <c r="AB49">
        <v>-2.3581820748954201E-2</v>
      </c>
      <c r="AC49">
        <v>-4.0891892991884899E-4</v>
      </c>
      <c r="AD49">
        <v>0.101963246063537</v>
      </c>
      <c r="AE49">
        <v>0.43504077497633198</v>
      </c>
      <c r="AF49">
        <v>-3.0581505791480099</v>
      </c>
    </row>
    <row r="50" spans="1:32" x14ac:dyDescent="0.25">
      <c r="A50" s="1">
        <v>43555</v>
      </c>
      <c r="B50">
        <v>-0.126661984605594</v>
      </c>
      <c r="C50">
        <v>0.49908075309874</v>
      </c>
      <c r="D50">
        <v>-0.49131795099467401</v>
      </c>
      <c r="E50">
        <v>7.8614828199043997E-4</v>
      </c>
      <c r="F50">
        <v>-3.2906986703318299</v>
      </c>
      <c r="G50">
        <v>-0.14445257545298101</v>
      </c>
      <c r="H50">
        <v>4.7020023110528001E-3</v>
      </c>
      <c r="I50">
        <v>-0.156673316842944</v>
      </c>
      <c r="J50">
        <v>-4.5803497232562102E-3</v>
      </c>
      <c r="K50">
        <v>0.44243587858781802</v>
      </c>
      <c r="L50">
        <v>-0.13683218961268701</v>
      </c>
      <c r="M50">
        <v>0</v>
      </c>
      <c r="N50">
        <v>0</v>
      </c>
      <c r="O50">
        <v>-4.4931812310354702E-2</v>
      </c>
      <c r="P50">
        <v>0</v>
      </c>
      <c r="Q50">
        <v>-1.2572722510135401E-2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0.18933156053949499</v>
      </c>
      <c r="Z50">
        <v>-0.22446847057147001</v>
      </c>
      <c r="AA50">
        <v>-6.8806645964186799E-2</v>
      </c>
      <c r="AB50">
        <v>-1.06887875449557E-2</v>
      </c>
      <c r="AC50">
        <v>1.07355354280942E-2</v>
      </c>
      <c r="AD50">
        <v>7.71389870226626E-2</v>
      </c>
      <c r="AE50">
        <v>0.43032403201264402</v>
      </c>
      <c r="AF50">
        <v>-3.0581505791480099</v>
      </c>
    </row>
    <row r="51" spans="1:32" x14ac:dyDescent="0.25">
      <c r="A51" s="1">
        <v>43646</v>
      </c>
      <c r="B51">
        <v>-0.12302058189834</v>
      </c>
      <c r="C51">
        <v>0.59439273789625202</v>
      </c>
      <c r="D51">
        <v>-0.33802884383311799</v>
      </c>
      <c r="E51">
        <v>-2.0316875779948201E-4</v>
      </c>
      <c r="F51">
        <v>-3.6427447077331201</v>
      </c>
      <c r="G51">
        <v>-0.11443784226069401</v>
      </c>
      <c r="H51">
        <v>-3.6776361257388401E-3</v>
      </c>
      <c r="I51">
        <v>-0.176100787217224</v>
      </c>
      <c r="J51">
        <v>-8.7237205630417702E-3</v>
      </c>
      <c r="K51">
        <v>0.487170518926893</v>
      </c>
      <c r="L51">
        <v>-5.0156726649853399E-3</v>
      </c>
      <c r="M51">
        <v>0</v>
      </c>
      <c r="N51">
        <v>0</v>
      </c>
      <c r="O51">
        <v>-5.2441276619735099E-2</v>
      </c>
      <c r="P51">
        <v>0</v>
      </c>
      <c r="Q51">
        <v>6.11690507157156E-3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6.0701593480500603E-2</v>
      </c>
      <c r="Z51">
        <v>-0.16621647267012901</v>
      </c>
      <c r="AA51">
        <v>-7.7238761892963304E-2</v>
      </c>
      <c r="AB51">
        <v>-2.15241682552656E-2</v>
      </c>
      <c r="AC51">
        <v>3.8074974352522002E-2</v>
      </c>
      <c r="AD51">
        <v>5.91104888550208E-2</v>
      </c>
      <c r="AE51">
        <v>0.42565584273195101</v>
      </c>
      <c r="AF51">
        <v>-3.0581505791480099</v>
      </c>
    </row>
    <row r="52" spans="1:32" x14ac:dyDescent="0.25">
      <c r="A52" s="1">
        <v>43738</v>
      </c>
      <c r="B52">
        <v>-0.127047545756106</v>
      </c>
      <c r="C52">
        <v>0.82887076792944603</v>
      </c>
      <c r="D52">
        <v>-0.14527400936731999</v>
      </c>
      <c r="E52">
        <v>1.26013031037173E-3</v>
      </c>
      <c r="F52">
        <v>-4.2628095362460803</v>
      </c>
      <c r="G52">
        <v>-0.20305917202454701</v>
      </c>
      <c r="H52" s="16">
        <v>3.4591341071842198E-5</v>
      </c>
      <c r="I52">
        <v>-0.25869689374628901</v>
      </c>
      <c r="J52">
        <v>-1.0324935263343099E-2</v>
      </c>
      <c r="K52">
        <v>0.69342831727334397</v>
      </c>
      <c r="L52">
        <v>-0.18984452073855301</v>
      </c>
      <c r="M52">
        <v>0</v>
      </c>
      <c r="N52">
        <v>0</v>
      </c>
      <c r="O52">
        <v>-6.08691883632115E-2</v>
      </c>
      <c r="P52">
        <v>0</v>
      </c>
      <c r="Q52">
        <v>1.1862606416905301E-3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4.7714164837109899E-2</v>
      </c>
      <c r="Z52">
        <v>-4.8802743211851199E-2</v>
      </c>
      <c r="AA52">
        <v>3.4134263511508299E-2</v>
      </c>
      <c r="AB52">
        <v>8.2984344912986896E-3</v>
      </c>
      <c r="AC52">
        <v>4.9776876142987897E-2</v>
      </c>
      <c r="AD52">
        <v>0.112838447514266</v>
      </c>
      <c r="AE52">
        <v>0.42103571154716701</v>
      </c>
      <c r="AF52">
        <v>-3.1081505791480102</v>
      </c>
    </row>
    <row r="53" spans="1:32" x14ac:dyDescent="0.25">
      <c r="A53" s="1">
        <v>43830</v>
      </c>
      <c r="B53">
        <v>-0.12551428092686501</v>
      </c>
      <c r="C53">
        <v>0.84869763493807504</v>
      </c>
      <c r="D53">
        <v>-3.6861955906375997E-2</v>
      </c>
      <c r="E53">
        <v>8.7415462069703005E-4</v>
      </c>
      <c r="F53">
        <v>-4.4000646131310397</v>
      </c>
      <c r="G53">
        <v>-0.13096153510481101</v>
      </c>
      <c r="H53">
        <v>2.1211321863694702E-3</v>
      </c>
      <c r="I53">
        <v>-0.27341427704506699</v>
      </c>
      <c r="J53">
        <v>-1.13938393752812E-2</v>
      </c>
      <c r="K53">
        <v>1.04571862018774</v>
      </c>
      <c r="L53">
        <v>3.3914926617759203E-2</v>
      </c>
      <c r="M53">
        <v>0</v>
      </c>
      <c r="N53">
        <v>0</v>
      </c>
      <c r="O53">
        <v>-6.8515452498478999E-2</v>
      </c>
      <c r="P53">
        <v>0</v>
      </c>
      <c r="Q53">
        <v>-9.4096996885589795E-3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-0.40340995409512997</v>
      </c>
      <c r="Z53">
        <v>-0.14589871243345001</v>
      </c>
      <c r="AA53">
        <v>-2.23634517683272E-2</v>
      </c>
      <c r="AB53">
        <v>4.1227254058197596E-3</v>
      </c>
      <c r="AC53">
        <v>-3.24159599084315E-3</v>
      </c>
      <c r="AD53">
        <v>0.140986446856355</v>
      </c>
      <c r="AE53">
        <v>0.41646314797720102</v>
      </c>
      <c r="AF53">
        <v>-3.13815057914801</v>
      </c>
    </row>
    <row r="54" spans="1:32" x14ac:dyDescent="0.25">
      <c r="A54" s="1">
        <v>43921</v>
      </c>
      <c r="B54">
        <v>-0.12259481942697099</v>
      </c>
      <c r="C54">
        <v>0.73071870050460097</v>
      </c>
      <c r="D54">
        <v>1.47016719644092E-3</v>
      </c>
      <c r="E54">
        <v>7.2616804332618001E-4</v>
      </c>
      <c r="F54">
        <v>-4.6566998858236301</v>
      </c>
      <c r="G54">
        <v>-7.8874521430824407E-2</v>
      </c>
      <c r="H54">
        <v>2.3508855058088501E-3</v>
      </c>
      <c r="I54">
        <v>-0.26521579698464498</v>
      </c>
      <c r="J54">
        <v>-1.55478178216938E-2</v>
      </c>
      <c r="K54">
        <v>1.7381358186226801</v>
      </c>
      <c r="L54">
        <v>4.4909214250703801E-2</v>
      </c>
      <c r="M54">
        <v>0</v>
      </c>
      <c r="N54">
        <v>0</v>
      </c>
      <c r="O54">
        <v>-7.2535207432296495E-2</v>
      </c>
      <c r="P54">
        <v>0</v>
      </c>
      <c r="Q54">
        <v>-3.88204936203375E-3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-0.49488478971001398</v>
      </c>
      <c r="Z54">
        <v>-0.43811803774374097</v>
      </c>
      <c r="AA54">
        <v>-5.8928938940327802E-2</v>
      </c>
      <c r="AB54">
        <v>-3.3149866224612398E-2</v>
      </c>
      <c r="AC54">
        <v>-8.0420512493752996E-3</v>
      </c>
      <c r="AD54">
        <v>0.16007458226058</v>
      </c>
      <c r="AE54">
        <v>0.41193766659197301</v>
      </c>
      <c r="AF54">
        <v>-3.15815057914801</v>
      </c>
    </row>
    <row r="55" spans="1:32" x14ac:dyDescent="0.25">
      <c r="A55" s="1">
        <v>44012</v>
      </c>
      <c r="B55">
        <v>-0.118761959152033</v>
      </c>
      <c r="C55">
        <v>0.61053684544641895</v>
      </c>
      <c r="D55">
        <v>1.0099869439068401E-2</v>
      </c>
      <c r="E55">
        <v>7.9440857171288399E-4</v>
      </c>
      <c r="F55">
        <v>-4.9314993345864098</v>
      </c>
      <c r="G55">
        <v>1.6729059999963599E-2</v>
      </c>
      <c r="H55">
        <v>1.85750950756255E-3</v>
      </c>
      <c r="I55">
        <v>-0.25041861201164001</v>
      </c>
      <c r="J55">
        <v>-1.9043849858700099E-2</v>
      </c>
      <c r="K55">
        <v>2.3112037963166099</v>
      </c>
      <c r="L55">
        <v>1.20467007672025E-2</v>
      </c>
      <c r="M55">
        <v>0</v>
      </c>
      <c r="N55">
        <v>0</v>
      </c>
      <c r="O55">
        <v>-7.7886581439526897E-2</v>
      </c>
      <c r="P55">
        <v>0</v>
      </c>
      <c r="Q55">
        <v>6.2200802569023998E-3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-0.67346089464714098</v>
      </c>
      <c r="Z55">
        <v>-0.30779002192361399</v>
      </c>
      <c r="AA55">
        <v>-0.25379556174086998</v>
      </c>
      <c r="AB55">
        <v>-4.9029604627954498E-2</v>
      </c>
      <c r="AC55">
        <v>-5.9118329081280702E-2</v>
      </c>
      <c r="AD55">
        <v>0.21570711263369899</v>
      </c>
      <c r="AE55">
        <v>0.40745878695812199</v>
      </c>
      <c r="AF55">
        <v>-3.1481505791480102</v>
      </c>
    </row>
    <row r="56" spans="1:32" x14ac:dyDescent="0.25">
      <c r="A56" s="1">
        <v>44104</v>
      </c>
      <c r="B56">
        <v>-0.11414276754658</v>
      </c>
      <c r="C56">
        <v>0.55689425325901798</v>
      </c>
      <c r="D56">
        <v>0.283995200161203</v>
      </c>
      <c r="E56">
        <v>1.01128915840113E-3</v>
      </c>
      <c r="F56">
        <v>-5.1329100129371801</v>
      </c>
      <c r="G56">
        <v>7.5188507378062099E-3</v>
      </c>
      <c r="H56">
        <v>1.26103658887016E-3</v>
      </c>
      <c r="I56">
        <v>-0.353043202863844</v>
      </c>
      <c r="J56">
        <v>-2.2456560226220501E-2</v>
      </c>
      <c r="K56">
        <v>2.28281503347689</v>
      </c>
      <c r="L56">
        <v>7.4827398082648201E-3</v>
      </c>
      <c r="M56">
        <v>0</v>
      </c>
      <c r="N56">
        <v>0</v>
      </c>
      <c r="O56">
        <v>-7.7819708992596298E-2</v>
      </c>
      <c r="P56">
        <v>0</v>
      </c>
      <c r="Q56">
        <v>1.1965459539201201E-2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-0.71197791607793104</v>
      </c>
      <c r="Z56">
        <v>-0.19785887244916001</v>
      </c>
      <c r="AA56">
        <v>-0.11967231116364301</v>
      </c>
      <c r="AB56">
        <v>-0.18890848154554901</v>
      </c>
      <c r="AC56">
        <v>-8.3120470846865802E-2</v>
      </c>
      <c r="AD56">
        <v>0.237789829164299</v>
      </c>
      <c r="AE56">
        <v>0.40302603358538602</v>
      </c>
      <c r="AF56">
        <v>-3.2081505791480098</v>
      </c>
    </row>
    <row r="57" spans="1:32" x14ac:dyDescent="0.25">
      <c r="A57" s="1">
        <v>44196</v>
      </c>
      <c r="B57">
        <v>-0.12236855849570701</v>
      </c>
      <c r="C57">
        <v>0.31743314719413501</v>
      </c>
      <c r="D57">
        <v>0.44126817331734303</v>
      </c>
      <c r="E57">
        <v>-8.82253815471632E-4</v>
      </c>
      <c r="F57">
        <v>-5.5141084224902501</v>
      </c>
      <c r="G57">
        <v>-2.2049816197676601E-2</v>
      </c>
      <c r="H57">
        <v>-2.8815445000802001E-3</v>
      </c>
      <c r="I57">
        <v>-0.29615310975937797</v>
      </c>
      <c r="J57">
        <v>-2.6832081450081799E-2</v>
      </c>
      <c r="K57">
        <v>3.1199945332553098</v>
      </c>
      <c r="L57">
        <v>1.82760433726043E-2</v>
      </c>
      <c r="M57">
        <v>0</v>
      </c>
      <c r="N57">
        <v>0</v>
      </c>
      <c r="O57">
        <v>-7.9158518188414795E-2</v>
      </c>
      <c r="P57">
        <v>0</v>
      </c>
      <c r="Q57">
        <v>8.1721727943340899E-3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-1.1727217372101399</v>
      </c>
      <c r="Z57">
        <v>-0.15111238902899199</v>
      </c>
      <c r="AA57">
        <v>-0.10446267849511</v>
      </c>
      <c r="AB57">
        <v>-8.2588349662112107E-2</v>
      </c>
      <c r="AC57">
        <v>-0.20369827100927401</v>
      </c>
      <c r="AD57">
        <v>0.23708414532909799</v>
      </c>
      <c r="AE57">
        <v>0.39863893587363303</v>
      </c>
      <c r="AF57">
        <v>-3.2381505791480101</v>
      </c>
    </row>
    <row r="58" spans="1:32" x14ac:dyDescent="0.25">
      <c r="A58" s="1">
        <v>44286</v>
      </c>
      <c r="B58">
        <v>-0.13433387692462501</v>
      </c>
      <c r="C58">
        <v>0.29799483923138298</v>
      </c>
      <c r="D58">
        <v>0.402539321999625</v>
      </c>
      <c r="E58">
        <v>-8.10992715278738E-4</v>
      </c>
      <c r="F58">
        <v>-5.3962442897904896</v>
      </c>
      <c r="G58">
        <v>-9.6575313635640994E-2</v>
      </c>
      <c r="H58">
        <v>-2.1119537382500901E-3</v>
      </c>
      <c r="I58">
        <v>-0.28340228648645499</v>
      </c>
      <c r="J58">
        <v>-1.6453828940587601E-2</v>
      </c>
      <c r="K58">
        <v>3.14031701998021</v>
      </c>
      <c r="L58">
        <v>-0.111539312517032</v>
      </c>
      <c r="M58">
        <v>0</v>
      </c>
      <c r="N58">
        <v>0</v>
      </c>
      <c r="O58">
        <v>-8.2620432977361699E-2</v>
      </c>
      <c r="P58">
        <v>0</v>
      </c>
      <c r="Q58">
        <v>-1.19255324445517E-2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-1.0346622956763001</v>
      </c>
      <c r="Z58">
        <v>-0.185564287536128</v>
      </c>
      <c r="AA58">
        <v>-9.1129976821304595E-2</v>
      </c>
      <c r="AB58">
        <v>-6.1496479890483999E-2</v>
      </c>
      <c r="AC58">
        <v>-0.10305035979289399</v>
      </c>
      <c r="AD58">
        <v>0.13862243145140599</v>
      </c>
      <c r="AE58">
        <v>0.39429702806057398</v>
      </c>
      <c r="AF58">
        <v>-3.2381505791480101</v>
      </c>
    </row>
    <row r="59" spans="1:32" x14ac:dyDescent="0.25">
      <c r="A59" s="1">
        <v>44377</v>
      </c>
      <c r="B59">
        <v>-0.13687734033562801</v>
      </c>
      <c r="C59">
        <v>0.45862373368002002</v>
      </c>
      <c r="D59">
        <v>0.27872692184019998</v>
      </c>
      <c r="E59">
        <v>1.23552640592013E-4</v>
      </c>
      <c r="F59">
        <v>-4.8456266270558501</v>
      </c>
      <c r="G59">
        <v>-0.109012751889704</v>
      </c>
      <c r="H59">
        <v>3.75396919113858E-3</v>
      </c>
      <c r="I59">
        <v>-0.29923592229706603</v>
      </c>
      <c r="J59">
        <v>2.2684792605977902E-3</v>
      </c>
      <c r="K59">
        <v>2.11373770938929</v>
      </c>
      <c r="L59">
        <v>-0.16406939350644101</v>
      </c>
      <c r="M59">
        <v>0</v>
      </c>
      <c r="N59">
        <v>0</v>
      </c>
      <c r="O59">
        <v>-8.1139828717460394E-2</v>
      </c>
      <c r="P59">
        <v>0</v>
      </c>
      <c r="Q59">
        <v>-3.52247337931361E-2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-0.85864082994300805</v>
      </c>
      <c r="Z59">
        <v>7.0694975702421003E-2</v>
      </c>
      <c r="AA59">
        <v>-6.16825219041875E-2</v>
      </c>
      <c r="AB59">
        <v>-4.91298383887308E-2</v>
      </c>
      <c r="AC59">
        <v>-6.4409471779457897E-2</v>
      </c>
      <c r="AD59">
        <v>0.13896948957086699</v>
      </c>
      <c r="AE59">
        <v>0.38999984917010699</v>
      </c>
      <c r="AF59">
        <v>-3.2481505791480099</v>
      </c>
    </row>
    <row r="60" spans="1:32" x14ac:dyDescent="0.25">
      <c r="A60" s="1">
        <v>44469</v>
      </c>
      <c r="B60">
        <v>-0.127550122661824</v>
      </c>
      <c r="C60">
        <v>0.68285597976546497</v>
      </c>
      <c r="D60">
        <v>0.18405423055230999</v>
      </c>
      <c r="E60">
        <v>1.0399418736421E-3</v>
      </c>
      <c r="F60">
        <v>-4.5477928837477002</v>
      </c>
      <c r="G60">
        <v>-0.13009097339210701</v>
      </c>
      <c r="H60">
        <v>-3.6554778817643602E-3</v>
      </c>
      <c r="I60">
        <v>-0.217229665005467</v>
      </c>
      <c r="J60">
        <v>1.5476376256908999E-2</v>
      </c>
      <c r="K60">
        <v>1.88401269874435</v>
      </c>
      <c r="L60">
        <v>-0.26261059797787101</v>
      </c>
      <c r="M60">
        <v>0</v>
      </c>
      <c r="N60">
        <v>0</v>
      </c>
      <c r="O60">
        <v>-8.1664479355375699E-2</v>
      </c>
      <c r="P60">
        <v>0</v>
      </c>
      <c r="Q60">
        <v>-4.14691522864825E-2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-1.3096176647634199</v>
      </c>
      <c r="Z60">
        <v>0.21033981190423301</v>
      </c>
      <c r="AA60">
        <v>2.6810170160280401E-2</v>
      </c>
      <c r="AB60">
        <v>-2.68835797692724E-2</v>
      </c>
      <c r="AC60">
        <v>-5.87639827004681E-2</v>
      </c>
      <c r="AD60">
        <v>0.168841848164731</v>
      </c>
      <c r="AE60">
        <v>0.38574694296131401</v>
      </c>
      <c r="AF60">
        <v>-3.2481505791480099</v>
      </c>
    </row>
    <row r="61" spans="1:32" x14ac:dyDescent="0.25">
      <c r="A61" s="1">
        <v>44561</v>
      </c>
      <c r="B61">
        <v>-0.12670867889906601</v>
      </c>
      <c r="C61">
        <v>0.620810869424826</v>
      </c>
      <c r="D61">
        <v>-5.68736043694981E-2</v>
      </c>
      <c r="E61" s="16">
        <v>7.6288833933576598E-5</v>
      </c>
      <c r="F61">
        <v>-4.2615390384656999</v>
      </c>
      <c r="G61">
        <v>-9.2797206024617607E-2</v>
      </c>
      <c r="H61">
        <v>-4.4466658038052002E-3</v>
      </c>
      <c r="I61">
        <v>-9.0678150693555504E-2</v>
      </c>
      <c r="J61">
        <v>1.9547371018817102E-2</v>
      </c>
      <c r="K61">
        <v>2.4468482802796099</v>
      </c>
      <c r="L61">
        <v>-0.209755772065673</v>
      </c>
      <c r="M61">
        <v>0</v>
      </c>
      <c r="N61">
        <v>0</v>
      </c>
      <c r="O61">
        <v>-7.9318180646403794E-2</v>
      </c>
      <c r="P61">
        <v>0</v>
      </c>
      <c r="Q61">
        <v>-9.9699067470314498E-2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-1.85088440776552</v>
      </c>
      <c r="Z61">
        <v>3.0689669177832599E-2</v>
      </c>
      <c r="AA61">
        <v>4.2422722397908098E-2</v>
      </c>
      <c r="AB61">
        <v>-7.8676511234985202E-3</v>
      </c>
      <c r="AC61">
        <v>-8.5996307913119394E-2</v>
      </c>
      <c r="AD61">
        <v>0.15648109306368399</v>
      </c>
      <c r="AE61">
        <v>0.38153785787807398</v>
      </c>
      <c r="AF61">
        <v>-3.2681505791480099</v>
      </c>
    </row>
    <row r="62" spans="1:32" x14ac:dyDescent="0.25">
      <c r="A62" s="1">
        <v>44651</v>
      </c>
      <c r="B62">
        <v>-0.126703080834141</v>
      </c>
      <c r="C62">
        <v>0.54757336061732698</v>
      </c>
      <c r="D62">
        <v>-0.53021263091147797</v>
      </c>
      <c r="E62">
        <v>3.0721041160237602E-4</v>
      </c>
      <c r="F62">
        <v>-3.50573916150329</v>
      </c>
      <c r="G62">
        <v>-6.0957984960058803E-2</v>
      </c>
      <c r="H62">
        <v>1.59104936880697E-3</v>
      </c>
      <c r="I62">
        <v>3.7178055074436202E-2</v>
      </c>
      <c r="J62">
        <v>2.0976186845302499E-2</v>
      </c>
      <c r="K62">
        <v>2.4565020996842701</v>
      </c>
      <c r="L62">
        <v>-0.27771832613456998</v>
      </c>
      <c r="M62">
        <v>0</v>
      </c>
      <c r="N62">
        <v>0</v>
      </c>
      <c r="O62">
        <v>-7.5341418822600398E-2</v>
      </c>
      <c r="P62">
        <v>0</v>
      </c>
      <c r="Q62">
        <v>-0.15097253705050001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-1.82655320328506</v>
      </c>
      <c r="Z62">
        <v>-8.50923312025086E-2</v>
      </c>
      <c r="AA62">
        <v>-8.5553492422101002E-2</v>
      </c>
      <c r="AB62">
        <v>-1.59867273368831E-2</v>
      </c>
      <c r="AC62">
        <v>-8.4703330486174497E-2</v>
      </c>
      <c r="AD62">
        <v>0.14588353678320901</v>
      </c>
      <c r="AE62">
        <v>0.37737214699930799</v>
      </c>
      <c r="AF62">
        <v>-3.2381505791480101</v>
      </c>
    </row>
    <row r="63" spans="1:32" x14ac:dyDescent="0.25">
      <c r="A63" s="1">
        <v>44742</v>
      </c>
      <c r="B63">
        <v>-0.11817286118268699</v>
      </c>
      <c r="C63">
        <v>0.58414623472727001</v>
      </c>
      <c r="D63">
        <v>-1.1882227654619799</v>
      </c>
      <c r="E63">
        <v>5.7443047253106204E-4</v>
      </c>
      <c r="F63">
        <v>-2.1523729573610599</v>
      </c>
      <c r="G63">
        <v>3.6523022842443603E-2</v>
      </c>
      <c r="H63">
        <v>-2.3293272930427198E-3</v>
      </c>
      <c r="I63">
        <v>0.157292653285452</v>
      </c>
      <c r="J63">
        <v>1.7828882906946401E-2</v>
      </c>
      <c r="K63">
        <v>2.3928979506294801</v>
      </c>
      <c r="L63">
        <v>-0.27371038034557199</v>
      </c>
      <c r="M63">
        <v>0</v>
      </c>
      <c r="N63">
        <v>0</v>
      </c>
      <c r="O63">
        <v>-7.0074300036392298E-2</v>
      </c>
      <c r="P63">
        <v>0</v>
      </c>
      <c r="Q63">
        <v>-0.169347851018645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-2.8016519392424999</v>
      </c>
      <c r="Z63">
        <v>8.6265626336700402E-2</v>
      </c>
      <c r="AA63">
        <v>-0.15553306848793</v>
      </c>
      <c r="AB63">
        <v>-4.2840689103151398E-2</v>
      </c>
      <c r="AC63">
        <v>-6.8218657024717397E-2</v>
      </c>
      <c r="AD63">
        <v>0.16554604820482399</v>
      </c>
      <c r="AE63">
        <v>0.37324936798983199</v>
      </c>
      <c r="AF63">
        <v>-3.2281505791480098</v>
      </c>
    </row>
    <row r="64" spans="1:32" x14ac:dyDescent="0.25">
      <c r="A64" s="1">
        <v>44834</v>
      </c>
      <c r="B64">
        <v>-0.10597125576463</v>
      </c>
      <c r="C64">
        <v>0.63752100766964703</v>
      </c>
      <c r="D64">
        <v>-1.75107660517363</v>
      </c>
      <c r="E64">
        <v>3.6610128289135902E-4</v>
      </c>
      <c r="F64">
        <v>-1.0358714550905499</v>
      </c>
      <c r="G64">
        <v>0.130166969836954</v>
      </c>
      <c r="H64">
        <v>-1.28999259574329E-2</v>
      </c>
      <c r="I64">
        <v>0.27060875755540797</v>
      </c>
      <c r="J64">
        <v>6.4074271366263398E-3</v>
      </c>
      <c r="K64">
        <v>2.0839394535264</v>
      </c>
      <c r="L64">
        <v>-0.30366663364018098</v>
      </c>
      <c r="M64">
        <v>0</v>
      </c>
      <c r="N64">
        <v>0</v>
      </c>
      <c r="O64">
        <v>-6.4515845133296501E-2</v>
      </c>
      <c r="P64">
        <v>0</v>
      </c>
      <c r="Q64">
        <v>-0.20359359559836601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-2.9158226695857001</v>
      </c>
      <c r="Z64">
        <v>0.29040834130659199</v>
      </c>
      <c r="AA64">
        <v>-7.7387282050782394E-2</v>
      </c>
      <c r="AB64">
        <v>-6.3181928296585504E-2</v>
      </c>
      <c r="AC64">
        <v>-4.62053358765733E-2</v>
      </c>
      <c r="AD64">
        <v>0.19345481163985501</v>
      </c>
      <c r="AE64">
        <v>0.36916908305179102</v>
      </c>
      <c r="AF64">
        <v>-2.59815057914801</v>
      </c>
    </row>
    <row r="65" spans="1:32" x14ac:dyDescent="0.25">
      <c r="A65" s="1">
        <v>44926</v>
      </c>
      <c r="B65">
        <v>-0.10388784347124</v>
      </c>
      <c r="C65">
        <v>0.70815323761524196</v>
      </c>
      <c r="D65">
        <v>-2.2666823740728201</v>
      </c>
      <c r="E65">
        <v>3.2099570164964298E-4</v>
      </c>
      <c r="F65">
        <v>1.4182623911147701E-2</v>
      </c>
      <c r="G65">
        <v>0.163524130642523</v>
      </c>
      <c r="H65">
        <v>-1.15989410518997E-2</v>
      </c>
      <c r="I65">
        <v>0.30676413636052102</v>
      </c>
      <c r="J65">
        <v>-6.4628930552685796E-3</v>
      </c>
      <c r="K65">
        <v>2.4161334838550901</v>
      </c>
      <c r="L65">
        <v>-0.32008186892394602</v>
      </c>
      <c r="M65">
        <v>0</v>
      </c>
      <c r="N65">
        <v>0</v>
      </c>
      <c r="O65">
        <v>-6.4390266389542802E-2</v>
      </c>
      <c r="P65">
        <v>0</v>
      </c>
      <c r="Q65">
        <v>-0.27441309213819298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-2.8264211911933499</v>
      </c>
      <c r="Z65">
        <v>0.32171345879246899</v>
      </c>
      <c r="AA65">
        <v>5.3143501962562803E-2</v>
      </c>
      <c r="AB65">
        <v>3.6692336967092901E-3</v>
      </c>
      <c r="AC65">
        <v>-3.3339190084359198E-2</v>
      </c>
      <c r="AD65">
        <v>0.216391419803835</v>
      </c>
      <c r="AE65">
        <v>0.36513085887671398</v>
      </c>
      <c r="AF65">
        <v>-1.3381505791480099</v>
      </c>
    </row>
    <row r="66" spans="1:32" x14ac:dyDescent="0.25">
      <c r="A66" s="1">
        <v>45016</v>
      </c>
      <c r="B66">
        <v>-0.107405830276567</v>
      </c>
      <c r="C66">
        <v>0.86978957293588999</v>
      </c>
      <c r="D66">
        <v>-2.5436509126620099</v>
      </c>
      <c r="E66">
        <v>5.0182612351695895E-4</v>
      </c>
      <c r="F66">
        <v>0.69609029530800104</v>
      </c>
      <c r="G66">
        <v>0.142115310314642</v>
      </c>
      <c r="H66">
        <v>-7.2053451708910298E-4</v>
      </c>
      <c r="I66">
        <v>0.23572413567144301</v>
      </c>
      <c r="J66">
        <v>-1.85715302977413E-2</v>
      </c>
      <c r="K66">
        <v>2.5019574312336101</v>
      </c>
      <c r="L66">
        <v>-0.30709202107724798</v>
      </c>
      <c r="M66">
        <v>0</v>
      </c>
      <c r="N66">
        <v>0</v>
      </c>
      <c r="O66">
        <v>-6.8538544718154501E-2</v>
      </c>
      <c r="P66">
        <v>0</v>
      </c>
      <c r="Q66">
        <v>-0.32660448992741398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-2.5420906504279799</v>
      </c>
      <c r="Z66">
        <v>0.28848513374222601</v>
      </c>
      <c r="AA66">
        <v>6.8266544518437097E-2</v>
      </c>
      <c r="AB66">
        <v>9.4576980029883601E-2</v>
      </c>
      <c r="AC66">
        <v>8.9757578526963006E-2</v>
      </c>
      <c r="AD66">
        <v>0.22812485974077701</v>
      </c>
      <c r="AE66">
        <v>0.36113426659813203</v>
      </c>
      <c r="AF66">
        <v>-0.33815057914801799</v>
      </c>
    </row>
    <row r="67" spans="1:32" x14ac:dyDescent="0.25">
      <c r="A67" s="1">
        <v>45107</v>
      </c>
      <c r="B67">
        <v>-0.103648030347657</v>
      </c>
      <c r="C67">
        <v>0.94256233492678398</v>
      </c>
      <c r="D67">
        <v>-2.70517875151628</v>
      </c>
      <c r="E67">
        <v>7.0564512270887005E-4</v>
      </c>
      <c r="F67">
        <v>1.2695626111954199</v>
      </c>
      <c r="G67">
        <v>0.149823747138946</v>
      </c>
      <c r="H67">
        <v>2.43377922456503E-4</v>
      </c>
      <c r="I67">
        <v>0.21080841276680301</v>
      </c>
      <c r="J67">
        <v>-3.0713092034138901E-2</v>
      </c>
      <c r="K67">
        <v>2.44989964372395</v>
      </c>
      <c r="L67">
        <v>-0.31534521935222898</v>
      </c>
      <c r="M67">
        <v>0</v>
      </c>
      <c r="N67">
        <v>0</v>
      </c>
      <c r="O67">
        <v>-6.4941045994013194E-2</v>
      </c>
      <c r="P67">
        <v>0</v>
      </c>
      <c r="Q67">
        <v>-0.330078135442267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-2.3177709873205199</v>
      </c>
      <c r="Z67">
        <v>0.27182517751355101</v>
      </c>
      <c r="AA67">
        <v>5.0253743678999499E-2</v>
      </c>
      <c r="AB67">
        <v>0.101465874307165</v>
      </c>
      <c r="AC67">
        <v>0.169229214133129</v>
      </c>
      <c r="AD67">
        <v>0.35596601867294297</v>
      </c>
      <c r="AE67">
        <v>0.35717888174475798</v>
      </c>
      <c r="AF67">
        <v>0.461849420851981</v>
      </c>
    </row>
    <row r="68" spans="1:32" x14ac:dyDescent="0.25">
      <c r="A68" s="1">
        <v>45199</v>
      </c>
      <c r="B68">
        <v>-0.10068503410851</v>
      </c>
      <c r="C68">
        <v>0.93514452048283903</v>
      </c>
      <c r="D68">
        <v>-2.7641312048345701</v>
      </c>
      <c r="E68">
        <v>5.0778398507675502E-4</v>
      </c>
      <c r="F68">
        <v>1.76585937505302</v>
      </c>
      <c r="G68">
        <v>0.15260127880336599</v>
      </c>
      <c r="H68">
        <v>2.5472133360812002E-3</v>
      </c>
      <c r="I68">
        <v>0.188460015164125</v>
      </c>
      <c r="J68">
        <v>-4.5515815758016602E-2</v>
      </c>
      <c r="K68">
        <v>2.50042912473259</v>
      </c>
      <c r="L68">
        <v>-0.30818004578922997</v>
      </c>
      <c r="M68">
        <v>0</v>
      </c>
      <c r="N68">
        <v>0</v>
      </c>
      <c r="O68">
        <v>-6.0024631202844202E-2</v>
      </c>
      <c r="P68">
        <v>0</v>
      </c>
      <c r="Q68">
        <v>-0.32193176609112401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-2.3534564875744199</v>
      </c>
      <c r="Z68">
        <v>0.26254320932782699</v>
      </c>
      <c r="AA68">
        <v>4.4054304907040397E-2</v>
      </c>
      <c r="AB68">
        <v>8.7864384959330494E-2</v>
      </c>
      <c r="AC68">
        <v>0.170343404729451</v>
      </c>
      <c r="AD68">
        <v>0.422155506522854</v>
      </c>
      <c r="AE68">
        <v>0.353264284194242</v>
      </c>
      <c r="AF68">
        <v>0.93184942085198097</v>
      </c>
    </row>
    <row r="69" spans="1:32" x14ac:dyDescent="0.25">
      <c r="A69" s="1">
        <v>45291</v>
      </c>
      <c r="B69">
        <v>-0.101799622852689</v>
      </c>
      <c r="C69">
        <v>0.86562473477238699</v>
      </c>
      <c r="D69">
        <v>-2.7700303640891302</v>
      </c>
      <c r="E69">
        <v>-1.2797774178647999E-4</v>
      </c>
      <c r="F69">
        <v>1.99952903852502</v>
      </c>
      <c r="G69">
        <v>0.16603545549333501</v>
      </c>
      <c r="H69">
        <v>7.0078511145916598E-3</v>
      </c>
      <c r="I69">
        <v>0.179811139867873</v>
      </c>
      <c r="J69">
        <v>-5.6954763984990102E-2</v>
      </c>
      <c r="K69">
        <v>2.6897642811319802</v>
      </c>
      <c r="L69">
        <v>-0.27220598816028302</v>
      </c>
      <c r="M69">
        <v>0</v>
      </c>
      <c r="N69">
        <v>0</v>
      </c>
      <c r="O69">
        <v>-5.6291781378214001E-2</v>
      </c>
      <c r="P69">
        <v>0</v>
      </c>
      <c r="Q69">
        <v>-0.29947861170210899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-2.4453552389288702</v>
      </c>
      <c r="Z69">
        <v>0.23607913041057399</v>
      </c>
      <c r="AA69">
        <v>4.9350502137097699E-2</v>
      </c>
      <c r="AB69">
        <v>8.0073743293447699E-2</v>
      </c>
      <c r="AC69">
        <v>0.14239127966197901</v>
      </c>
      <c r="AD69">
        <v>0.39903655514157399</v>
      </c>
      <c r="AE69">
        <v>0.34939005812746499</v>
      </c>
      <c r="AF69">
        <v>1.1618494208519801</v>
      </c>
    </row>
    <row r="70" spans="1:32" x14ac:dyDescent="0.25">
      <c r="A70" s="1">
        <v>45382</v>
      </c>
      <c r="B70">
        <v>-0.10042188796842599</v>
      </c>
      <c r="C70">
        <v>0.89118779739569998</v>
      </c>
      <c r="D70">
        <v>-2.70659805761907</v>
      </c>
      <c r="E70">
        <v>3.2159453278474397E-4</v>
      </c>
      <c r="F70">
        <v>2.0580555195913202</v>
      </c>
      <c r="G70">
        <v>0.105439787953754</v>
      </c>
      <c r="H70">
        <v>5.4525799249464102E-3</v>
      </c>
      <c r="I70">
        <v>8.4350832832875006E-2</v>
      </c>
      <c r="J70">
        <v>-6.2412122357024903E-2</v>
      </c>
      <c r="K70">
        <v>2.4282031950885798</v>
      </c>
      <c r="L70">
        <v>-0.315161712912709</v>
      </c>
      <c r="M70">
        <v>0</v>
      </c>
      <c r="N70">
        <v>0</v>
      </c>
      <c r="O70">
        <v>-5.6854175984767899E-2</v>
      </c>
      <c r="P70">
        <v>0</v>
      </c>
      <c r="Q70">
        <v>-0.25070033350601501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-2.0521848309009401</v>
      </c>
      <c r="Z70">
        <v>0.227784867911731</v>
      </c>
      <c r="AA70">
        <v>4.0013312347909502E-2</v>
      </c>
      <c r="AB70">
        <v>7.2088954095087796E-2</v>
      </c>
      <c r="AC70">
        <v>0.117919411564917</v>
      </c>
      <c r="AD70">
        <v>0.33980889686891103</v>
      </c>
      <c r="AE70">
        <v>0.345555791983373</v>
      </c>
      <c r="AF70">
        <v>1.1718494208519801</v>
      </c>
    </row>
    <row r="71" spans="1:32" x14ac:dyDescent="0.25">
      <c r="A71" s="1">
        <v>45473</v>
      </c>
      <c r="B71">
        <v>-0.101802589107927</v>
      </c>
      <c r="C71">
        <v>0.77810858688404905</v>
      </c>
      <c r="D71">
        <v>-2.7583925738302999</v>
      </c>
      <c r="E71">
        <v>1.2974857924078699E-4</v>
      </c>
      <c r="F71">
        <v>2.2366384759362798</v>
      </c>
      <c r="G71">
        <v>7.3379072840873499E-2</v>
      </c>
      <c r="H71">
        <v>6.0486904254511602E-3</v>
      </c>
      <c r="I71">
        <v>5.4075319441055002E-2</v>
      </c>
      <c r="J71">
        <v>-6.58755994670676E-2</v>
      </c>
      <c r="K71">
        <v>2.6272768912639499</v>
      </c>
      <c r="L71">
        <v>-0.30839593028433998</v>
      </c>
      <c r="M71">
        <v>0</v>
      </c>
      <c r="N71">
        <v>0</v>
      </c>
      <c r="O71">
        <v>-5.4871126408240101E-2</v>
      </c>
      <c r="P71">
        <v>0</v>
      </c>
      <c r="Q71">
        <v>-0.21201925191120499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-2.1831535577043799</v>
      </c>
      <c r="Z71">
        <v>0.215289702573189</v>
      </c>
      <c r="AA71">
        <v>1.20631436045069E-2</v>
      </c>
      <c r="AB71">
        <v>4.2163433231749203E-2</v>
      </c>
      <c r="AC71">
        <v>9.3363987689615499E-2</v>
      </c>
      <c r="AD71">
        <v>0.28606191867283798</v>
      </c>
      <c r="AE71">
        <v>0.341761078414348</v>
      </c>
      <c r="AF71">
        <v>1.08184942085198</v>
      </c>
    </row>
    <row r="72" spans="1:32" x14ac:dyDescent="0.25">
      <c r="A72" s="1">
        <v>45565</v>
      </c>
      <c r="B72">
        <v>-0.10151614640561001</v>
      </c>
      <c r="C72">
        <v>0.67086882562387395</v>
      </c>
      <c r="D72">
        <v>-2.7599258293647599</v>
      </c>
      <c r="E72" s="16">
        <v>7.8295153179002301E-5</v>
      </c>
      <c r="F72">
        <v>2.28925317874792</v>
      </c>
      <c r="G72">
        <v>5.35184706149388E-2</v>
      </c>
      <c r="H72">
        <v>4.7868053614466997E-3</v>
      </c>
      <c r="I72">
        <v>4.6103339433467602E-2</v>
      </c>
      <c r="J72">
        <v>-6.5946028642415402E-2</v>
      </c>
      <c r="K72">
        <v>2.4300999549148998</v>
      </c>
      <c r="L72">
        <v>-0.29529886571500102</v>
      </c>
      <c r="M72">
        <v>0</v>
      </c>
      <c r="N72">
        <v>0</v>
      </c>
      <c r="O72">
        <v>-5.3121675559690502E-2</v>
      </c>
      <c r="P72">
        <v>0</v>
      </c>
      <c r="Q72">
        <v>-0.17197141066472901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-2.35091357845881</v>
      </c>
      <c r="Z72">
        <v>0.13360239087338299</v>
      </c>
      <c r="AA72">
        <v>-3.1375403177189599E-2</v>
      </c>
      <c r="AB72">
        <v>-1.51980599895982E-2</v>
      </c>
      <c r="AC72">
        <v>3.5756690153936503E-2</v>
      </c>
      <c r="AD72">
        <v>0.21993046986332601</v>
      </c>
      <c r="AE72">
        <v>0.33800551424209901</v>
      </c>
      <c r="AF72">
        <v>0.376736937004851</v>
      </c>
    </row>
    <row r="73" spans="1:32" x14ac:dyDescent="0.25">
      <c r="A73" s="1">
        <v>45657</v>
      </c>
      <c r="B73">
        <v>-0.10102186200906101</v>
      </c>
      <c r="C73">
        <v>0.57587076924498004</v>
      </c>
      <c r="D73">
        <v>-2.7456497567907099</v>
      </c>
      <c r="E73" s="16">
        <v>6.3168913730188005E-5</v>
      </c>
      <c r="F73">
        <v>2.3019568496576301</v>
      </c>
      <c r="G73">
        <v>3.7949887667823499E-2</v>
      </c>
      <c r="H73">
        <v>3.2571428796046302E-3</v>
      </c>
      <c r="I73">
        <v>4.2982078863652601E-2</v>
      </c>
      <c r="J73">
        <v>-6.4793999964144797E-2</v>
      </c>
      <c r="K73">
        <v>2.2838119925693299</v>
      </c>
      <c r="L73">
        <v>-0.27926461499294197</v>
      </c>
      <c r="M73">
        <v>0</v>
      </c>
      <c r="N73">
        <v>0</v>
      </c>
      <c r="O73">
        <v>-5.1468688016385801E-2</v>
      </c>
      <c r="P73">
        <v>0</v>
      </c>
      <c r="Q73">
        <v>-0.13718755253111101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-2.27966023272276</v>
      </c>
      <c r="Z73">
        <v>0.10592199415341701</v>
      </c>
      <c r="AA73">
        <v>-6.8946533172988003E-2</v>
      </c>
      <c r="AB73">
        <v>-5.3490556982917201E-2</v>
      </c>
      <c r="AC73">
        <v>-1.7876458737915098E-2</v>
      </c>
      <c r="AD73">
        <v>0.146960853844773</v>
      </c>
      <c r="AE73">
        <v>0.33428870041404901</v>
      </c>
      <c r="AF73">
        <v>3.3703182288230299E-2</v>
      </c>
    </row>
    <row r="74" spans="1:32" x14ac:dyDescent="0.25">
      <c r="A74" s="1">
        <v>45747</v>
      </c>
      <c r="B74">
        <v>-0.10057254557829</v>
      </c>
      <c r="C74">
        <v>0.49345294706610499</v>
      </c>
      <c r="D74">
        <v>-2.7257966060174601</v>
      </c>
      <c r="E74" s="16">
        <v>5.7720570738495198E-5</v>
      </c>
      <c r="F74">
        <v>2.30028962476631</v>
      </c>
      <c r="G74">
        <v>2.4232174790463398E-2</v>
      </c>
      <c r="H74">
        <v>2.0423456533066398E-3</v>
      </c>
      <c r="I74">
        <v>4.0696739625022502E-2</v>
      </c>
      <c r="J74">
        <v>-6.3165541993576699E-2</v>
      </c>
      <c r="K74">
        <v>2.18051104592511</v>
      </c>
      <c r="L74">
        <v>-0.26161956688072302</v>
      </c>
      <c r="M74">
        <v>0</v>
      </c>
      <c r="N74">
        <v>0</v>
      </c>
      <c r="O74">
        <v>-4.9871597427657802E-2</v>
      </c>
      <c r="P74">
        <v>0</v>
      </c>
      <c r="Q74">
        <v>-0.108648000147962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-2.20159494085767</v>
      </c>
      <c r="Z74">
        <v>0.10422595242327699</v>
      </c>
      <c r="AA74">
        <v>-7.9490687311970301E-2</v>
      </c>
      <c r="AB74">
        <v>-8.0926052714792002E-2</v>
      </c>
      <c r="AC74">
        <v>-5.0880840513891301E-2</v>
      </c>
      <c r="AD74">
        <v>8.2044398451284195E-2</v>
      </c>
      <c r="AE74">
        <v>0.33061024196024602</v>
      </c>
      <c r="AF74">
        <v>-0.16440318821195099</v>
      </c>
    </row>
    <row r="75" spans="1:32" x14ac:dyDescent="0.25">
      <c r="A75" s="1">
        <v>45838</v>
      </c>
      <c r="B75">
        <v>-0.10015484532695</v>
      </c>
      <c r="C75">
        <v>0.42241309857464299</v>
      </c>
      <c r="D75">
        <v>-2.7035058743493598</v>
      </c>
      <c r="E75" s="16">
        <v>5.4641570912621697E-5</v>
      </c>
      <c r="F75">
        <v>2.2920697354911801</v>
      </c>
      <c r="G75">
        <v>1.16133369342872E-2</v>
      </c>
      <c r="H75">
        <v>1.2338786566785599E-3</v>
      </c>
      <c r="I75">
        <v>3.8491174993461802E-2</v>
      </c>
      <c r="J75">
        <v>-6.1298506863365097E-2</v>
      </c>
      <c r="K75">
        <v>2.0984613530623899</v>
      </c>
      <c r="L75">
        <v>-0.24305342114773101</v>
      </c>
      <c r="M75">
        <v>0</v>
      </c>
      <c r="N75">
        <v>0</v>
      </c>
      <c r="O75">
        <v>-4.8318196369962298E-2</v>
      </c>
      <c r="P75">
        <v>0</v>
      </c>
      <c r="Q75">
        <v>-8.57150290098425E-2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-2.13347452063126</v>
      </c>
      <c r="Z75">
        <v>0.10426098143156801</v>
      </c>
      <c r="AA75">
        <v>-7.6546371781308103E-2</v>
      </c>
      <c r="AB75">
        <v>-8.8803404167071096E-2</v>
      </c>
      <c r="AC75">
        <v>-7.2731082735494404E-2</v>
      </c>
      <c r="AD75">
        <v>4.20677780635293E-2</v>
      </c>
      <c r="AE75">
        <v>0.326969747950766</v>
      </c>
      <c r="AF75">
        <v>-0.27596552565274601</v>
      </c>
    </row>
    <row r="76" spans="1:32" x14ac:dyDescent="0.25">
      <c r="A76" s="1">
        <v>45930</v>
      </c>
      <c r="B76">
        <v>-9.9725703775086993E-2</v>
      </c>
      <c r="C76">
        <v>0.36129369588599802</v>
      </c>
      <c r="D76">
        <v>-2.6798309507945399</v>
      </c>
      <c r="E76" s="16">
        <v>5.1932187147324801E-5</v>
      </c>
      <c r="F76">
        <v>2.2799055575768099</v>
      </c>
      <c r="G76">
        <v>-1.2935121250078299E-4</v>
      </c>
      <c r="H76">
        <v>7.4889318150334603E-4</v>
      </c>
      <c r="I76">
        <v>3.6303950505673699E-2</v>
      </c>
      <c r="J76">
        <v>-5.92890687186923E-2</v>
      </c>
      <c r="K76">
        <v>2.02798012052902</v>
      </c>
      <c r="L76">
        <v>-0.22403309740312599</v>
      </c>
      <c r="M76">
        <v>0</v>
      </c>
      <c r="N76">
        <v>0</v>
      </c>
      <c r="O76">
        <v>-4.6804629303615501E-2</v>
      </c>
      <c r="P76">
        <v>0</v>
      </c>
      <c r="Q76">
        <v>-6.7411977328254505E-2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-2.0727737530480099</v>
      </c>
      <c r="Z76">
        <v>0.103963447128413</v>
      </c>
      <c r="AA76">
        <v>-7.2925828244268201E-2</v>
      </c>
      <c r="AB76">
        <v>-8.5579161373652304E-2</v>
      </c>
      <c r="AC76">
        <v>-7.9613841843250502E-2</v>
      </c>
      <c r="AD76">
        <v>1.5965514316125501E-2</v>
      </c>
      <c r="AE76">
        <v>0.32336683145358902</v>
      </c>
      <c r="AF76">
        <v>-0.33853742028052602</v>
      </c>
    </row>
    <row r="77" spans="1:32" x14ac:dyDescent="0.25">
      <c r="A77" s="1">
        <v>46022</v>
      </c>
      <c r="B77">
        <v>-9.9255956517334806E-2</v>
      </c>
      <c r="C77">
        <v>0.30872747349296498</v>
      </c>
      <c r="D77">
        <v>-2.6552033433750601</v>
      </c>
      <c r="E77" s="16">
        <v>4.9097694122971599E-5</v>
      </c>
      <c r="F77">
        <v>2.26485540818146</v>
      </c>
      <c r="G77">
        <v>-1.1054102566003501E-2</v>
      </c>
      <c r="H77">
        <v>4.7897108517759102E-4</v>
      </c>
      <c r="I77">
        <v>3.4177991176891E-2</v>
      </c>
      <c r="J77">
        <v>-5.7192296947811902E-2</v>
      </c>
      <c r="K77">
        <v>1.96515283199498</v>
      </c>
      <c r="L77">
        <v>-0.20492325546602599</v>
      </c>
      <c r="M77">
        <v>0</v>
      </c>
      <c r="N77">
        <v>0</v>
      </c>
      <c r="O77">
        <v>-4.5329509271586403E-2</v>
      </c>
      <c r="P77">
        <v>0</v>
      </c>
      <c r="Q77">
        <v>-5.2813774423700902E-2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-2.0172729799214899</v>
      </c>
      <c r="Z77">
        <v>0.103393277133598</v>
      </c>
      <c r="AA77">
        <v>-6.9708839414738905E-2</v>
      </c>
      <c r="AB77">
        <v>-8.1848177616487994E-2</v>
      </c>
      <c r="AC77">
        <v>-7.6726769349680396E-2</v>
      </c>
      <c r="AD77">
        <v>4.9671723682690799E-3</v>
      </c>
      <c r="AE77">
        <v>0.31980110949295398</v>
      </c>
      <c r="AF77">
        <v>-0.36972567224932701</v>
      </c>
    </row>
    <row r="78" spans="1:32" x14ac:dyDescent="0.25">
      <c r="A78" s="1">
        <v>46112</v>
      </c>
      <c r="B78">
        <v>-9.8731195401647306E-2</v>
      </c>
      <c r="C78">
        <v>0.26351304944686998</v>
      </c>
      <c r="D78">
        <v>-2.62986130549828</v>
      </c>
      <c r="E78" s="16">
        <v>4.6067836867040101E-5</v>
      </c>
      <c r="F78">
        <v>2.2474989108375998</v>
      </c>
      <c r="G78">
        <v>-2.11722581592317E-2</v>
      </c>
      <c r="H78">
        <v>3.3820620726331E-4</v>
      </c>
      <c r="I78">
        <v>3.21485000115024E-2</v>
      </c>
      <c r="J78">
        <v>-5.5049040615132903E-2</v>
      </c>
      <c r="K78">
        <v>1.9081296162513699</v>
      </c>
      <c r="L78">
        <v>-0.18602289078893999</v>
      </c>
      <c r="M78">
        <v>0</v>
      </c>
      <c r="N78">
        <v>0</v>
      </c>
      <c r="O78">
        <v>-4.3892178691642497E-2</v>
      </c>
      <c r="P78">
        <v>0</v>
      </c>
      <c r="Q78">
        <v>-4.1146416430797202E-2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-1.9657060312261101</v>
      </c>
      <c r="Z78">
        <v>0.102648975574196</v>
      </c>
      <c r="AA78">
        <v>-6.68364091670509E-2</v>
      </c>
      <c r="AB78">
        <v>-7.8506285531853306E-2</v>
      </c>
      <c r="AC78">
        <v>-7.3384385587283205E-2</v>
      </c>
      <c r="AD78">
        <v>5.3585487722342803E-3</v>
      </c>
      <c r="AE78">
        <v>0.31627220300821002</v>
      </c>
      <c r="AF78">
        <v>-0.38435431915167401</v>
      </c>
    </row>
    <row r="79" spans="1:32" x14ac:dyDescent="0.25">
      <c r="A79" s="1">
        <v>46203</v>
      </c>
      <c r="B79">
        <v>-9.8146455339321703E-2</v>
      </c>
      <c r="C79">
        <v>0.22461562934122101</v>
      </c>
      <c r="D79">
        <v>-2.60397564812029</v>
      </c>
      <c r="E79" s="16">
        <v>4.28851809788766E-5</v>
      </c>
      <c r="F79">
        <v>2.2282512755891699</v>
      </c>
      <c r="G79">
        <v>-3.04869108940472E-2</v>
      </c>
      <c r="H79">
        <v>2.6954380118955097E-4</v>
      </c>
      <c r="I79">
        <v>3.02332720104815E-2</v>
      </c>
      <c r="J79">
        <v>-5.2892898221483499E-2</v>
      </c>
      <c r="K79">
        <v>1.8557857025934901</v>
      </c>
      <c r="L79">
        <v>-0.16757827198655101</v>
      </c>
      <c r="M79">
        <v>0</v>
      </c>
      <c r="N79">
        <v>0</v>
      </c>
      <c r="O79">
        <v>-4.24921891315534E-2</v>
      </c>
      <c r="P79">
        <v>0</v>
      </c>
      <c r="Q79">
        <v>-3.1792517638642298E-2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-1.9172614467281901</v>
      </c>
      <c r="Z79">
        <v>0.10176543439743301</v>
      </c>
      <c r="AA79">
        <v>-6.4225623935833295E-2</v>
      </c>
      <c r="AB79">
        <v>-7.5500956450768E-2</v>
      </c>
      <c r="AC79">
        <v>-7.0382871612396397E-2</v>
      </c>
      <c r="AD79">
        <v>6.3440439520353904E-3</v>
      </c>
      <c r="AE79">
        <v>0.31277973681308902</v>
      </c>
      <c r="AF79">
        <v>-0.39464826637981298</v>
      </c>
    </row>
    <row r="80" spans="1:32" x14ac:dyDescent="0.25">
      <c r="A80" s="1">
        <v>46295</v>
      </c>
      <c r="B80">
        <v>-9.7502025880068996E-2</v>
      </c>
      <c r="C80">
        <v>0.19114914560446</v>
      </c>
      <c r="D80">
        <v>-2.5776870118313799</v>
      </c>
      <c r="E80" s="16">
        <v>3.9615347005103999E-5</v>
      </c>
      <c r="F80">
        <v>2.2074561305153302</v>
      </c>
      <c r="G80">
        <v>-3.9005344780006702E-2</v>
      </c>
      <c r="H80">
        <v>2.38526290675818E-4</v>
      </c>
      <c r="I80">
        <v>2.8438738515006501E-2</v>
      </c>
      <c r="J80">
        <v>-5.0752043707815601E-2</v>
      </c>
      <c r="K80">
        <v>1.8072892663169</v>
      </c>
      <c r="L80">
        <v>-0.14978937276172899</v>
      </c>
      <c r="M80">
        <v>0</v>
      </c>
      <c r="N80">
        <v>0</v>
      </c>
      <c r="O80">
        <v>-4.1129141542726899E-2</v>
      </c>
      <c r="P80">
        <v>0</v>
      </c>
      <c r="Q80">
        <v>-2.4269554323056001E-2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-1.87133835160666</v>
      </c>
      <c r="Z80">
        <v>0.100751676042537</v>
      </c>
      <c r="AA80">
        <v>-6.1829310795761698E-2</v>
      </c>
      <c r="AB80">
        <v>-7.2757500012069501E-2</v>
      </c>
      <c r="AC80">
        <v>-6.7679619282285497E-2</v>
      </c>
      <c r="AD80">
        <v>6.9959922473511798E-3</v>
      </c>
      <c r="AE80">
        <v>0.30932333955546598</v>
      </c>
      <c r="AF80">
        <v>-0.40205684608866699</v>
      </c>
    </row>
    <row r="81" spans="1:32" x14ac:dyDescent="0.25">
      <c r="A81" s="1">
        <v>46387</v>
      </c>
      <c r="B81">
        <v>-9.6800955183873105E-2</v>
      </c>
      <c r="C81">
        <v>0.16235578341350501</v>
      </c>
      <c r="D81">
        <v>-2.5511172751419702</v>
      </c>
      <c r="E81" s="16">
        <v>3.6321760716375397E-5</v>
      </c>
      <c r="F81">
        <v>2.1854136378395599</v>
      </c>
      <c r="G81">
        <v>-4.6742454566919903E-2</v>
      </c>
      <c r="H81">
        <v>2.2562201352602099E-4</v>
      </c>
      <c r="I81">
        <v>2.6765210498131398E-2</v>
      </c>
      <c r="J81">
        <v>-4.86498433555849E-2</v>
      </c>
      <c r="K81">
        <v>1.7619638147757299</v>
      </c>
      <c r="L81">
        <v>-0.13281457378376901</v>
      </c>
      <c r="M81">
        <v>0</v>
      </c>
      <c r="N81">
        <v>0</v>
      </c>
      <c r="O81">
        <v>-3.9802634425466603E-2</v>
      </c>
      <c r="P81">
        <v>0</v>
      </c>
      <c r="Q81">
        <v>-1.8203372574486801E-2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-1.82745628141126</v>
      </c>
      <c r="Z81">
        <v>9.9610492197356501E-2</v>
      </c>
      <c r="AA81">
        <v>-5.9617687764991503E-2</v>
      </c>
      <c r="AB81">
        <v>-7.0230565519296503E-2</v>
      </c>
      <c r="AC81">
        <v>-6.5210032368871601E-2</v>
      </c>
      <c r="AD81">
        <v>7.3643264607077203E-3</v>
      </c>
      <c r="AE81">
        <v>0.30590264367755199</v>
      </c>
      <c r="AF81">
        <v>-0.407007823459553</v>
      </c>
    </row>
    <row r="82" spans="1:32" x14ac:dyDescent="0.25">
      <c r="A82" s="1">
        <v>46477</v>
      </c>
      <c r="B82">
        <v>-9.6047686937217797E-2</v>
      </c>
      <c r="C82">
        <v>0.137587119906035</v>
      </c>
      <c r="D82">
        <v>-2.5243734341906601</v>
      </c>
      <c r="E82" s="16">
        <v>3.3059191159251802E-5</v>
      </c>
      <c r="F82">
        <v>2.1623897712093498</v>
      </c>
      <c r="G82">
        <v>-5.3720963824261198E-2</v>
      </c>
      <c r="H82">
        <v>2.2031479143825699E-4</v>
      </c>
      <c r="I82">
        <v>2.52098278294558E-2</v>
      </c>
      <c r="J82">
        <v>-4.6605251301444002E-2</v>
      </c>
      <c r="K82">
        <v>1.71924086703714</v>
      </c>
      <c r="L82">
        <v>-0.116774898867055</v>
      </c>
      <c r="M82">
        <v>0</v>
      </c>
      <c r="N82">
        <v>0</v>
      </c>
      <c r="O82">
        <v>-3.8512245339538898E-2</v>
      </c>
      <c r="P82">
        <v>0</v>
      </c>
      <c r="Q82">
        <v>-1.3304190883889899E-2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-1.78522100285194</v>
      </c>
      <c r="Z82">
        <v>9.8344910729084606E-2</v>
      </c>
      <c r="AA82">
        <v>-5.7568152312340998E-2</v>
      </c>
      <c r="AB82">
        <v>-6.7889684839305797E-2</v>
      </c>
      <c r="AC82">
        <v>-6.2934425378483205E-2</v>
      </c>
      <c r="AD82">
        <v>7.5264375710336496E-3</v>
      </c>
      <c r="AE82">
        <v>0.30251728537653699</v>
      </c>
      <c r="AF82">
        <v>-0.40988234308474503</v>
      </c>
    </row>
    <row r="83" spans="1:32" x14ac:dyDescent="0.25">
      <c r="A83" s="1">
        <v>46568</v>
      </c>
      <c r="B83">
        <v>-9.52473305213484E-2</v>
      </c>
      <c r="C83">
        <v>0.116287743243007</v>
      </c>
      <c r="D83">
        <v>-2.4975493128442099</v>
      </c>
      <c r="E83" s="16">
        <v>2.98727367889373E-5</v>
      </c>
      <c r="F83">
        <v>2.1386201756375902</v>
      </c>
      <c r="G83">
        <v>-5.9970513351619702E-2</v>
      </c>
      <c r="H83">
        <v>2.1723443016062301E-4</v>
      </c>
      <c r="I83">
        <v>2.3768045369047901E-2</v>
      </c>
      <c r="J83">
        <v>-4.4633198628759398E-2</v>
      </c>
      <c r="K83">
        <v>1.6786398579288</v>
      </c>
      <c r="L83">
        <v>-0.101758076217322</v>
      </c>
      <c r="M83">
        <v>0</v>
      </c>
      <c r="N83">
        <v>0</v>
      </c>
      <c r="O83">
        <v>-3.72575235241926E-2</v>
      </c>
      <c r="P83">
        <v>0</v>
      </c>
      <c r="Q83">
        <v>-9.3469024589171792E-3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-1.74430850895959</v>
      </c>
      <c r="Z83">
        <v>9.6959798109748099E-2</v>
      </c>
      <c r="AA83">
        <v>-5.5661596558237401E-2</v>
      </c>
      <c r="AB83">
        <v>-6.5711007815109093E-2</v>
      </c>
      <c r="AC83">
        <v>-6.0825911269874397E-2</v>
      </c>
      <c r="AD83">
        <v>7.5309836279893001E-3</v>
      </c>
      <c r="AE83">
        <v>0.29916690456566303</v>
      </c>
      <c r="AF83">
        <v>-0.41104926650024698</v>
      </c>
    </row>
    <row r="84" spans="1:32" x14ac:dyDescent="0.25">
      <c r="A84" s="1">
        <v>46660</v>
      </c>
      <c r="B84">
        <v>-9.4405262330256298E-2</v>
      </c>
      <c r="C84">
        <v>9.7981291888703803E-2</v>
      </c>
      <c r="D84">
        <v>-2.4707266624436399</v>
      </c>
      <c r="E84" s="16">
        <v>2.67983587896975E-5</v>
      </c>
      <c r="F84">
        <v>2.1143125218452798</v>
      </c>
      <c r="G84">
        <v>-6.5526396386757502E-2</v>
      </c>
      <c r="H84">
        <v>2.1382978123431399E-4</v>
      </c>
      <c r="I84">
        <v>2.2434379950751499E-2</v>
      </c>
      <c r="J84">
        <v>-4.2745002439842701E-2</v>
      </c>
      <c r="K84">
        <v>1.6397563874296199</v>
      </c>
      <c r="L84">
        <v>-8.7822458941202594E-2</v>
      </c>
      <c r="M84">
        <v>0</v>
      </c>
      <c r="N84">
        <v>0</v>
      </c>
      <c r="O84">
        <v>-3.6037986841608402E-2</v>
      </c>
      <c r="P84">
        <v>0</v>
      </c>
      <c r="Q84">
        <v>-6.1556110911474499E-3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-1.70445490609009</v>
      </c>
      <c r="Z84">
        <v>9.5461946772960798E-2</v>
      </c>
      <c r="AA84">
        <v>-5.3881181800170402E-2</v>
      </c>
      <c r="AB84">
        <v>-6.3674262655197295E-2</v>
      </c>
      <c r="AC84">
        <v>-5.8863331058609497E-2</v>
      </c>
      <c r="AD84">
        <v>7.4113277423027797E-3</v>
      </c>
      <c r="AE84">
        <v>0.29585114483571201</v>
      </c>
      <c r="AF84">
        <v>-0.41084343347302399</v>
      </c>
    </row>
    <row r="85" spans="1:32" x14ac:dyDescent="0.25">
      <c r="A85" s="1">
        <v>46752</v>
      </c>
      <c r="B85">
        <v>-9.3526897243522505E-2</v>
      </c>
      <c r="C85">
        <v>8.2258631343241295E-2</v>
      </c>
      <c r="D85">
        <v>-2.4439760974666398</v>
      </c>
      <c r="E85" s="16">
        <v>2.38638170177004E-5</v>
      </c>
      <c r="F85">
        <v>2.0896484780037801</v>
      </c>
      <c r="G85">
        <v>-7.0428244613750607E-2</v>
      </c>
      <c r="H85">
        <v>2.0904109559808501E-4</v>
      </c>
      <c r="I85">
        <v>2.12028129470898E-2</v>
      </c>
      <c r="J85">
        <v>-4.0948783049276502E-2</v>
      </c>
      <c r="K85">
        <v>1.6022532481207901</v>
      </c>
      <c r="L85">
        <v>-7.5000780352492996E-2</v>
      </c>
      <c r="M85">
        <v>0</v>
      </c>
      <c r="N85">
        <v>0</v>
      </c>
      <c r="O85">
        <v>-3.4853120844792002E-2</v>
      </c>
      <c r="P85">
        <v>0</v>
      </c>
      <c r="Q85">
        <v>-3.5917687177683898E-3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-1.6654484409871899</v>
      </c>
      <c r="Z85">
        <v>9.3859748789389505E-2</v>
      </c>
      <c r="AA85">
        <v>-5.2211901773702302E-2</v>
      </c>
      <c r="AB85">
        <v>-6.1761698505657499E-2</v>
      </c>
      <c r="AC85">
        <v>-5.7028644569500797E-2</v>
      </c>
      <c r="AD85">
        <v>7.1935945373827496E-3</v>
      </c>
      <c r="AE85">
        <v>0.29256965341694902</v>
      </c>
      <c r="AF85">
        <v>-0.40955730605292701</v>
      </c>
    </row>
    <row r="86" spans="1:32" x14ac:dyDescent="0.25">
      <c r="A86" s="1">
        <v>46843</v>
      </c>
      <c r="B86">
        <v>-9.2617549067956106E-2</v>
      </c>
      <c r="C86">
        <v>6.8767860955202195E-2</v>
      </c>
      <c r="D86">
        <v>-2.4173579878307998</v>
      </c>
      <c r="E86" s="16">
        <v>2.10896705884619E-5</v>
      </c>
      <c r="F86">
        <v>2.0647856043303499</v>
      </c>
      <c r="G86">
        <v>-7.4718786695332703E-2</v>
      </c>
      <c r="H86">
        <v>2.0256935844615E-4</v>
      </c>
      <c r="I86">
        <v>2.00670338189325E-2</v>
      </c>
      <c r="J86">
        <v>-3.92498746058874E-2</v>
      </c>
      <c r="K86">
        <v>1.56585260694729</v>
      </c>
      <c r="L86">
        <v>-6.3303713064932002E-2</v>
      </c>
      <c r="M86">
        <v>0</v>
      </c>
      <c r="N86">
        <v>0</v>
      </c>
      <c r="O86">
        <v>-3.3702379151702801E-2</v>
      </c>
      <c r="P86">
        <v>0</v>
      </c>
      <c r="Q86">
        <v>-1.5451938311537899E-3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-1.62712254935457</v>
      </c>
      <c r="Z86">
        <v>9.2162792240028199E-2</v>
      </c>
      <c r="AA86">
        <v>-5.0640382719109603E-2</v>
      </c>
      <c r="AB86">
        <v>-5.9957666419388198E-2</v>
      </c>
      <c r="AC86">
        <v>-5.5306022393497203E-2</v>
      </c>
      <c r="AD86">
        <v>6.8997032936025304E-3</v>
      </c>
      <c r="AE86">
        <v>0.28932208114144098</v>
      </c>
      <c r="AF86">
        <v>-0.40744076337833401</v>
      </c>
    </row>
    <row r="87" spans="1:32" x14ac:dyDescent="0.25">
      <c r="A87" s="1">
        <v>46934</v>
      </c>
      <c r="B87">
        <v>-9.1682339928457202E-2</v>
      </c>
      <c r="C87">
        <v>5.7205870897217501E-2</v>
      </c>
      <c r="D87">
        <v>-2.3909233341354899</v>
      </c>
      <c r="E87" s="16">
        <v>1.8490242253308001E-5</v>
      </c>
      <c r="F87">
        <v>2.0398592377088698</v>
      </c>
      <c r="G87">
        <v>-7.8442726770622306E-2</v>
      </c>
      <c r="H87">
        <v>1.9448486439636401E-4</v>
      </c>
      <c r="I87">
        <v>1.9020606091828901E-2</v>
      </c>
      <c r="J87">
        <v>-3.7651218212723103E-2</v>
      </c>
      <c r="K87">
        <v>1.53032887479021</v>
      </c>
      <c r="L87">
        <v>-5.27232065491854E-2</v>
      </c>
      <c r="M87">
        <v>0</v>
      </c>
      <c r="N87">
        <v>0</v>
      </c>
      <c r="O87">
        <v>-3.2585184738006999E-2</v>
      </c>
      <c r="P87">
        <v>0</v>
      </c>
      <c r="Q87" s="16">
        <v>7.2676985659949906E-5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-1.58934959237013</v>
      </c>
      <c r="Z87">
        <v>9.0381478075275107E-2</v>
      </c>
      <c r="AA87">
        <v>-4.9154751418002497E-2</v>
      </c>
      <c r="AB87">
        <v>-5.8248394036661801E-2</v>
      </c>
      <c r="AC87">
        <v>-5.3681486027817901E-2</v>
      </c>
      <c r="AD87">
        <v>6.5484721252368396E-3</v>
      </c>
      <c r="AE87">
        <v>0.28610808240581898</v>
      </c>
      <c r="AF87">
        <v>-0.40470396000022202</v>
      </c>
    </row>
    <row r="88" spans="1:32" x14ac:dyDescent="0.25">
      <c r="A88" s="1">
        <v>47026</v>
      </c>
      <c r="B88">
        <v>-9.0726138876224494E-2</v>
      </c>
      <c r="C88">
        <v>4.7311206924970102E-2</v>
      </c>
      <c r="D88">
        <v>-2.3647146256695901</v>
      </c>
      <c r="E88" s="16">
        <v>1.6074516279538102E-5</v>
      </c>
      <c r="F88">
        <v>2.0149843659384699</v>
      </c>
      <c r="G88">
        <v>-8.1645758526248696E-2</v>
      </c>
      <c r="H88">
        <v>1.8502216476930599E-4</v>
      </c>
      <c r="I88">
        <v>1.8057090642824E-2</v>
      </c>
      <c r="J88">
        <v>-3.6153730485697998E-2</v>
      </c>
      <c r="K88">
        <v>1.49550213275309</v>
      </c>
      <c r="L88">
        <v>-4.32355853597148E-2</v>
      </c>
      <c r="M88">
        <v>0</v>
      </c>
      <c r="N88">
        <v>0</v>
      </c>
      <c r="O88">
        <v>-3.1500931907783102E-2</v>
      </c>
      <c r="P88">
        <v>0</v>
      </c>
      <c r="Q88">
        <v>1.3338370207362201E-3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-1.5520351757340101</v>
      </c>
      <c r="Z88">
        <v>8.8526683180182794E-2</v>
      </c>
      <c r="AA88">
        <v>-4.7744521850467098E-2</v>
      </c>
      <c r="AB88">
        <v>-5.6621818156154601E-2</v>
      </c>
      <c r="AC88">
        <v>-5.2142713901996297E-2</v>
      </c>
      <c r="AD88">
        <v>6.1560969890938899E-3</v>
      </c>
      <c r="AE88">
        <v>0.28292731513442798</v>
      </c>
      <c r="AF88">
        <v>-0.40152117520291603</v>
      </c>
    </row>
    <row r="89" spans="1:32" x14ac:dyDescent="0.25">
      <c r="A89" s="1">
        <v>47118</v>
      </c>
      <c r="B89">
        <v>-8.9753519739854501E-2</v>
      </c>
      <c r="C89">
        <v>3.8858036606725599E-2</v>
      </c>
      <c r="D89">
        <v>-2.33876667453554</v>
      </c>
      <c r="E89" s="16">
        <v>1.3846961240168499E-5</v>
      </c>
      <c r="F89">
        <v>1.9902574741210901</v>
      </c>
      <c r="G89">
        <v>-8.4373716190951895E-2</v>
      </c>
      <c r="H89">
        <v>1.7447496362146101E-4</v>
      </c>
      <c r="I89">
        <v>1.7170141469694901E-2</v>
      </c>
      <c r="J89">
        <v>-3.4756643419266799E-2</v>
      </c>
      <c r="K89">
        <v>1.4612320779369199</v>
      </c>
      <c r="L89">
        <v>-3.4804397169594402E-2</v>
      </c>
      <c r="M89">
        <v>0</v>
      </c>
      <c r="N89">
        <v>0</v>
      </c>
      <c r="O89">
        <v>-3.0448988762376599E-2</v>
      </c>
      <c r="P89">
        <v>0</v>
      </c>
      <c r="Q89">
        <v>2.2974766326614902E-3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-1.5151130093265599</v>
      </c>
      <c r="Z89">
        <v>8.6609473821218294E-2</v>
      </c>
      <c r="AA89">
        <v>-4.6400486996571198E-2</v>
      </c>
      <c r="AB89">
        <v>-5.5067435731711203E-2</v>
      </c>
      <c r="AC89">
        <v>-5.0678896548165299E-2</v>
      </c>
      <c r="AD89">
        <v>5.7364385659924404E-3</v>
      </c>
      <c r="AE89">
        <v>0.27977944074287198</v>
      </c>
      <c r="AF89">
        <v>-0.398034886598431</v>
      </c>
    </row>
    <row r="90" spans="1:32" x14ac:dyDescent="0.25">
      <c r="A90" s="1">
        <v>47208</v>
      </c>
      <c r="B90">
        <v>-8.8768732882924903E-2</v>
      </c>
      <c r="C90">
        <v>3.1651042554111698E-2</v>
      </c>
      <c r="D90">
        <v>-2.3131074186087499</v>
      </c>
      <c r="E90" s="16">
        <v>1.1808276323666699E-5</v>
      </c>
      <c r="F90">
        <v>1.9657583435306301</v>
      </c>
      <c r="G90">
        <v>-8.6671857185672205E-2</v>
      </c>
      <c r="H90">
        <v>1.6314366648600501E-4</v>
      </c>
      <c r="I90">
        <v>1.6353581042878901E-2</v>
      </c>
      <c r="J90">
        <v>-3.3457813499102498E-2</v>
      </c>
      <c r="K90">
        <v>1.4274124746732499</v>
      </c>
      <c r="L90">
        <v>-2.73830056747454E-2</v>
      </c>
      <c r="M90">
        <v>0</v>
      </c>
      <c r="N90">
        <v>0</v>
      </c>
      <c r="O90">
        <v>-2.9428700021238E-2</v>
      </c>
      <c r="P90">
        <v>0</v>
      </c>
      <c r="Q90">
        <v>3.0127928914761202E-3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-1.47854028107715</v>
      </c>
      <c r="Z90">
        <v>8.4640867235004497E-2</v>
      </c>
      <c r="AA90">
        <v>-4.5114612827478001E-2</v>
      </c>
      <c r="AB90">
        <v>-5.3576162689482502E-2</v>
      </c>
      <c r="AC90">
        <v>-4.92806070885322E-2</v>
      </c>
      <c r="AD90">
        <v>5.3012491494972896E-3</v>
      </c>
      <c r="AE90">
        <v>0.27666412410195801</v>
      </c>
      <c r="AF90">
        <v>-0.39435976443335902</v>
      </c>
    </row>
    <row r="91" spans="1:32" x14ac:dyDescent="0.25">
      <c r="A91" s="1">
        <v>47299</v>
      </c>
      <c r="B91">
        <v>-8.7775687734404195E-2</v>
      </c>
      <c r="C91">
        <v>2.5521095545554099E-2</v>
      </c>
      <c r="D91">
        <v>-2.28775868706028</v>
      </c>
      <c r="E91" s="16">
        <v>9.9560625634711706E-6</v>
      </c>
      <c r="F91">
        <v>1.94155178545022</v>
      </c>
      <c r="G91">
        <v>-8.8584268028459201E-2</v>
      </c>
      <c r="H91">
        <v>1.5131029220984699E-4</v>
      </c>
      <c r="I91">
        <v>1.56014590896634E-2</v>
      </c>
      <c r="J91">
        <v>-3.2253999447587403E-2</v>
      </c>
      <c r="K91">
        <v>1.39396610003709</v>
      </c>
      <c r="L91">
        <v>-2.0916928383075201E-2</v>
      </c>
      <c r="M91">
        <v>0</v>
      </c>
      <c r="N91">
        <v>0</v>
      </c>
      <c r="O91">
        <v>-2.84393900726224E-2</v>
      </c>
      <c r="P91">
        <v>0</v>
      </c>
      <c r="Q91">
        <v>3.5210871233790201E-3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-1.4422935206529199</v>
      </c>
      <c r="Z91">
        <v>8.2631637260093802E-2</v>
      </c>
      <c r="AA91">
        <v>-4.3879934500940798E-2</v>
      </c>
      <c r="AB91">
        <v>-5.2140198354542297E-2</v>
      </c>
      <c r="AC91">
        <v>-4.7939678039588401E-2</v>
      </c>
      <c r="AD91">
        <v>4.8603777022500402E-3</v>
      </c>
      <c r="AE91">
        <v>0.27358103350204199</v>
      </c>
      <c r="AF91">
        <v>-0.39058645020925897</v>
      </c>
    </row>
    <row r="92" spans="1:32" x14ac:dyDescent="0.25">
      <c r="A92" s="1">
        <v>47391</v>
      </c>
      <c r="B92">
        <v>-8.6777944019382394E-2</v>
      </c>
      <c r="C92">
        <v>2.0321583708112E-2</v>
      </c>
      <c r="D92">
        <v>-2.2627369235586299</v>
      </c>
      <c r="E92" s="16">
        <v>8.2854217276656096E-6</v>
      </c>
      <c r="F92">
        <v>1.91768929570499</v>
      </c>
      <c r="G92">
        <v>-9.0153383638548898E-2</v>
      </c>
      <c r="H92">
        <v>1.3922745239982001E-4</v>
      </c>
      <c r="I92">
        <v>1.49080973418783E-2</v>
      </c>
      <c r="J92">
        <v>-3.1141108992800801E-2</v>
      </c>
      <c r="K92">
        <v>1.3608401698542201</v>
      </c>
      <c r="L92">
        <v>-1.5345923398113E-2</v>
      </c>
      <c r="M92">
        <v>0</v>
      </c>
      <c r="N92">
        <v>0</v>
      </c>
      <c r="O92">
        <v>-2.7480366151841799E-2</v>
      </c>
      <c r="P92">
        <v>0</v>
      </c>
      <c r="Q92">
        <v>3.8573351284041301E-3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-1.4063649271888199</v>
      </c>
      <c r="Z92">
        <v>8.0592159463347496E-2</v>
      </c>
      <c r="AA92">
        <v>-4.2690455510898798E-2</v>
      </c>
      <c r="AB92">
        <v>-5.0752895584406099E-2</v>
      </c>
      <c r="AC92">
        <v>-4.6649082640535203E-2</v>
      </c>
      <c r="AD92">
        <v>4.4219631651055804E-3</v>
      </c>
      <c r="AE92">
        <v>0.27052984061772001</v>
      </c>
      <c r="AF92">
        <v>-0.38678505282596598</v>
      </c>
    </row>
    <row r="93" spans="1:32" x14ac:dyDescent="0.25">
      <c r="A93" s="1">
        <v>47483</v>
      </c>
      <c r="B93">
        <v>-8.5778710149453499E-2</v>
      </c>
      <c r="C93">
        <v>1.59252936359792E-2</v>
      </c>
      <c r="D93">
        <v>-2.2380538636493399</v>
      </c>
      <c r="E93" s="16">
        <v>6.78948638962604E-6</v>
      </c>
      <c r="F93">
        <v>1.89421061895211</v>
      </c>
      <c r="G93">
        <v>-9.14196095896328E-2</v>
      </c>
      <c r="H93">
        <v>1.2711449344095E-4</v>
      </c>
      <c r="I93">
        <v>1.4268122212984E-2</v>
      </c>
      <c r="J93">
        <v>-3.0114415743395601E-2</v>
      </c>
      <c r="K93">
        <v>1.3280022277744099</v>
      </c>
      <c r="L93">
        <v>-1.06058326423367E-2</v>
      </c>
      <c r="M93">
        <v>0</v>
      </c>
      <c r="N93">
        <v>0</v>
      </c>
      <c r="O93">
        <v>-2.6550921562004299E-2</v>
      </c>
      <c r="P93">
        <v>0</v>
      </c>
      <c r="Q93">
        <v>4.0513682810227299E-3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-1.3707591334384499</v>
      </c>
      <c r="Z93">
        <v>7.8532291228139595E-2</v>
      </c>
      <c r="AA93">
        <v>-4.1541050618878597E-2</v>
      </c>
      <c r="AB93">
        <v>-4.9408637224308903E-2</v>
      </c>
      <c r="AC93">
        <v>-4.5402820882934E-2</v>
      </c>
      <c r="AD93">
        <v>3.9926180160177096E-3</v>
      </c>
      <c r="AE93">
        <v>0.26751022047295198</v>
      </c>
      <c r="AF93">
        <v>-0.38300833094721598</v>
      </c>
    </row>
    <row r="94" spans="1:32" x14ac:dyDescent="0.25">
      <c r="A94" s="1">
        <v>47573</v>
      </c>
      <c r="B94">
        <v>-8.4780847520852395E-2</v>
      </c>
      <c r="C94">
        <v>1.2221755980098E-2</v>
      </c>
      <c r="D94">
        <v>-2.21371716407026</v>
      </c>
      <c r="E94" s="16">
        <v>5.4598852003320104E-6</v>
      </c>
      <c r="F94">
        <v>1.87114521489647</v>
      </c>
      <c r="G94">
        <v>-9.2421036744340601E-2</v>
      </c>
      <c r="H94">
        <v>1.15157243864309E-4</v>
      </c>
      <c r="I94">
        <v>1.36764870898895E-2</v>
      </c>
      <c r="J94">
        <v>-2.9168747717225E-2</v>
      </c>
      <c r="K94">
        <v>1.2954364766092401</v>
      </c>
      <c r="L94">
        <v>-6.6301916283910698E-3</v>
      </c>
      <c r="M94">
        <v>0</v>
      </c>
      <c r="N94">
        <v>0</v>
      </c>
      <c r="O94">
        <v>-2.5650338867441301E-2</v>
      </c>
      <c r="P94">
        <v>0</v>
      </c>
      <c r="Q94">
        <v>4.1287683839137399E-3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-1.3354903772506901</v>
      </c>
      <c r="Z94">
        <v>7.6461282458954394E-2</v>
      </c>
      <c r="AA94">
        <v>-4.04273732855314E-2</v>
      </c>
      <c r="AB94">
        <v>-4.8102719499088398E-2</v>
      </c>
      <c r="AC94">
        <v>-4.4195810848469803E-2</v>
      </c>
      <c r="AD94">
        <v>3.5776019196707698E-3</v>
      </c>
      <c r="AE94">
        <v>0.26452185140650097</v>
      </c>
      <c r="AF94">
        <v>-0.37929455155840702</v>
      </c>
    </row>
    <row r="95" spans="1:32" x14ac:dyDescent="0.25">
      <c r="A95" s="1">
        <v>47664</v>
      </c>
      <c r="B95">
        <v>-8.3786879646629203E-2</v>
      </c>
      <c r="C95">
        <v>9.11498209355102E-3</v>
      </c>
      <c r="D95">
        <v>-2.1897309828639901</v>
      </c>
      <c r="E95" s="16">
        <v>4.2871477017957503E-6</v>
      </c>
      <c r="F95">
        <v>1.8485136213762201</v>
      </c>
      <c r="G95">
        <v>-9.3193237869977005E-2</v>
      </c>
      <c r="H95">
        <v>1.03509541725997E-4</v>
      </c>
      <c r="I95">
        <v>1.3128485748181601E-2</v>
      </c>
      <c r="J95">
        <v>-2.82986493711486E-2</v>
      </c>
      <c r="K95">
        <v>1.2631405283963699</v>
      </c>
      <c r="L95">
        <v>-3.35161795175661E-3</v>
      </c>
      <c r="M95">
        <v>0</v>
      </c>
      <c r="N95">
        <v>0</v>
      </c>
      <c r="O95">
        <v>-2.4777893003535102E-2</v>
      </c>
      <c r="P95">
        <v>0</v>
      </c>
      <c r="Q95">
        <v>4.1115525054611799E-3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-1.30058005035697</v>
      </c>
      <c r="Z95">
        <v>7.4387712817387597E-2</v>
      </c>
      <c r="AA95">
        <v>-3.9345768165672299E-2</v>
      </c>
      <c r="AB95">
        <v>-4.6831242817166698E-2</v>
      </c>
      <c r="AC95">
        <v>-4.3023785948241001E-2</v>
      </c>
      <c r="AD95">
        <v>3.18098488628918E-3</v>
      </c>
      <c r="AE95">
        <v>0.26156441503778699</v>
      </c>
      <c r="AF95">
        <v>-0.375670028444339</v>
      </c>
    </row>
    <row r="96" spans="1:32" x14ac:dyDescent="0.25">
      <c r="A96" s="1">
        <v>47756</v>
      </c>
      <c r="B96">
        <v>-8.2799005176944204E-2</v>
      </c>
      <c r="C96">
        <v>6.5215301527335899E-3</v>
      </c>
      <c r="D96">
        <v>-2.1660965100925802</v>
      </c>
      <c r="E96" s="16">
        <v>3.2610532036813899E-6</v>
      </c>
      <c r="F96">
        <v>1.8263287116798399</v>
      </c>
      <c r="G96">
        <v>-9.3769136186836397E-2</v>
      </c>
      <c r="H96" s="16">
        <v>9.2295604584914206E-5</v>
      </c>
      <c r="I96">
        <v>1.26197582592748E-2</v>
      </c>
      <c r="J96">
        <v>-2.7498519156125702E-2</v>
      </c>
      <c r="K96">
        <v>1.23112254761533</v>
      </c>
      <c r="L96">
        <v>-7.0299221401929105E-4</v>
      </c>
      <c r="M96">
        <v>0</v>
      </c>
      <c r="N96">
        <v>0</v>
      </c>
      <c r="O96">
        <v>-2.3932854258573499E-2</v>
      </c>
      <c r="P96">
        <v>0</v>
      </c>
      <c r="Q96">
        <v>4.0187040479580704E-3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-1.2660545940882</v>
      </c>
      <c r="Z96">
        <v>7.2319451699401696E-2</v>
      </c>
      <c r="AA96">
        <v>-3.8293189073490302E-2</v>
      </c>
      <c r="AB96">
        <v>-4.5591010296635003E-2</v>
      </c>
      <c r="AC96">
        <v>-4.1883198525415902E-2</v>
      </c>
      <c r="AD96">
        <v>2.8057994253951201E-3</v>
      </c>
      <c r="AE96">
        <v>0.25863759623307703</v>
      </c>
      <c r="AF96">
        <v>-0.37215135329795201</v>
      </c>
    </row>
    <row r="97" spans="1:32" x14ac:dyDescent="0.25">
      <c r="A97" s="1">
        <v>47848</v>
      </c>
      <c r="B97">
        <v>-8.18191139663004E-2</v>
      </c>
      <c r="C97">
        <v>4.3688491310526203E-3</v>
      </c>
      <c r="D97">
        <v>-2.1428124497485799</v>
      </c>
      <c r="E97" s="16">
        <v>2.37092831893794E-6</v>
      </c>
      <c r="F97">
        <v>1.8045968455204799</v>
      </c>
      <c r="G97">
        <v>-9.4178936275889497E-2</v>
      </c>
      <c r="H97" s="16">
        <v>8.1612757490016896E-5</v>
      </c>
      <c r="I97">
        <v>1.21462906306433E-2</v>
      </c>
      <c r="J97">
        <v>-2.6762724706942E-2</v>
      </c>
      <c r="K97">
        <v>1.1993987606157599</v>
      </c>
      <c r="L97">
        <v>1.38155384506669E-3</v>
      </c>
      <c r="M97">
        <v>0</v>
      </c>
      <c r="N97">
        <v>0</v>
      </c>
      <c r="O97">
        <v>-2.3114491093690102E-2</v>
      </c>
      <c r="P97">
        <v>0</v>
      </c>
      <c r="Q97">
        <v>3.8665913611077001E-3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-1.2319437117685801</v>
      </c>
      <c r="Z97">
        <v>7.0263637474120205E-2</v>
      </c>
      <c r="AA97">
        <v>-3.7267122680194401E-2</v>
      </c>
      <c r="AB97">
        <v>-4.43794341660309E-2</v>
      </c>
      <c r="AC97">
        <v>-4.0771130130622099E-2</v>
      </c>
      <c r="AD97">
        <v>2.4541813697335499E-3</v>
      </c>
      <c r="AE97">
        <v>0.25574108307205901</v>
      </c>
      <c r="AF97">
        <v>-0.368747337830928</v>
      </c>
    </row>
    <row r="98" spans="1:32" x14ac:dyDescent="0.25">
      <c r="A98" s="1">
        <v>47938</v>
      </c>
      <c r="B98">
        <v>-8.0848805439698607E-2</v>
      </c>
      <c r="C98">
        <v>2.5938573678763398E-3</v>
      </c>
      <c r="D98">
        <v>-2.1198754541029898</v>
      </c>
      <c r="E98" s="16">
        <v>1.6058977396690299E-6</v>
      </c>
      <c r="F98">
        <v>1.78331891482105</v>
      </c>
      <c r="G98">
        <v>-9.4450108332703897E-2</v>
      </c>
      <c r="H98" s="16">
        <v>7.1534265125896006E-5</v>
      </c>
      <c r="I98">
        <v>1.1704409298568599E-2</v>
      </c>
      <c r="J98">
        <v>-2.60856977931643E-2</v>
      </c>
      <c r="K98">
        <v>1.16799130355947</v>
      </c>
      <c r="L98">
        <v>2.9658265667456998E-3</v>
      </c>
      <c r="M98">
        <v>0</v>
      </c>
      <c r="N98">
        <v>0</v>
      </c>
      <c r="O98">
        <v>-2.2322072776002299E-2</v>
      </c>
      <c r="P98">
        <v>0</v>
      </c>
      <c r="Q98">
        <v>3.6693040965793799E-3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-1.1982788680847201</v>
      </c>
      <c r="Z98">
        <v>6.8226672819201403E-2</v>
      </c>
      <c r="AA98">
        <v>-3.6265518078645198E-2</v>
      </c>
      <c r="AB98">
        <v>-4.31944500531765E-2</v>
      </c>
      <c r="AC98">
        <v>-3.9685208635283097E-2</v>
      </c>
      <c r="AD98">
        <v>2.1274992473046899E-3</v>
      </c>
      <c r="AE98">
        <v>0.25287456681472198</v>
      </c>
      <c r="AF98">
        <v>-0.36546068854194602</v>
      </c>
    </row>
    <row r="99" spans="1:32" x14ac:dyDescent="0.25">
      <c r="A99" s="1">
        <v>48029</v>
      </c>
      <c r="B99">
        <v>-7.9889408596270195E-2</v>
      </c>
      <c r="C99">
        <v>1.14171949640432E-3</v>
      </c>
      <c r="D99">
        <v>-2.09728051224636</v>
      </c>
      <c r="E99" s="16">
        <v>9.5509274856725196E-7</v>
      </c>
      <c r="F99">
        <v>1.76249128687918</v>
      </c>
      <c r="G99">
        <v>-9.4607417371580099E-2</v>
      </c>
      <c r="H99" s="16">
        <v>6.2112132478721099E-5</v>
      </c>
      <c r="I99">
        <v>1.1290771475349E-2</v>
      </c>
      <c r="J99">
        <v>-2.5462011124918901E-2</v>
      </c>
      <c r="K99">
        <v>1.1369263809491199</v>
      </c>
      <c r="L99">
        <v>4.1109211934245299E-3</v>
      </c>
      <c r="M99">
        <v>0</v>
      </c>
      <c r="N99">
        <v>0</v>
      </c>
      <c r="O99">
        <v>-2.1554871807855099E-2</v>
      </c>
      <c r="P99">
        <v>0</v>
      </c>
      <c r="Q99">
        <v>3.43892924960696E-3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-1.1650920466268699</v>
      </c>
      <c r="Z99">
        <v>6.6214233299279807E-2</v>
      </c>
      <c r="AA99">
        <v>-3.5286722239507302E-2</v>
      </c>
      <c r="AB99">
        <v>-4.2034439056879001E-2</v>
      </c>
      <c r="AC99">
        <v>-3.8623532220812301E-2</v>
      </c>
      <c r="AD99">
        <v>1.8264722636781401E-3</v>
      </c>
      <c r="AE99">
        <v>0.25003774186865602</v>
      </c>
      <c r="AF99">
        <v>-0.362289437391071</v>
      </c>
    </row>
    <row r="100" spans="1:32" x14ac:dyDescent="0.25">
      <c r="A100" s="1">
        <v>48121</v>
      </c>
      <c r="B100">
        <v>-7.8942003070500005E-2</v>
      </c>
      <c r="C100" s="16">
        <v>-3.5208620579987801E-5</v>
      </c>
      <c r="D100">
        <v>-2.0750212949780802</v>
      </c>
      <c r="E100" s="16">
        <v>4.0782181875582802E-7</v>
      </c>
      <c r="F100">
        <v>1.74210664861374</v>
      </c>
      <c r="G100">
        <v>-9.4672989635556398E-2</v>
      </c>
      <c r="H100" s="16">
        <v>5.33797998387781E-5</v>
      </c>
      <c r="I100">
        <v>1.0902352240160999E-2</v>
      </c>
      <c r="J100">
        <v>-2.4886439037463799E-2</v>
      </c>
      <c r="K100">
        <v>1.10623270703948</v>
      </c>
      <c r="L100">
        <v>4.8747185288074103E-3</v>
      </c>
      <c r="M100">
        <v>0</v>
      </c>
      <c r="N100">
        <v>0</v>
      </c>
      <c r="O100">
        <v>-2.0812166141712999E-2</v>
      </c>
      <c r="P100">
        <v>0</v>
      </c>
      <c r="Q100">
        <v>3.1857827366028602E-3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-1.1324147379760401</v>
      </c>
      <c r="Z100">
        <v>6.4231286636624002E-2</v>
      </c>
      <c r="AA100">
        <v>-3.4329421290805399E-2</v>
      </c>
      <c r="AB100">
        <v>-4.0898157398154299E-2</v>
      </c>
      <c r="AC100">
        <v>-3.7584600173108801E-2</v>
      </c>
      <c r="AD100">
        <v>1.55127711412973E-3</v>
      </c>
      <c r="AE100">
        <v>0.247230305756649</v>
      </c>
      <c r="AF100">
        <v>-0.35922815203410202</v>
      </c>
    </row>
    <row r="101" spans="1:32" x14ac:dyDescent="0.25">
      <c r="A101" s="1">
        <v>48213</v>
      </c>
      <c r="B101">
        <v>-7.8007440748137494E-2</v>
      </c>
      <c r="C101">
        <v>-9.7829237034231906E-4</v>
      </c>
      <c r="D101">
        <v>-2.05309045849447</v>
      </c>
      <c r="E101" s="16">
        <v>-4.6292531431717998E-8</v>
      </c>
      <c r="F101">
        <v>1.7221547564721</v>
      </c>
      <c r="G101">
        <v>-9.4666409138362703E-2</v>
      </c>
      <c r="H101" s="16">
        <v>4.5354690797964702E-5</v>
      </c>
      <c r="I101">
        <v>1.0536429155627801E-2</v>
      </c>
      <c r="J101">
        <v>-2.43540039828045E-2</v>
      </c>
      <c r="K101">
        <v>1.07594020302641</v>
      </c>
      <c r="L101">
        <v>5.3115119173193599E-3</v>
      </c>
      <c r="M101">
        <v>0</v>
      </c>
      <c r="N101">
        <v>0</v>
      </c>
      <c r="O101">
        <v>-2.0093241175829401E-2</v>
      </c>
      <c r="P101">
        <v>0</v>
      </c>
      <c r="Q101">
        <v>2.9186078722885501E-3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-1.10027713210059</v>
      </c>
      <c r="Z101">
        <v>6.2282120413093001E-2</v>
      </c>
      <c r="AA101">
        <v>-3.3392587476473702E-2</v>
      </c>
      <c r="AB101">
        <v>-3.9784673368702901E-2</v>
      </c>
      <c r="AC101">
        <v>-3.6567250321827102E-2</v>
      </c>
      <c r="AD101">
        <v>1.3016439746161999E-3</v>
      </c>
      <c r="AE101">
        <v>0.24445195908464301</v>
      </c>
      <c r="AF101">
        <v>-0.35626894886313998</v>
      </c>
    </row>
    <row r="102" spans="1:32" x14ac:dyDescent="0.25">
      <c r="A102" s="1">
        <v>48304</v>
      </c>
      <c r="B102">
        <v>-7.7086367506193604E-2</v>
      </c>
      <c r="C102">
        <v>-1.7234095869195301E-3</v>
      </c>
      <c r="D102">
        <v>-2.0314799095312099</v>
      </c>
      <c r="E102" s="16">
        <v>-4.1720668127308802E-7</v>
      </c>
      <c r="F102">
        <v>1.7026230972298999</v>
      </c>
      <c r="G102">
        <v>-9.4604837937594499E-2</v>
      </c>
      <c r="H102" s="16">
        <v>3.8040590243015402E-5</v>
      </c>
      <c r="I102">
        <v>1.01905650914324E-2</v>
      </c>
      <c r="J102">
        <v>-2.3860010642992001E-2</v>
      </c>
      <c r="K102">
        <v>1.04607892381405</v>
      </c>
      <c r="L102">
        <v>5.4717494691661197E-3</v>
      </c>
      <c r="M102">
        <v>0</v>
      </c>
      <c r="N102">
        <v>0</v>
      </c>
      <c r="O102">
        <v>-1.9397391530463201E-2</v>
      </c>
      <c r="P102">
        <v>0</v>
      </c>
      <c r="Q102">
        <v>2.6447488279898999E-3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-1.06870749037285</v>
      </c>
      <c r="Z102">
        <v>6.03703762168466E-2</v>
      </c>
      <c r="AA102">
        <v>-3.24754315882856E-2</v>
      </c>
      <c r="AB102">
        <v>-3.8693311232978901E-2</v>
      </c>
      <c r="AC102">
        <v>-3.5570602891291603E-2</v>
      </c>
      <c r="AD102">
        <v>1.0769421236157099E-3</v>
      </c>
      <c r="AE102">
        <v>0.24170240551002201</v>
      </c>
      <c r="AF102">
        <v>-0.35340233115415698</v>
      </c>
    </row>
    <row r="103" spans="1:32" x14ac:dyDescent="0.25">
      <c r="A103" s="1">
        <v>48395</v>
      </c>
      <c r="B103">
        <v>-7.6179244713897698E-2</v>
      </c>
      <c r="C103">
        <v>-2.3016383229058999E-3</v>
      </c>
      <c r="D103">
        <v>-2.0101810347428999</v>
      </c>
      <c r="E103" s="16">
        <v>-7.1437494291857805E-7</v>
      </c>
      <c r="F103">
        <v>1.68349746537098</v>
      </c>
      <c r="G103">
        <v>-9.4503154404296394E-2</v>
      </c>
      <c r="H103" s="16">
        <v>3.1429840229720097E-5</v>
      </c>
      <c r="I103">
        <v>9.8625898425900391E-3</v>
      </c>
      <c r="J103">
        <v>-2.34000693546671E-2</v>
      </c>
      <c r="K103">
        <v>1.0166781893058101</v>
      </c>
      <c r="L103">
        <v>5.4018770705609202E-3</v>
      </c>
      <c r="M103">
        <v>0</v>
      </c>
      <c r="N103">
        <v>0</v>
      </c>
      <c r="O103">
        <v>-1.8723922608200098E-2</v>
      </c>
      <c r="P103">
        <v>0</v>
      </c>
      <c r="Q103">
        <v>2.37030476754378E-3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-1.03773167416829</v>
      </c>
      <c r="Z103">
        <v>5.8499088504231599E-2</v>
      </c>
      <c r="AA103">
        <v>-3.1577360617962603E-2</v>
      </c>
      <c r="AB103">
        <v>-3.7623601694523001E-2</v>
      </c>
      <c r="AC103">
        <v>-3.45940104731393E-2</v>
      </c>
      <c r="AD103">
        <v>8.7625572571074296E-4</v>
      </c>
      <c r="AE103">
        <v>0.23898135171024801</v>
      </c>
      <c r="AF103">
        <v>-0.350617873337778</v>
      </c>
    </row>
    <row r="104" spans="1:32" x14ac:dyDescent="0.25">
      <c r="A104" s="1">
        <v>48487</v>
      </c>
      <c r="B104">
        <v>-7.5286370193682298E-2</v>
      </c>
      <c r="C104">
        <v>-2.7398561796421902E-3</v>
      </c>
      <c r="D104">
        <v>-1.98918489716354</v>
      </c>
      <c r="E104" s="16">
        <v>-9.4669124132050495E-7</v>
      </c>
      <c r="F104">
        <v>1.6647624630208999</v>
      </c>
      <c r="G104">
        <v>-9.4374104402469197E-2</v>
      </c>
      <c r="H104" s="16">
        <v>2.5505348555915702E-5</v>
      </c>
      <c r="I104">
        <v>9.5505810436036596E-3</v>
      </c>
      <c r="J104">
        <v>-2.2970110402905902E-2</v>
      </c>
      <c r="K104">
        <v>0.98776589649225099</v>
      </c>
      <c r="L104">
        <v>5.1442684613784099E-3</v>
      </c>
      <c r="M104">
        <v>0</v>
      </c>
      <c r="N104">
        <v>0</v>
      </c>
      <c r="O104">
        <v>-1.8072151944977102E-2</v>
      </c>
      <c r="P104">
        <v>0</v>
      </c>
      <c r="Q104">
        <v>2.10026863800267E-3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-1.0073728087239699</v>
      </c>
      <c r="Z104">
        <v>5.6670726685618199E-2</v>
      </c>
      <c r="AA104">
        <v>-3.0697940340820299E-2</v>
      </c>
      <c r="AB104">
        <v>-3.65752385054188E-2</v>
      </c>
      <c r="AC104">
        <v>-3.3637013788182998E-2</v>
      </c>
      <c r="AD104">
        <v>6.9845036506557703E-4</v>
      </c>
      <c r="AE104">
        <v>0.236288507351817</v>
      </c>
      <c r="AF104">
        <v>-0.34790477092963201</v>
      </c>
    </row>
    <row r="105" spans="1:32" x14ac:dyDescent="0.25">
      <c r="A105" s="1">
        <v>48579</v>
      </c>
      <c r="B105">
        <v>-7.4407898398396496E-2</v>
      </c>
      <c r="C105">
        <v>-3.0612637815989299E-3</v>
      </c>
      <c r="D105">
        <v>-1.9684824025971901</v>
      </c>
      <c r="E105" s="16">
        <v>-1.1224502566563999E-6</v>
      </c>
      <c r="F105">
        <v>1.64640192854916</v>
      </c>
      <c r="G105">
        <v>-9.4228460915187204E-2</v>
      </c>
      <c r="H105" s="16">
        <v>2.0242409580443499E-5</v>
      </c>
      <c r="I105">
        <v>9.2528448008038292E-3</v>
      </c>
      <c r="J105">
        <v>-2.2566390608415102E-2</v>
      </c>
      <c r="K105">
        <v>0.95936799006682905</v>
      </c>
      <c r="L105">
        <v>4.7372295020350098E-3</v>
      </c>
      <c r="M105">
        <v>0</v>
      </c>
      <c r="N105">
        <v>0</v>
      </c>
      <c r="O105">
        <v>-1.7441410360777499E-2</v>
      </c>
      <c r="P105">
        <v>0</v>
      </c>
      <c r="Q105">
        <v>1.8386533658124699E-3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-0.97765106267218604</v>
      </c>
      <c r="Z105">
        <v>5.4887239163144697E-2</v>
      </c>
      <c r="AA105">
        <v>-2.98368625175062E-2</v>
      </c>
      <c r="AB105">
        <v>-3.5548040777946099E-2</v>
      </c>
      <c r="AC105">
        <v>-3.2699302874881798E-2</v>
      </c>
      <c r="AD105">
        <v>5.4223095530035097E-4</v>
      </c>
      <c r="AE105">
        <v>0.23362358505953201</v>
      </c>
      <c r="AF105">
        <v>-0.34525227408211201</v>
      </c>
    </row>
    <row r="106" spans="1:32" x14ac:dyDescent="0.25">
      <c r="A106" s="1">
        <v>48669</v>
      </c>
      <c r="B106">
        <v>-7.3543859612551304E-2</v>
      </c>
      <c r="C106">
        <v>-3.2858429825656302E-3</v>
      </c>
      <c r="D106">
        <v>-1.94806443874764</v>
      </c>
      <c r="E106" s="16">
        <v>-1.2493251151318801E-6</v>
      </c>
      <c r="F106">
        <v>1.62839929997543</v>
      </c>
      <c r="G106">
        <v>-9.4075188246890498E-2</v>
      </c>
      <c r="H106" s="16">
        <v>1.5610340242107402E-5</v>
      </c>
      <c r="I106">
        <v>8.9678963936846191E-3</v>
      </c>
      <c r="J106">
        <v>-2.2185493498681E-2</v>
      </c>
      <c r="K106">
        <v>0.93150807084305198</v>
      </c>
      <c r="L106">
        <v>4.2150646587769099E-3</v>
      </c>
      <c r="M106">
        <v>0</v>
      </c>
      <c r="N106">
        <v>0</v>
      </c>
      <c r="O106">
        <v>-1.6831042920757201E-2</v>
      </c>
      <c r="P106">
        <v>0</v>
      </c>
      <c r="Q106">
        <v>1.5886073455112801E-3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-0.94858352539694502</v>
      </c>
      <c r="Z106">
        <v>5.3150098248201397E-2</v>
      </c>
      <c r="AA106">
        <v>-2.89939163848087E-2</v>
      </c>
      <c r="AB106">
        <v>-3.4541920548008503E-2</v>
      </c>
      <c r="AC106">
        <v>-3.1780683322574499E-2</v>
      </c>
      <c r="AD106">
        <v>4.0619167426482E-4</v>
      </c>
      <c r="AE106">
        <v>0.230986300386126</v>
      </c>
      <c r="AF106">
        <v>-0.342650021121222</v>
      </c>
    </row>
    <row r="107" spans="1:32" x14ac:dyDescent="0.25">
      <c r="A107" s="1">
        <v>48760</v>
      </c>
      <c r="B107">
        <v>-7.2694178031909404E-2</v>
      </c>
      <c r="C107">
        <v>-3.4307587268778E-3</v>
      </c>
      <c r="D107">
        <v>-1.9279219898190001</v>
      </c>
      <c r="E107" s="16">
        <v>-1.33435897983568E-6</v>
      </c>
      <c r="F107">
        <v>1.61073791923525</v>
      </c>
      <c r="G107">
        <v>-9.3921607488478207E-2</v>
      </c>
      <c r="H107" s="16">
        <v>1.15739367702839E-5</v>
      </c>
      <c r="I107">
        <v>8.6944413318311899E-3</v>
      </c>
      <c r="J107">
        <v>-2.18243242231476E-2</v>
      </c>
      <c r="K107">
        <v>0.90420712283587501</v>
      </c>
      <c r="L107">
        <v>3.6081946864178699E-3</v>
      </c>
      <c r="M107">
        <v>0</v>
      </c>
      <c r="N107">
        <v>0</v>
      </c>
      <c r="O107">
        <v>-1.62404097188493E-2</v>
      </c>
      <c r="P107">
        <v>0</v>
      </c>
      <c r="Q107">
        <v>1.3525205100256899E-3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-0.92018416606133602</v>
      </c>
      <c r="Z107">
        <v>5.1460345067301502E-2</v>
      </c>
      <c r="AA107">
        <v>-2.8168964098805701E-2</v>
      </c>
      <c r="AB107">
        <v>-3.3556855139078301E-2</v>
      </c>
      <c r="AC107">
        <v>-3.08810471576931E-2</v>
      </c>
      <c r="AD107">
        <v>2.8885858031498098E-4</v>
      </c>
      <c r="AE107">
        <v>0.22837637178218401</v>
      </c>
      <c r="AF107">
        <v>-0.34008828685814801</v>
      </c>
    </row>
    <row r="108" spans="1:32" x14ac:dyDescent="0.25">
      <c r="A108" s="1">
        <v>48852</v>
      </c>
      <c r="B108">
        <v>-7.1858688616925306E-2</v>
      </c>
      <c r="C108">
        <v>-3.51071210310253E-3</v>
      </c>
      <c r="D108">
        <v>-1.90804622921224</v>
      </c>
      <c r="E108" s="16">
        <v>-1.3839681530034099E-6</v>
      </c>
      <c r="F108">
        <v>1.5934012832</v>
      </c>
      <c r="G108">
        <v>-9.37735604510056E-2</v>
      </c>
      <c r="H108" s="16">
        <v>8.0947594909369999E-6</v>
      </c>
      <c r="I108">
        <v>8.4313569968233505E-3</v>
      </c>
      <c r="J108">
        <v>-2.14801002466719E-2</v>
      </c>
      <c r="K108">
        <v>0.87748334147279405</v>
      </c>
      <c r="L108">
        <v>2.9433154579876701E-3</v>
      </c>
      <c r="M108">
        <v>0</v>
      </c>
      <c r="N108">
        <v>0</v>
      </c>
      <c r="O108">
        <v>-1.56688864967469E-2</v>
      </c>
      <c r="P108">
        <v>0</v>
      </c>
      <c r="Q108">
        <v>1.1321218666664799E-3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-0.892463859800112</v>
      </c>
      <c r="Z108">
        <v>4.98186337272635E-2</v>
      </c>
      <c r="AA108">
        <v>-2.7361919792529901E-2</v>
      </c>
      <c r="AB108">
        <v>-3.25928638817337E-2</v>
      </c>
      <c r="AC108">
        <v>-3.0000347989089699E-2</v>
      </c>
      <c r="AD108">
        <v>1.88725563168416E-4</v>
      </c>
      <c r="AE108">
        <v>0.22579352056638299</v>
      </c>
      <c r="AF108">
        <v>-0.33755815894770702</v>
      </c>
    </row>
    <row r="109" spans="1:32" x14ac:dyDescent="0.25">
      <c r="A109" s="1">
        <v>48944</v>
      </c>
      <c r="B109">
        <v>-7.1037152651806101E-2</v>
      </c>
      <c r="C109">
        <v>-3.5382509739098401E-3</v>
      </c>
      <c r="D109">
        <v>-1.8884285928146201</v>
      </c>
      <c r="E109" s="16">
        <v>-1.40395455159383E-6</v>
      </c>
      <c r="F109">
        <v>1.5763732471209499</v>
      </c>
      <c r="G109">
        <v>-9.3635569752281503E-2</v>
      </c>
      <c r="H109" s="16">
        <v>5.1322545592303997E-6</v>
      </c>
      <c r="I109">
        <v>8.1776750479593905E-3</v>
      </c>
      <c r="J109">
        <v>-2.1150338735681201E-2</v>
      </c>
      <c r="K109">
        <v>0.85135204698886002</v>
      </c>
      <c r="L109">
        <v>2.24358886303884E-3</v>
      </c>
      <c r="M109">
        <v>0</v>
      </c>
      <c r="N109">
        <v>0</v>
      </c>
      <c r="O109">
        <v>-1.5115865111656499E-2</v>
      </c>
      <c r="P109">
        <v>0</v>
      </c>
      <c r="Q109">
        <v>9.2856911677929995E-4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-0.86543046814957003</v>
      </c>
      <c r="Z109">
        <v>4.8225274155122198E-2</v>
      </c>
      <c r="AA109">
        <v>-2.6572731914709199E-2</v>
      </c>
      <c r="AB109">
        <v>-3.1649988756002299E-2</v>
      </c>
      <c r="AC109">
        <v>-2.91385800230262E-2</v>
      </c>
      <c r="AD109">
        <v>1.04284269342382E-4</v>
      </c>
      <c r="AE109">
        <v>0.22323747089605001</v>
      </c>
      <c r="AF109">
        <v>-0.335051654125122</v>
      </c>
    </row>
    <row r="110" spans="1:32" x14ac:dyDescent="0.25">
      <c r="A110" s="1">
        <v>49034</v>
      </c>
      <c r="B110">
        <v>-7.0229271972434296E-2</v>
      </c>
      <c r="C110">
        <v>-3.52404360527756E-3</v>
      </c>
      <c r="D110">
        <v>-1.8690608352334599</v>
      </c>
      <c r="E110" s="16">
        <v>-1.3995256571583999E-6</v>
      </c>
      <c r="F110">
        <v>1.5596381858939199</v>
      </c>
      <c r="G110">
        <v>-9.3510993178056306E-2</v>
      </c>
      <c r="H110" s="16">
        <v>2.6447224826741398E-6</v>
      </c>
      <c r="I110">
        <v>7.9325647263839196E-3</v>
      </c>
      <c r="J110">
        <v>-2.0832841438585398E-2</v>
      </c>
      <c r="K110">
        <v>0.82582566861242201</v>
      </c>
      <c r="L110">
        <v>1.5288576548114299E-3</v>
      </c>
      <c r="M110">
        <v>0</v>
      </c>
      <c r="N110">
        <v>0</v>
      </c>
      <c r="O110">
        <v>-1.4580753866386E-2</v>
      </c>
      <c r="P110">
        <v>0</v>
      </c>
      <c r="Q110">
        <v>7.4253080943807899E-4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-0.839088962282446</v>
      </c>
      <c r="Z110">
        <v>4.6680273155782701E-2</v>
      </c>
      <c r="AA110">
        <v>-2.5801368524952399E-2</v>
      </c>
      <c r="AB110">
        <v>-3.0728278540458901E-2</v>
      </c>
      <c r="AC110">
        <v>-2.8295760568091001E-2</v>
      </c>
      <c r="AD110" s="16">
        <v>3.4048621443710398E-5</v>
      </c>
      <c r="AE110">
        <v>0.22070794973802399</v>
      </c>
      <c r="AF110">
        <v>-0.33256178480106002</v>
      </c>
    </row>
    <row r="111" spans="1:32" x14ac:dyDescent="0.25">
      <c r="A111" s="1">
        <v>49125</v>
      </c>
      <c r="B111">
        <v>-6.94347018533992E-2</v>
      </c>
      <c r="C111">
        <v>-3.4771199180165398E-3</v>
      </c>
      <c r="D111">
        <v>-1.84993507117054</v>
      </c>
      <c r="E111" s="16">
        <v>-1.3753202668659301E-6</v>
      </c>
      <c r="F111">
        <v>1.5431811182311099</v>
      </c>
      <c r="G111">
        <v>-9.3402170835141102E-2</v>
      </c>
      <c r="H111" s="16">
        <v>5.9014400102005395E-7</v>
      </c>
      <c r="I111">
        <v>7.6953171537996398E-3</v>
      </c>
      <c r="J111">
        <v>-2.0525677756675E-2</v>
      </c>
      <c r="K111">
        <v>0.80091378664702995</v>
      </c>
      <c r="L111">
        <v>8.1587705814508403E-4</v>
      </c>
      <c r="M111">
        <v>0</v>
      </c>
      <c r="N111">
        <v>0</v>
      </c>
      <c r="O111">
        <v>-1.4062977715263899E-2</v>
      </c>
      <c r="P111">
        <v>0</v>
      </c>
      <c r="Q111">
        <v>5.7426138079388596E-4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-0.81344157902087</v>
      </c>
      <c r="Z111">
        <v>4.5183373342164698E-2</v>
      </c>
      <c r="AA111">
        <v>-2.5047805233077602E-2</v>
      </c>
      <c r="AB111">
        <v>-2.9827776072272699E-2</v>
      </c>
      <c r="AC111">
        <v>-2.7471915664225001E-2</v>
      </c>
      <c r="AD111" s="16">
        <v>-2.3425476139215502E-5</v>
      </c>
      <c r="AE111">
        <v>0.218204686839823</v>
      </c>
      <c r="AF111">
        <v>-0.33008258523898498</v>
      </c>
    </row>
    <row r="112" spans="1:32" x14ac:dyDescent="0.25">
      <c r="A112" s="1">
        <v>49217</v>
      </c>
      <c r="B112">
        <v>-6.8653062567117104E-2</v>
      </c>
      <c r="C112">
        <v>-3.4050843175053298E-3</v>
      </c>
      <c r="D112">
        <v>-1.83104380397035</v>
      </c>
      <c r="E112" s="16">
        <v>-1.3354385840298299E-6</v>
      </c>
      <c r="F112">
        <v>1.5269877984928899</v>
      </c>
      <c r="G112">
        <v>-9.3310563968485097E-2</v>
      </c>
      <c r="H112" s="16">
        <v>-1.07312568847244E-6</v>
      </c>
      <c r="I112">
        <v>7.4653306889525296E-3</v>
      </c>
      <c r="J112">
        <v>-2.0227166604335701E-2</v>
      </c>
      <c r="K112">
        <v>0.77662322098566094</v>
      </c>
      <c r="L112">
        <v>1.18556844547237E-4</v>
      </c>
      <c r="M112">
        <v>0</v>
      </c>
      <c r="N112">
        <v>0</v>
      </c>
      <c r="O112">
        <v>-1.35619783590972E-2</v>
      </c>
      <c r="P112">
        <v>0</v>
      </c>
      <c r="Q112">
        <v>4.2366937879360998E-4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-0.78848800090961402</v>
      </c>
      <c r="Z112">
        <v>4.3734089689533601E-2</v>
      </c>
      <c r="AA112">
        <v>-2.4312015485290699E-2</v>
      </c>
      <c r="AB112">
        <v>-2.8948508245219499E-2</v>
      </c>
      <c r="AC112">
        <v>-2.6667068487189999E-2</v>
      </c>
      <c r="AD112" s="16">
        <v>-6.9524683812738496E-5</v>
      </c>
      <c r="AE112">
        <v>0.215727414701124</v>
      </c>
      <c r="AF112">
        <v>-0.32760910538074201</v>
      </c>
    </row>
    <row r="113" spans="1:32" x14ac:dyDescent="0.25">
      <c r="A113" s="1">
        <v>49309</v>
      </c>
      <c r="B113">
        <v>-6.7883949646922501E-2</v>
      </c>
      <c r="C113">
        <v>-3.3143035006391601E-3</v>
      </c>
      <c r="D113">
        <v>-1.8123799432105401</v>
      </c>
      <c r="E113" s="16">
        <v>-1.28347538282202E-6</v>
      </c>
      <c r="F113">
        <v>1.5110447805834599</v>
      </c>
      <c r="G113">
        <v>-9.3236884628932606E-2</v>
      </c>
      <c r="H113" s="16">
        <v>-2.3857831865845801E-6</v>
      </c>
      <c r="I113">
        <v>7.2420973770498101E-3</v>
      </c>
      <c r="J113">
        <v>-1.9935857568079099E-2</v>
      </c>
      <c r="K113">
        <v>0.752958155946157</v>
      </c>
      <c r="L113">
        <v>-5.5179156995946205E-4</v>
      </c>
      <c r="M113">
        <v>0</v>
      </c>
      <c r="N113">
        <v>0</v>
      </c>
      <c r="O113">
        <v>-1.3077214241931799E-2</v>
      </c>
      <c r="P113">
        <v>0</v>
      </c>
      <c r="Q113">
        <v>2.9037915195196198E-4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-0.76422555284133098</v>
      </c>
      <c r="Z113">
        <v>4.2331743549019897E-2</v>
      </c>
      <c r="AA113">
        <v>-2.3593962916905201E-2</v>
      </c>
      <c r="AB113">
        <v>-2.8090478397242501E-2</v>
      </c>
      <c r="AC113">
        <v>-2.5881230199360498E-2</v>
      </c>
      <c r="AD113">
        <v>-1.05566498721994E-4</v>
      </c>
      <c r="AE113">
        <v>0.21327586854552</v>
      </c>
      <c r="AF113">
        <v>-0.325137379325944</v>
      </c>
    </row>
    <row r="114" spans="1:32" x14ac:dyDescent="0.25">
      <c r="A114" s="1">
        <v>49399</v>
      </c>
      <c r="B114">
        <v>-6.7126942901362702E-2</v>
      </c>
      <c r="C114">
        <v>-3.21007217328673E-3</v>
      </c>
      <c r="D114">
        <v>-1.7939368130381199</v>
      </c>
      <c r="E114" s="16">
        <v>-1.22255516267283E-6</v>
      </c>
      <c r="F114">
        <v>1.4953394579589301</v>
      </c>
      <c r="G114">
        <v>-9.3181215654643199E-2</v>
      </c>
      <c r="H114" s="16">
        <v>-3.3871124692403201E-6</v>
      </c>
      <c r="I114">
        <v>7.0251905037515402E-3</v>
      </c>
      <c r="J114">
        <v>-1.96505117926127E-2</v>
      </c>
      <c r="K114">
        <v>0.72992029258401203</v>
      </c>
      <c r="L114">
        <v>-1.1862076507657699E-3</v>
      </c>
      <c r="M114">
        <v>0</v>
      </c>
      <c r="N114">
        <v>0</v>
      </c>
      <c r="O114">
        <v>-1.26081604618029E-2</v>
      </c>
      <c r="P114">
        <v>0</v>
      </c>
      <c r="Q114">
        <v>1.73786279117596E-4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-0.74064940883449704</v>
      </c>
      <c r="Z114">
        <v>4.09754940261296E-2</v>
      </c>
      <c r="AA114">
        <v>-2.2893595509630299E-2</v>
      </c>
      <c r="AB114">
        <v>-2.7253660764770499E-2</v>
      </c>
      <c r="AC114">
        <v>-2.5114392938915899E-2</v>
      </c>
      <c r="AD114">
        <v>-1.3279076168444201E-4</v>
      </c>
      <c r="AE114">
        <v>0.21084978629259299</v>
      </c>
      <c r="AF114">
        <v>-0.32266437450514901</v>
      </c>
    </row>
    <row r="115" spans="1:32" x14ac:dyDescent="0.25">
      <c r="A115" s="1">
        <v>49490</v>
      </c>
      <c r="B115">
        <v>-6.6381614238978204E-2</v>
      </c>
      <c r="C115">
        <v>-3.0967592211656198E-3</v>
      </c>
      <c r="D115">
        <v>-1.7757081527923999</v>
      </c>
      <c r="E115" s="16">
        <v>-1.15536837309043E-6</v>
      </c>
      <c r="F115">
        <v>1.4798600834409901</v>
      </c>
      <c r="G115">
        <v>-9.3143120668777502E-2</v>
      </c>
      <c r="H115" s="16">
        <v>-4.1146188077100801E-6</v>
      </c>
      <c r="I115">
        <v>6.8142532459268303E-3</v>
      </c>
      <c r="J115">
        <v>-1.9370082948796701E-2</v>
      </c>
      <c r="K115">
        <v>0.70750902081616895</v>
      </c>
      <c r="L115">
        <v>-1.77783779880767E-3</v>
      </c>
      <c r="M115">
        <v>0</v>
      </c>
      <c r="N115">
        <v>0</v>
      </c>
      <c r="O115">
        <v>-1.2154308606994201E-2</v>
      </c>
      <c r="P115">
        <v>0</v>
      </c>
      <c r="Q115" s="16">
        <v>7.3107026453354796E-5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-0.71775280357374704</v>
      </c>
      <c r="Z115">
        <v>3.9664366689488598E-2</v>
      </c>
      <c r="AA115">
        <v>-2.2210841310604398E-2</v>
      </c>
      <c r="AB115">
        <v>-2.64379967070805E-2</v>
      </c>
      <c r="AC115">
        <v>-2.43665246617361E-2</v>
      </c>
      <c r="AD115">
        <v>-1.52353946398999E-4</v>
      </c>
      <c r="AE115">
        <v>0.20844890853026499</v>
      </c>
      <c r="AF115">
        <v>-0.32018792671332602</v>
      </c>
    </row>
    <row r="116" spans="1:32" x14ac:dyDescent="0.25">
      <c r="A116" s="1">
        <v>49582</v>
      </c>
      <c r="B116">
        <v>-6.5647534372107297E-2</v>
      </c>
      <c r="C116">
        <v>-2.9779365488484099E-3</v>
      </c>
      <c r="D116">
        <v>-1.75768811129925</v>
      </c>
      <c r="E116" s="16">
        <v>-1.08420793948689E-6</v>
      </c>
      <c r="F116">
        <v>1.4645957721801901</v>
      </c>
      <c r="G116">
        <v>-9.3121744001519305E-2</v>
      </c>
      <c r="H116" s="16">
        <v>-4.6037503703640404E-6</v>
      </c>
      <c r="I116">
        <v>6.60898839555819E-3</v>
      </c>
      <c r="J116">
        <v>-1.9093698572611398E-2</v>
      </c>
      <c r="K116">
        <v>0.68572160477459598</v>
      </c>
      <c r="L116">
        <v>-2.3216981535904499E-3</v>
      </c>
      <c r="M116">
        <v>0</v>
      </c>
      <c r="N116">
        <v>0</v>
      </c>
      <c r="O116">
        <v>-1.1715166528585501E-2</v>
      </c>
      <c r="P116">
        <v>0</v>
      </c>
      <c r="Q116" s="16">
        <v>-1.25778676430413E-5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-0.695527244233483</v>
      </c>
      <c r="Z116">
        <v>3.8397279624260802E-2</v>
      </c>
      <c r="AA116">
        <v>-2.1545605489873901E-2</v>
      </c>
      <c r="AB116">
        <v>-2.5643392430036799E-2</v>
      </c>
      <c r="AC116">
        <v>-2.3637565573011499E-2</v>
      </c>
      <c r="AD116">
        <v>-1.6532581622454601E-4</v>
      </c>
      <c r="AE116">
        <v>0.20607297848744499</v>
      </c>
      <c r="AF116">
        <v>-0.31770666538299303</v>
      </c>
    </row>
    <row r="117" spans="1:32" x14ac:dyDescent="0.25">
      <c r="A117" s="1">
        <v>49674</v>
      </c>
      <c r="B117">
        <v>-6.4924278474842501E-2</v>
      </c>
      <c r="C117">
        <v>-2.8564925247067299E-3</v>
      </c>
      <c r="D117">
        <v>-1.7398712360700199</v>
      </c>
      <c r="E117" s="16">
        <v>-1.0110054554807801E-6</v>
      </c>
      <c r="F117">
        <v>1.44953649077347</v>
      </c>
      <c r="G117">
        <v>-9.3115900617696298E-2</v>
      </c>
      <c r="H117" s="16">
        <v>-4.8876972703043604E-6</v>
      </c>
      <c r="I117">
        <v>6.4091491206039602E-3</v>
      </c>
      <c r="J117">
        <v>-1.8820642005850399E-2</v>
      </c>
      <c r="K117">
        <v>0.66455337580090701</v>
      </c>
      <c r="L117">
        <v>-2.81444674180986E-3</v>
      </c>
      <c r="M117">
        <v>0</v>
      </c>
      <c r="N117">
        <v>0</v>
      </c>
      <c r="O117">
        <v>-1.1290258059291101E-2</v>
      </c>
      <c r="P117">
        <v>0</v>
      </c>
      <c r="Q117" s="16">
        <v>-8.4284763177790205E-5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-0.67396271892231696</v>
      </c>
      <c r="Z117">
        <v>3.71730668846992E-2</v>
      </c>
      <c r="AA117">
        <v>-2.0897768532529001E-2</v>
      </c>
      <c r="AB117">
        <v>-2.4869717964145999E-2</v>
      </c>
      <c r="AC117">
        <v>-2.29274259083352E-2</v>
      </c>
      <c r="AD117">
        <v>-1.72688071510558E-4</v>
      </c>
      <c r="AE117">
        <v>0.20372174200696</v>
      </c>
      <c r="AF117">
        <v>-0.315219932772273</v>
      </c>
    </row>
    <row r="118" spans="1:32" x14ac:dyDescent="0.25">
      <c r="A118" s="1">
        <v>49765</v>
      </c>
      <c r="B118">
        <v>-6.4211430874649103E-2</v>
      </c>
      <c r="C118">
        <v>-2.7347317349928398E-3</v>
      </c>
      <c r="D118">
        <v>-1.72225245849617</v>
      </c>
      <c r="E118" s="16">
        <v>-9.3736652762920597E-7</v>
      </c>
      <c r="F118">
        <v>1.43467303521566</v>
      </c>
      <c r="G118">
        <v>-9.3124156275081901E-2</v>
      </c>
      <c r="H118" s="16">
        <v>-4.9972583337993297E-6</v>
      </c>
      <c r="I118">
        <v>6.2145307169031499E-3</v>
      </c>
      <c r="J118">
        <v>-1.85503351177678E-2</v>
      </c>
      <c r="K118">
        <v>0.64399792839410797</v>
      </c>
      <c r="L118">
        <v>-3.25416700421004E-3</v>
      </c>
      <c r="M118">
        <v>0</v>
      </c>
      <c r="N118">
        <v>0</v>
      </c>
      <c r="O118">
        <v>-1.08791226877874E-2</v>
      </c>
      <c r="P118">
        <v>0</v>
      </c>
      <c r="Q118">
        <v>-1.4309371382339501E-4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-0.65304789881226299</v>
      </c>
      <c r="Z118">
        <v>3.5990499432173799E-2</v>
      </c>
      <c r="AA118">
        <v>-2.02671853809115E-2</v>
      </c>
      <c r="AB118">
        <v>-2.4116807176703399E-2</v>
      </c>
      <c r="AC118">
        <v>-2.2235984846475099E-2</v>
      </c>
      <c r="AD118">
        <v>-1.7533464729505699E-4</v>
      </c>
      <c r="AE118">
        <v>0.201394947518757</v>
      </c>
      <c r="AF118">
        <v>-0.31272770011534001</v>
      </c>
    </row>
    <row r="119" spans="1:32" x14ac:dyDescent="0.25">
      <c r="A119" s="1">
        <v>49856</v>
      </c>
      <c r="B119">
        <v>-6.3508588859568699E-2</v>
      </c>
      <c r="C119">
        <v>-2.6144625505340599E-3</v>
      </c>
      <c r="D119">
        <v>-1.70482707599582</v>
      </c>
      <c r="E119" s="16">
        <v>-8.6460486532613396E-7</v>
      </c>
      <c r="F119">
        <v>1.4199970000553599</v>
      </c>
      <c r="G119">
        <v>-9.3144898255195605E-2</v>
      </c>
      <c r="H119" s="16">
        <v>-4.9607664382077099E-6</v>
      </c>
      <c r="I119">
        <v>6.0249632979684203E-3</v>
      </c>
      <c r="J119">
        <v>-1.82823219419113E-2</v>
      </c>
      <c r="K119">
        <v>0.62404731523510204</v>
      </c>
      <c r="L119">
        <v>-3.6401642283829402E-3</v>
      </c>
      <c r="M119">
        <v>0</v>
      </c>
      <c r="N119">
        <v>0</v>
      </c>
      <c r="O119">
        <v>-1.0481315196920599E-2</v>
      </c>
      <c r="P119">
        <v>0</v>
      </c>
      <c r="Q119">
        <v>-1.9011974438384199E-4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-0.63277033165749696</v>
      </c>
      <c r="Z119">
        <v>3.4848303669723697E-2</v>
      </c>
      <c r="AA119">
        <v>-1.9653685360947401E-2</v>
      </c>
      <c r="AB119">
        <v>-2.3384458621628999E-2</v>
      </c>
      <c r="AC119">
        <v>-2.15630903578285E-2</v>
      </c>
      <c r="AD119">
        <v>-1.7407335673325799E-4</v>
      </c>
      <c r="AE119">
        <v>0.199092346013408</v>
      </c>
      <c r="AF119">
        <v>-0.31023048322706298</v>
      </c>
    </row>
    <row r="120" spans="1:32" x14ac:dyDescent="0.25">
      <c r="A120" s="1">
        <v>49948</v>
      </c>
      <c r="B120">
        <v>-6.2815365683609903E-2</v>
      </c>
      <c r="C120">
        <v>-2.4970738385737602E-3</v>
      </c>
      <c r="D120">
        <v>-1.68759073194395</v>
      </c>
      <c r="E120" s="16">
        <v>-7.93774802474804E-7</v>
      </c>
      <c r="F120">
        <v>1.4055007408356399</v>
      </c>
      <c r="G120">
        <v>-9.3176397100898603E-2</v>
      </c>
      <c r="H120" s="16">
        <v>-4.8040638860268204E-6</v>
      </c>
      <c r="I120">
        <v>5.8403053644253697E-3</v>
      </c>
      <c r="J120">
        <v>-1.8016253323406901E-2</v>
      </c>
      <c r="K120">
        <v>0.60469223813713602</v>
      </c>
      <c r="L120">
        <v>-3.9727759678036103E-3</v>
      </c>
      <c r="M120">
        <v>0</v>
      </c>
      <c r="N120">
        <v>0</v>
      </c>
      <c r="O120">
        <v>-1.0096405273386301E-2</v>
      </c>
      <c r="P120">
        <v>0</v>
      </c>
      <c r="Q120">
        <v>-2.2648846040263101E-4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-0.61311662496827102</v>
      </c>
      <c r="Z120">
        <v>3.3745177702630302E-2</v>
      </c>
      <c r="AA120">
        <v>-1.9057072744543699E-2</v>
      </c>
      <c r="AB120">
        <v>-2.2672437053195101E-2</v>
      </c>
      <c r="AC120">
        <v>-2.09085598135232E-2</v>
      </c>
      <c r="AD120">
        <v>-1.6962860955378701E-4</v>
      </c>
      <c r="AE120">
        <v>0.19681369101586299</v>
      </c>
      <c r="AF120">
        <v>-0.30772925956406599</v>
      </c>
    </row>
    <row r="121" spans="1:32" x14ac:dyDescent="0.25">
      <c r="A121" s="1">
        <v>50040</v>
      </c>
      <c r="B121">
        <v>-6.2131392852268298E-2</v>
      </c>
      <c r="C121">
        <v>-2.3836020051341798E-3</v>
      </c>
      <c r="D121">
        <v>-1.6705393941018201</v>
      </c>
      <c r="E121" s="16">
        <v>-7.2570201935452099E-7</v>
      </c>
      <c r="F121">
        <v>1.39117733162892</v>
      </c>
      <c r="G121">
        <v>-9.3216859865369595E-2</v>
      </c>
      <c r="H121" s="16">
        <v>-4.55051992729076E-6</v>
      </c>
      <c r="I121">
        <v>5.6604381916105697E-3</v>
      </c>
      <c r="J121">
        <v>-1.7751872638550999E-2</v>
      </c>
      <c r="K121">
        <v>0.58592223241510999</v>
      </c>
      <c r="L121">
        <v>-4.2531971352554598E-3</v>
      </c>
      <c r="M121">
        <v>0</v>
      </c>
      <c r="N121">
        <v>0</v>
      </c>
      <c r="O121">
        <v>-9.7239770956932207E-3</v>
      </c>
      <c r="P121">
        <v>0</v>
      </c>
      <c r="Q121">
        <v>-2.5331563644224401E-4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-0.594072617591899</v>
      </c>
      <c r="Z121">
        <v>3.2679805467526898E-2</v>
      </c>
      <c r="AA121">
        <v>-1.8477127816972999E-2</v>
      </c>
      <c r="AB121">
        <v>-2.1980475451109101E-2</v>
      </c>
      <c r="AC121">
        <v>-2.02721812000498E-2</v>
      </c>
      <c r="AD121">
        <v>-1.6264496691288999E-4</v>
      </c>
      <c r="AE121">
        <v>0.19455873855950401</v>
      </c>
      <c r="AF121">
        <v>-0.30522538831670998</v>
      </c>
    </row>
    <row r="122" spans="1:32" x14ac:dyDescent="0.25">
      <c r="A122" s="1">
        <v>50130</v>
      </c>
      <c r="B122">
        <v>-6.1456321768196598E-2</v>
      </c>
      <c r="C122">
        <v>-2.27478942580547E-3</v>
      </c>
      <c r="D122">
        <v>-1.65366933215557</v>
      </c>
      <c r="E122" s="16">
        <v>-6.6101230374199298E-7</v>
      </c>
      <c r="F122">
        <v>1.377020519225</v>
      </c>
      <c r="G122">
        <v>-9.3264475428204999E-2</v>
      </c>
      <c r="H122" s="16">
        <v>-4.2210832015156597E-6</v>
      </c>
      <c r="I122">
        <v>5.48526097215508E-3</v>
      </c>
      <c r="J122">
        <v>-1.7489002620236699E-2</v>
      </c>
      <c r="K122">
        <v>0.56772584273303595</v>
      </c>
      <c r="L122">
        <v>-4.4833201191615E-3</v>
      </c>
      <c r="M122">
        <v>0</v>
      </c>
      <c r="N122">
        <v>0</v>
      </c>
      <c r="O122">
        <v>-9.3636289064707705E-3</v>
      </c>
      <c r="P122">
        <v>0</v>
      </c>
      <c r="Q122">
        <v>-2.7169043040442602E-4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-0.57562353887032902</v>
      </c>
      <c r="Z122">
        <v>3.1650868880950499E-2</v>
      </c>
      <c r="AA122">
        <v>-1.7913608334145702E-2</v>
      </c>
      <c r="AB122">
        <v>-2.13082774242228E-2</v>
      </c>
      <c r="AC122">
        <v>-1.96537148030747E-2</v>
      </c>
      <c r="AD122">
        <v>-1.5369132405939899E-4</v>
      </c>
      <c r="AE122">
        <v>0.192327247160443</v>
      </c>
      <c r="AF122">
        <v>-0.302720534733743</v>
      </c>
    </row>
    <row r="123" spans="1:32" x14ac:dyDescent="0.25">
      <c r="A123" s="1">
        <v>50221</v>
      </c>
      <c r="B123">
        <v>-6.0789824814206299E-2</v>
      </c>
      <c r="C123">
        <v>-2.171135211741E-3</v>
      </c>
      <c r="D123">
        <v>-1.6369770948772999</v>
      </c>
      <c r="E123" s="16">
        <v>-6.0015825072215896E-7</v>
      </c>
      <c r="F123">
        <v>1.3630246753018</v>
      </c>
      <c r="G123">
        <v>-9.33174524681986E-2</v>
      </c>
      <c r="H123" s="16">
        <v>-3.8343625306010397E-6</v>
      </c>
      <c r="I123">
        <v>5.3146866499985497E-3</v>
      </c>
      <c r="J123">
        <v>-1.7227533299023799E-2</v>
      </c>
      <c r="K123">
        <v>0.550090788983294</v>
      </c>
      <c r="L123">
        <v>-4.6655899810631096E-3</v>
      </c>
      <c r="M123">
        <v>0</v>
      </c>
      <c r="N123">
        <v>0</v>
      </c>
      <c r="O123">
        <v>-9.0149725744688002E-3</v>
      </c>
      <c r="P123">
        <v>0</v>
      </c>
      <c r="Q123">
        <v>-2.82661876135876E-4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-0.55775415489864799</v>
      </c>
      <c r="Z123">
        <v>3.0657058162684998E-2</v>
      </c>
      <c r="AA123">
        <v>-1.73662512695716E-2</v>
      </c>
      <c r="AB123">
        <v>-2.06555198784629E-2</v>
      </c>
      <c r="AC123">
        <v>-1.90528952416056E-2</v>
      </c>
      <c r="AD123">
        <v>-1.4326554012565699E-4</v>
      </c>
      <c r="AE123">
        <v>0.19011897779211001</v>
      </c>
      <c r="AF123">
        <v>-0.30021659956139202</v>
      </c>
    </row>
    <row r="124" spans="1:32" x14ac:dyDescent="0.25">
      <c r="A124" s="1">
        <v>50313</v>
      </c>
      <c r="B124">
        <v>-6.01315959471794E-2</v>
      </c>
      <c r="C124">
        <v>-2.0729391601375501E-3</v>
      </c>
      <c r="D124">
        <v>-1.62045948733496</v>
      </c>
      <c r="E124" s="16">
        <v>-5.4344385163459496E-7</v>
      </c>
      <c r="F124">
        <v>1.3491847476987699</v>
      </c>
      <c r="G124">
        <v>-9.3374050701579295E-2</v>
      </c>
      <c r="H124" s="16">
        <v>-3.4067301453788498E-6</v>
      </c>
      <c r="I124">
        <v>5.1486383829701197E-3</v>
      </c>
      <c r="J124">
        <v>-1.6967411050094E-2</v>
      </c>
      <c r="K124">
        <v>0.53300412117853202</v>
      </c>
      <c r="L124">
        <v>-4.8028745481558301E-3</v>
      </c>
      <c r="M124">
        <v>0</v>
      </c>
      <c r="N124">
        <v>0</v>
      </c>
      <c r="O124">
        <v>-8.67763315091836E-3</v>
      </c>
      <c r="P124">
        <v>0</v>
      </c>
      <c r="Q124">
        <v>-2.8722831510092002E-4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-0.54044890170654203</v>
      </c>
      <c r="Z124">
        <v>2.96970804904064E-2</v>
      </c>
      <c r="AA124">
        <v>-1.6834774764591599E-2</v>
      </c>
      <c r="AB124">
        <v>-2.0021855851378102E-2</v>
      </c>
      <c r="AC124">
        <v>-1.8469433749895899E-2</v>
      </c>
      <c r="AD124">
        <v>-1.31799360067808E-4</v>
      </c>
      <c r="AE124">
        <v>0.18793369386008299</v>
      </c>
      <c r="AF124">
        <v>-0.29771565420379198</v>
      </c>
    </row>
    <row r="125" spans="1:32" x14ac:dyDescent="0.25">
      <c r="A125" s="1">
        <v>50405</v>
      </c>
      <c r="B125">
        <v>-5.9481350872277003E-2</v>
      </c>
      <c r="C125">
        <v>-1.9803396523867499E-3</v>
      </c>
      <c r="D125">
        <v>-1.6041135484992</v>
      </c>
      <c r="E125" s="16">
        <v>-4.9104696514002804E-7</v>
      </c>
      <c r="F125">
        <v>1.3354962117242799</v>
      </c>
      <c r="G125">
        <v>-9.3432606000805996E-2</v>
      </c>
      <c r="H125" s="16">
        <v>-2.9524420624692001E-6</v>
      </c>
      <c r="I125">
        <v>4.9870465726324104E-3</v>
      </c>
      <c r="J125">
        <v>-1.6708628720473E-2</v>
      </c>
      <c r="K125">
        <v>0.51645236270281902</v>
      </c>
      <c r="L125">
        <v>-4.8983490128140196E-3</v>
      </c>
      <c r="M125">
        <v>0</v>
      </c>
      <c r="N125">
        <v>0</v>
      </c>
      <c r="O125">
        <v>-8.3512484242956094E-3</v>
      </c>
      <c r="P125">
        <v>0</v>
      </c>
      <c r="Q125">
        <v>-2.8632943963604002E-4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-0.52369200543107997</v>
      </c>
      <c r="Z125">
        <v>2.8769667140594798E-2</v>
      </c>
      <c r="AA125">
        <v>-1.6318880208106901E-2</v>
      </c>
      <c r="AB125">
        <v>-1.94069174309951E-2</v>
      </c>
      <c r="AC125">
        <v>-1.7903020619376799E-2</v>
      </c>
      <c r="AD125">
        <v>-1.19663497282377E-4</v>
      </c>
      <c r="AE125">
        <v>0.185771161177192</v>
      </c>
      <c r="AF125">
        <v>-0.295219881980195</v>
      </c>
    </row>
    <row r="126" spans="1:32" x14ac:dyDescent="0.25">
      <c r="A126" s="1">
        <v>50495</v>
      </c>
      <c r="B126">
        <v>-5.88388268622385E-2</v>
      </c>
      <c r="C126">
        <v>-1.89334618660342E-3</v>
      </c>
      <c r="D126">
        <v>-1.58793652952598</v>
      </c>
      <c r="E126" s="16">
        <v>-4.4303969831781401E-7</v>
      </c>
      <c r="F126">
        <v>1.3219550222587799</v>
      </c>
      <c r="G126">
        <v>-9.3491550004778406E-2</v>
      </c>
      <c r="H126" s="16">
        <v>-2.4837709380094E-6</v>
      </c>
      <c r="I126">
        <v>4.8298464023299797E-3</v>
      </c>
      <c r="J126">
        <v>-1.6451216798333099E-2</v>
      </c>
      <c r="K126">
        <v>0.50042164157819202</v>
      </c>
      <c r="L126">
        <v>-4.95539448774292E-3</v>
      </c>
      <c r="M126">
        <v>0</v>
      </c>
      <c r="N126">
        <v>0</v>
      </c>
      <c r="O126">
        <v>-8.0354684769451106E-3</v>
      </c>
      <c r="P126">
        <v>0</v>
      </c>
      <c r="Q126">
        <v>-2.8084063472095101E-4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-0.50746758974945405</v>
      </c>
      <c r="Z126">
        <v>2.78735792669287E-2</v>
      </c>
      <c r="AA126">
        <v>-1.5818254383553401E-2</v>
      </c>
      <c r="AB126">
        <v>-1.88103186904994E-2</v>
      </c>
      <c r="AC126">
        <v>-1.73533277264869E-2</v>
      </c>
      <c r="AD126">
        <v>-1.07172766751885E-4</v>
      </c>
      <c r="AE126">
        <v>0.18363114793888899</v>
      </c>
      <c r="AF126">
        <v>-0.29273152565955202</v>
      </c>
    </row>
    <row r="127" spans="1:32" x14ac:dyDescent="0.25">
      <c r="A127" s="1">
        <v>50586</v>
      </c>
      <c r="B127">
        <v>-5.8203782281668198E-2</v>
      </c>
      <c r="C127">
        <v>-1.81186716290954E-3</v>
      </c>
      <c r="D127">
        <v>-1.5719258729324299</v>
      </c>
      <c r="E127" s="16">
        <v>-3.9940675384675102E-7</v>
      </c>
      <c r="F127">
        <v>1.3085575672645</v>
      </c>
      <c r="G127">
        <v>-9.3549424818039198E-2</v>
      </c>
      <c r="H127" s="16">
        <v>-2.01114730538563E-6</v>
      </c>
      <c r="I127">
        <v>4.6769758271551498E-3</v>
      </c>
      <c r="J127">
        <v>-1.6195235576506602E-2</v>
      </c>
      <c r="K127">
        <v>0.48489780966127999</v>
      </c>
      <c r="L127">
        <v>-4.9775098370880696E-3</v>
      </c>
      <c r="M127">
        <v>0</v>
      </c>
      <c r="N127">
        <v>0</v>
      </c>
      <c r="O127">
        <v>-7.7299552464822402E-3</v>
      </c>
      <c r="P127">
        <v>0</v>
      </c>
      <c r="Q127">
        <v>-2.71569321785761E-4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-0.491759770999809</v>
      </c>
      <c r="Z127">
        <v>2.7007612461903901E-2</v>
      </c>
      <c r="AA127">
        <v>-1.5332571631274701E-2</v>
      </c>
      <c r="AB127">
        <v>-1.8231658582647799E-2</v>
      </c>
      <c r="AC127">
        <v>-1.6820011084557499E-2</v>
      </c>
      <c r="AD127" s="16">
        <v>-9.4591177776727194E-5</v>
      </c>
      <c r="AE127">
        <v>0.18151342469885101</v>
      </c>
      <c r="AF127">
        <v>-0.29025284129329398</v>
      </c>
    </row>
    <row r="128" spans="1:32" x14ac:dyDescent="0.25">
      <c r="A128" s="1">
        <v>50678</v>
      </c>
      <c r="B128">
        <v>-5.75759958711747E-2</v>
      </c>
      <c r="C128">
        <v>-1.7357334784982299E-3</v>
      </c>
      <c r="D128">
        <v>-1.55607919282991</v>
      </c>
      <c r="E128" s="16">
        <v>-3.60061821462672E-7</v>
      </c>
      <c r="F128">
        <v>1.2953006231794699</v>
      </c>
      <c r="G128">
        <v>-9.3604893376035697E-2</v>
      </c>
      <c r="H128" s="16">
        <v>-1.5433056513329E-6</v>
      </c>
      <c r="I128">
        <v>4.52837396270191E-3</v>
      </c>
      <c r="J128">
        <v>-1.5940768255184201E-2</v>
      </c>
      <c r="K128">
        <v>0.46986654989755899</v>
      </c>
      <c r="L128">
        <v>-4.9682360068734697E-3</v>
      </c>
      <c r="M128">
        <v>0</v>
      </c>
      <c r="N128">
        <v>0</v>
      </c>
      <c r="O128">
        <v>-7.4343820944047104E-3</v>
      </c>
      <c r="P128">
        <v>0</v>
      </c>
      <c r="Q128">
        <v>-2.5925302631367398E-4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-0.476552741541789</v>
      </c>
      <c r="Z128">
        <v>2.6170600240605999E-2</v>
      </c>
      <c r="AA128">
        <v>-1.48614959837906E-2</v>
      </c>
      <c r="AB128">
        <v>-1.7670523748849198E-2</v>
      </c>
      <c r="AC128">
        <v>-1.6302713368945398E-2</v>
      </c>
      <c r="AD128" s="16">
        <v>-8.2136912513513903E-5</v>
      </c>
      <c r="AE128">
        <v>0.17941776434486401</v>
      </c>
      <c r="AF128">
        <v>-0.28778605823651698</v>
      </c>
    </row>
    <row r="129" spans="1:32" x14ac:dyDescent="0.25">
      <c r="A129" s="1">
        <v>50770</v>
      </c>
      <c r="B129">
        <v>-5.6955265841152999E-2</v>
      </c>
      <c r="C129">
        <v>-1.6647184341608201E-3</v>
      </c>
      <c r="D129">
        <v>-1.5403942563316999</v>
      </c>
      <c r="E129" s="16">
        <v>-3.24862108764301E-7</v>
      </c>
      <c r="F129">
        <v>1.2821813125571699</v>
      </c>
      <c r="G129">
        <v>-9.3656746027430404E-2</v>
      </c>
      <c r="H129" s="16">
        <v>-1.0874322958642501E-6</v>
      </c>
      <c r="I129">
        <v>4.3839798229030899E-3</v>
      </c>
      <c r="J129">
        <v>-1.5687914923787599E-2</v>
      </c>
      <c r="K129">
        <v>0.455313471932764</v>
      </c>
      <c r="L129">
        <v>-4.9310920089781999E-3</v>
      </c>
      <c r="M129">
        <v>0</v>
      </c>
      <c r="N129">
        <v>0</v>
      </c>
      <c r="O129">
        <v>-7.1484333839005503E-3</v>
      </c>
      <c r="P129">
        <v>0</v>
      </c>
      <c r="Q129">
        <v>-2.4455891041363502E-4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-0.46183084200061503</v>
      </c>
      <c r="Z129">
        <v>2.5361416577772401E-2</v>
      </c>
      <c r="AA129">
        <v>-1.4404683239768699E-2</v>
      </c>
      <c r="AB129">
        <v>-1.7126491207586199E-2</v>
      </c>
      <c r="AC129">
        <v>-1.5801066374438399E-2</v>
      </c>
      <c r="AD129" s="16">
        <v>-6.9987131759551003E-5</v>
      </c>
      <c r="AE129">
        <v>0.17734394207492499</v>
      </c>
      <c r="AF129">
        <v>-0.28533334514452702</v>
      </c>
    </row>
    <row r="130" spans="1:32" x14ac:dyDescent="0.25">
      <c r="A130" s="1">
        <v>50860</v>
      </c>
      <c r="B130">
        <v>-5.6341408819927302E-2</v>
      </c>
      <c r="C130">
        <v>-1.59855440385495E-3</v>
      </c>
      <c r="D130">
        <v>-1.5248689662128001</v>
      </c>
      <c r="E130" s="16">
        <v>-2.9362111874095201E-7</v>
      </c>
      <c r="F130">
        <v>1.2691970642116099</v>
      </c>
      <c r="G130">
        <v>-9.3703903853606996E-2</v>
      </c>
      <c r="H130" s="16">
        <v>-6.4931251461973605E-7</v>
      </c>
      <c r="I130">
        <v>4.2437313608338599E-3</v>
      </c>
      <c r="J130">
        <v>-1.54367873588827E-2</v>
      </c>
      <c r="K130">
        <v>0.44122419651676997</v>
      </c>
      <c r="L130">
        <v>-4.8695216680837202E-3</v>
      </c>
      <c r="M130">
        <v>0</v>
      </c>
      <c r="N130">
        <v>0</v>
      </c>
      <c r="O130">
        <v>-6.8718040684420702E-3</v>
      </c>
      <c r="P130">
        <v>0</v>
      </c>
      <c r="Q130">
        <v>-2.28084531684122E-4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-0.44757862310350299</v>
      </c>
      <c r="Z130">
        <v>2.45789776208085E-2</v>
      </c>
      <c r="AA130">
        <v>-1.3961782949851301E-2</v>
      </c>
      <c r="AB130">
        <v>-1.6599130895375701E-2</v>
      </c>
      <c r="AC130">
        <v>-1.53146933726519E-2</v>
      </c>
      <c r="AD130" s="16">
        <v>-5.8282562809806899E-5</v>
      </c>
      <c r="AE130">
        <v>0.175291735373625</v>
      </c>
      <c r="AF130">
        <v>-0.282896781651437</v>
      </c>
    </row>
    <row r="131" spans="1:32" x14ac:dyDescent="0.25">
      <c r="A131" s="1">
        <v>50951</v>
      </c>
      <c r="B131">
        <v>-5.5734258696053703E-2</v>
      </c>
      <c r="C131">
        <v>-1.5369466733865401E-3</v>
      </c>
      <c r="D131">
        <v>-1.5095013448655801</v>
      </c>
      <c r="E131" s="16">
        <v>-2.6611978975726898E-7</v>
      </c>
      <c r="F131">
        <v>1.25634557604106</v>
      </c>
      <c r="G131">
        <v>-9.3745419212004993E-2</v>
      </c>
      <c r="H131" s="16">
        <v>-2.3347477645213401E-7</v>
      </c>
      <c r="I131">
        <v>4.1075647700302602E-3</v>
      </c>
      <c r="J131">
        <v>-1.51875045734516E-2</v>
      </c>
      <c r="K131">
        <v>0.42758442923939599</v>
      </c>
      <c r="L131">
        <v>-4.7868502173947901E-3</v>
      </c>
      <c r="M131">
        <v>0</v>
      </c>
      <c r="N131">
        <v>0</v>
      </c>
      <c r="O131">
        <v>-6.6041992924015299E-3</v>
      </c>
      <c r="P131">
        <v>0</v>
      </c>
      <c r="Q131">
        <v>-2.1035961017230301E-4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-0.43378089785902402</v>
      </c>
      <c r="Z131">
        <v>2.3822242692527602E-2</v>
      </c>
      <c r="AA131">
        <v>-1.35324402939195E-2</v>
      </c>
      <c r="AB131">
        <v>-1.6088008040859501E-2</v>
      </c>
      <c r="AC131">
        <v>-1.4843211344756699E-2</v>
      </c>
      <c r="AD131" s="16">
        <v>-4.7131835886782703E-5</v>
      </c>
      <c r="AE131">
        <v>0.17326092398874701</v>
      </c>
      <c r="AF131">
        <v>-0.28047833537767197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5C62-89D3-47E8-B131-BDF9B0D0B3B0}">
  <dimension ref="A1:BV132"/>
  <sheetViews>
    <sheetView topLeftCell="AI1" zoomScale="115" zoomScaleNormal="115" workbookViewId="0">
      <selection activeCell="AW7" sqref="AW7"/>
    </sheetView>
  </sheetViews>
  <sheetFormatPr defaultRowHeight="15" x14ac:dyDescent="0.25"/>
  <cols>
    <col min="1" max="1" width="12.5703125" bestFit="1" customWidth="1"/>
    <col min="21" max="21" width="9.140625" style="11"/>
    <col min="25" max="25" width="10" bestFit="1" customWidth="1"/>
  </cols>
  <sheetData>
    <row r="1" spans="1:49" x14ac:dyDescent="0.25">
      <c r="A1" t="s">
        <v>0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s="11" t="s">
        <v>157</v>
      </c>
      <c r="X1" t="s">
        <v>158</v>
      </c>
      <c r="Y1" t="s">
        <v>13</v>
      </c>
      <c r="Z1" t="s">
        <v>159</v>
      </c>
      <c r="AA1" t="s">
        <v>160</v>
      </c>
      <c r="AB1" t="s">
        <v>161</v>
      </c>
      <c r="AC1" t="s">
        <v>162</v>
      </c>
      <c r="AD1" t="s">
        <v>163</v>
      </c>
      <c r="AE1" t="s">
        <v>164</v>
      </c>
      <c r="AF1" t="s">
        <v>165</v>
      </c>
      <c r="AG1" t="s">
        <v>166</v>
      </c>
      <c r="AH1" t="s">
        <v>167</v>
      </c>
      <c r="AI1" t="s">
        <v>154</v>
      </c>
    </row>
    <row r="2" spans="1:49" x14ac:dyDescent="0.25">
      <c r="A2" s="1">
        <v>39172</v>
      </c>
      <c r="B2">
        <v>-8.1448695333659296E-2</v>
      </c>
      <c r="C2">
        <v>-3.4262635360365001</v>
      </c>
      <c r="D2">
        <v>3.6079190639619898</v>
      </c>
      <c r="E2">
        <v>-7.8962959785074699E-2</v>
      </c>
      <c r="F2">
        <v>-2.1140332934696399E-4</v>
      </c>
      <c r="G2" s="16">
        <v>-1.7056528425070399E-14</v>
      </c>
      <c r="H2" s="16">
        <v>4.8874331906206199E-14</v>
      </c>
      <c r="I2" s="16">
        <v>7.29296362668553E-14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6">
        <v>1.28243216237112E-14</v>
      </c>
      <c r="Q2">
        <v>-8.4557885800237598E-2</v>
      </c>
      <c r="R2">
        <v>0</v>
      </c>
      <c r="S2">
        <v>2.1906054549024499E-4</v>
      </c>
      <c r="T2">
        <v>0.74833267484027199</v>
      </c>
      <c r="U2" s="11">
        <f>+SUM(B2:T2)</f>
        <v>0.68502631906305067</v>
      </c>
      <c r="Y2" s="1">
        <f>+A2</f>
        <v>39172</v>
      </c>
      <c r="Z2" s="14">
        <f>+B2</f>
        <v>-8.1448695333659296E-2</v>
      </c>
      <c r="AA2" s="14">
        <f>+C2</f>
        <v>-3.4262635360365001</v>
      </c>
      <c r="AB2" s="14">
        <f>+D2</f>
        <v>3.6079190639619898</v>
      </c>
      <c r="AC2" s="14">
        <f>+F2+S2</f>
        <v>7.6572161432810057E-6</v>
      </c>
      <c r="AD2" s="14">
        <f>+E2</f>
        <v>-7.8962959785074699E-2</v>
      </c>
      <c r="AE2" s="14">
        <f>+Q2</f>
        <v>-8.4557885800237598E-2</v>
      </c>
      <c r="AF2" s="14">
        <f>+G2</f>
        <v>-1.7056528425070399E-14</v>
      </c>
      <c r="AG2" s="14">
        <f>+H2</f>
        <v>4.8874331906206199E-14</v>
      </c>
      <c r="AH2" s="14">
        <f>+SUM(T2,I2:P2)</f>
        <v>0.74833267484035781</v>
      </c>
      <c r="AI2" s="14">
        <f t="shared" ref="AI2:AI65" si="0">+SUM(Z2:AH2)</f>
        <v>0.68502631906305078</v>
      </c>
    </row>
    <row r="3" spans="1:49" x14ac:dyDescent="0.25">
      <c r="A3" s="1">
        <v>39263</v>
      </c>
      <c r="B3">
        <v>-7.2152350219354899E-2</v>
      </c>
      <c r="C3">
        <v>-3.76414258057099</v>
      </c>
      <c r="D3">
        <v>4.3511217807359897</v>
      </c>
      <c r="E3">
        <v>-6.5776821177766703E-2</v>
      </c>
      <c r="F3">
        <v>-3.3414282932273299E-4</v>
      </c>
      <c r="G3" s="16">
        <v>-1.7088126716288699E-14</v>
      </c>
      <c r="H3" s="16">
        <v>4.9505174626870098E-14</v>
      </c>
      <c r="I3" s="16">
        <v>7.49851288642405E-14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6">
        <v>1.29941270928319E-14</v>
      </c>
      <c r="Q3">
        <v>-7.94483727713097E-2</v>
      </c>
      <c r="R3">
        <v>0</v>
      </c>
      <c r="S3">
        <v>-1.6199976128133199E-4</v>
      </c>
      <c r="T3">
        <v>0.74065119651057099</v>
      </c>
      <c r="U3" s="11">
        <f t="shared" ref="U3:U66" si="1">+SUM(B3:T3)</f>
        <v>1.1097567099166556</v>
      </c>
      <c r="Y3" s="1">
        <f t="shared" ref="Y3:AB34" si="2">+A3</f>
        <v>39263</v>
      </c>
      <c r="Z3" s="14">
        <f t="shared" si="2"/>
        <v>-7.2152350219354899E-2</v>
      </c>
      <c r="AA3" s="14">
        <f t="shared" si="2"/>
        <v>-3.76414258057099</v>
      </c>
      <c r="AB3" s="14">
        <f t="shared" si="2"/>
        <v>4.3511217807359897</v>
      </c>
      <c r="AC3" s="14">
        <f t="shared" ref="AC3:AC66" si="3">+F3+S3</f>
        <v>-4.9614259060406498E-4</v>
      </c>
      <c r="AD3" s="14">
        <f t="shared" ref="AD3:AD66" si="4">+E3</f>
        <v>-6.5776821177766703E-2</v>
      </c>
      <c r="AE3" s="14">
        <f t="shared" ref="AE3:AE66" si="5">+Q3</f>
        <v>-7.94483727713097E-2</v>
      </c>
      <c r="AF3" s="14">
        <f t="shared" ref="AF3:AG66" si="6">+G3</f>
        <v>-1.7088126716288699E-14</v>
      </c>
      <c r="AG3" s="14">
        <f t="shared" si="6"/>
        <v>4.9505174626870098E-14</v>
      </c>
      <c r="AH3" s="14">
        <f t="shared" ref="AH3:AH66" si="7">+SUM(T3,I3:P3)</f>
        <v>0.74065119651065892</v>
      </c>
      <c r="AI3" s="14">
        <f t="shared" si="0"/>
        <v>1.1097567099166556</v>
      </c>
    </row>
    <row r="4" spans="1:49" x14ac:dyDescent="0.25">
      <c r="A4" s="1">
        <v>39355</v>
      </c>
      <c r="B4">
        <v>-7.4959266202575703E-2</v>
      </c>
      <c r="C4">
        <v>-4.0324802979292498</v>
      </c>
      <c r="D4">
        <v>4.6620209684884699</v>
      </c>
      <c r="E4">
        <v>-5.03850349150941E-2</v>
      </c>
      <c r="F4">
        <v>-2.2866531325870901E-4</v>
      </c>
      <c r="G4" s="16">
        <v>-1.5674162751741301E-14</v>
      </c>
      <c r="H4" s="16">
        <v>4.7268740157239097E-14</v>
      </c>
      <c r="I4" s="16">
        <v>7.3093052179467295E-14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6">
        <v>1.32015447475756E-14</v>
      </c>
      <c r="Q4">
        <v>-3.6538266049086103E-2</v>
      </c>
      <c r="R4">
        <v>0</v>
      </c>
      <c r="S4">
        <v>-7.2358610016902902E-4</v>
      </c>
      <c r="T4">
        <v>0.73304760925455303</v>
      </c>
      <c r="U4" s="11">
        <f t="shared" si="1"/>
        <v>1.199753461233708</v>
      </c>
      <c r="Y4" s="1">
        <f t="shared" si="2"/>
        <v>39355</v>
      </c>
      <c r="Z4" s="14">
        <f t="shared" si="2"/>
        <v>-7.4959266202575703E-2</v>
      </c>
      <c r="AA4" s="14">
        <f t="shared" si="2"/>
        <v>-4.0324802979292498</v>
      </c>
      <c r="AB4" s="14">
        <f t="shared" si="2"/>
        <v>4.6620209684884699</v>
      </c>
      <c r="AC4" s="14">
        <f t="shared" si="3"/>
        <v>-9.5225141342773799E-4</v>
      </c>
      <c r="AD4" s="14">
        <f t="shared" si="4"/>
        <v>-5.03850349150941E-2</v>
      </c>
      <c r="AE4" s="14">
        <f t="shared" si="5"/>
        <v>-3.6538266049086103E-2</v>
      </c>
      <c r="AF4" s="14">
        <f t="shared" si="6"/>
        <v>-1.5674162751741301E-14</v>
      </c>
      <c r="AG4" s="14">
        <f t="shared" si="6"/>
        <v>4.7268740157239097E-14</v>
      </c>
      <c r="AH4" s="14">
        <f t="shared" si="7"/>
        <v>0.7330476092546393</v>
      </c>
      <c r="AI4" s="14">
        <f t="shared" si="0"/>
        <v>1.199753461233708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spans="1:49" x14ac:dyDescent="0.25">
      <c r="A5" s="1">
        <v>39447</v>
      </c>
      <c r="B5">
        <v>-6.6951066199078105E-2</v>
      </c>
      <c r="C5">
        <v>-4.2279702899383897</v>
      </c>
      <c r="D5">
        <v>4.8577960256520898</v>
      </c>
      <c r="E5">
        <v>-5.8878320871335203E-2</v>
      </c>
      <c r="F5">
        <v>-1.3520213602681501E-4</v>
      </c>
      <c r="G5" s="16">
        <v>-1.6707820815894601E-14</v>
      </c>
      <c r="H5" s="16">
        <v>4.7096985681513E-14</v>
      </c>
      <c r="I5" s="16">
        <v>7.4710092958290696E-14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6">
        <v>1.33355373027057E-14</v>
      </c>
      <c r="Q5">
        <v>-8.2976900108322205E-3</v>
      </c>
      <c r="R5">
        <v>0</v>
      </c>
      <c r="S5">
        <v>-7.01689392205535E-4</v>
      </c>
      <c r="T5">
        <v>0.72552111442886402</v>
      </c>
      <c r="U5" s="11">
        <f t="shared" si="1"/>
        <v>1.220382881533205</v>
      </c>
      <c r="Y5" s="1">
        <f t="shared" si="2"/>
        <v>39447</v>
      </c>
      <c r="Z5" s="14">
        <f t="shared" si="2"/>
        <v>-6.6951066199078105E-2</v>
      </c>
      <c r="AA5" s="14">
        <f t="shared" si="2"/>
        <v>-4.2279702899383897</v>
      </c>
      <c r="AB5" s="14">
        <f t="shared" si="2"/>
        <v>4.8577960256520898</v>
      </c>
      <c r="AC5" s="14">
        <f t="shared" si="3"/>
        <v>-8.3689152823234999E-4</v>
      </c>
      <c r="AD5" s="14">
        <f t="shared" si="4"/>
        <v>-5.8878320871335203E-2</v>
      </c>
      <c r="AE5" s="14">
        <f t="shared" si="5"/>
        <v>-8.2976900108322205E-3</v>
      </c>
      <c r="AF5" s="14">
        <f t="shared" si="6"/>
        <v>-1.6707820815894601E-14</v>
      </c>
      <c r="AG5" s="14">
        <f t="shared" si="6"/>
        <v>4.7096985681513E-14</v>
      </c>
      <c r="AH5" s="14">
        <f t="shared" si="7"/>
        <v>0.72552111442895206</v>
      </c>
      <c r="AI5" s="14">
        <f t="shared" si="0"/>
        <v>1.220382881533205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spans="1:49" x14ac:dyDescent="0.25">
      <c r="A6" s="1">
        <v>39538</v>
      </c>
      <c r="B6">
        <v>-6.8291833266581295E-2</v>
      </c>
      <c r="C6">
        <v>-4.3003765876977402</v>
      </c>
      <c r="D6">
        <v>4.7664354457037401</v>
      </c>
      <c r="E6">
        <v>9.8096578433401194E-3</v>
      </c>
      <c r="F6">
        <v>-7.3827624880731205E-4</v>
      </c>
      <c r="G6" s="16">
        <v>-1.5341755002089399E-14</v>
      </c>
      <c r="H6" s="16">
        <v>4.2594216876310601E-14</v>
      </c>
      <c r="I6" s="16">
        <v>7.7472359049480103E-14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6">
        <v>1.35526605107244E-14</v>
      </c>
      <c r="Q6">
        <v>4.5055734618729699E-2</v>
      </c>
      <c r="R6">
        <v>0</v>
      </c>
      <c r="S6">
        <v>-7.4506774303617E-4</v>
      </c>
      <c r="T6">
        <v>0.71807092201649403</v>
      </c>
      <c r="U6" s="11">
        <f t="shared" si="1"/>
        <v>1.1692199952262572</v>
      </c>
      <c r="Y6" s="1">
        <f t="shared" si="2"/>
        <v>39538</v>
      </c>
      <c r="Z6" s="14">
        <f t="shared" si="2"/>
        <v>-6.8291833266581295E-2</v>
      </c>
      <c r="AA6" s="14">
        <f t="shared" si="2"/>
        <v>-4.3003765876977402</v>
      </c>
      <c r="AB6" s="14">
        <f t="shared" si="2"/>
        <v>4.7664354457037401</v>
      </c>
      <c r="AC6" s="14">
        <f t="shared" si="3"/>
        <v>-1.4833439918434822E-3</v>
      </c>
      <c r="AD6" s="14">
        <f t="shared" si="4"/>
        <v>9.8096578433401194E-3</v>
      </c>
      <c r="AE6" s="14">
        <f t="shared" si="5"/>
        <v>4.5055734618729699E-2</v>
      </c>
      <c r="AF6" s="14">
        <f t="shared" si="6"/>
        <v>-1.5341755002089399E-14</v>
      </c>
      <c r="AG6" s="14">
        <f t="shared" si="6"/>
        <v>4.2594216876310601E-14</v>
      </c>
      <c r="AH6" s="14">
        <f t="shared" si="7"/>
        <v>0.71807092201658507</v>
      </c>
      <c r="AI6" s="14">
        <f t="shared" si="0"/>
        <v>1.1692199952262572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</row>
    <row r="7" spans="1:49" x14ac:dyDescent="0.25">
      <c r="A7" s="1">
        <v>39629</v>
      </c>
      <c r="B7">
        <v>-6.5340373681486694E-2</v>
      </c>
      <c r="C7">
        <v>-4.4612750662812504</v>
      </c>
      <c r="D7">
        <v>5.0246338167740898</v>
      </c>
      <c r="E7">
        <v>1.16800181436712E-2</v>
      </c>
      <c r="F7">
        <v>-6.9694350377889403E-4</v>
      </c>
      <c r="G7" s="16">
        <v>-1.63146101258122E-14</v>
      </c>
      <c r="H7" s="16">
        <v>4.5487581377947801E-14</v>
      </c>
      <c r="I7" s="16">
        <v>7.4167985449093494E-14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6">
        <v>1.37115467597457E-14</v>
      </c>
      <c r="Q7">
        <v>2.5535481083295401E-2</v>
      </c>
      <c r="R7">
        <v>0</v>
      </c>
      <c r="S7">
        <v>-1.4865068060480101E-3</v>
      </c>
      <c r="T7">
        <v>0.71069625051678498</v>
      </c>
      <c r="U7" s="11">
        <f t="shared" si="1"/>
        <v>1.2437466762453946</v>
      </c>
      <c r="Y7" s="1">
        <f t="shared" si="2"/>
        <v>39629</v>
      </c>
      <c r="Z7" s="14">
        <f t="shared" si="2"/>
        <v>-6.5340373681486694E-2</v>
      </c>
      <c r="AA7" s="14">
        <f t="shared" si="2"/>
        <v>-4.4612750662812504</v>
      </c>
      <c r="AB7" s="14">
        <f t="shared" si="2"/>
        <v>5.0246338167740898</v>
      </c>
      <c r="AC7" s="14">
        <f t="shared" si="3"/>
        <v>-2.1834503098269041E-3</v>
      </c>
      <c r="AD7" s="14">
        <f t="shared" si="4"/>
        <v>1.16800181436712E-2</v>
      </c>
      <c r="AE7" s="14">
        <f t="shared" si="5"/>
        <v>2.5535481083295401E-2</v>
      </c>
      <c r="AF7" s="14">
        <f t="shared" si="6"/>
        <v>-1.63146101258122E-14</v>
      </c>
      <c r="AG7" s="14">
        <f t="shared" si="6"/>
        <v>4.5487581377947801E-14</v>
      </c>
      <c r="AH7" s="14">
        <f t="shared" si="7"/>
        <v>0.71069625051687291</v>
      </c>
      <c r="AI7" s="14">
        <f t="shared" si="0"/>
        <v>1.2437466762453946</v>
      </c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49" x14ac:dyDescent="0.25">
      <c r="A8" s="1">
        <v>39721</v>
      </c>
      <c r="B8">
        <v>-5.5165076271148902E-2</v>
      </c>
      <c r="C8">
        <v>-4.5427710748702701</v>
      </c>
      <c r="D8">
        <v>5.1039021012249703</v>
      </c>
      <c r="E8">
        <v>4.5474525081134302E-2</v>
      </c>
      <c r="F8">
        <v>-4.7900949771276002E-4</v>
      </c>
      <c r="G8" s="16">
        <v>-1.5106166182168201E-14</v>
      </c>
      <c r="H8" s="16">
        <v>3.6585121331800299E-14</v>
      </c>
      <c r="I8" s="16">
        <v>7.3210268889772497E-14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6">
        <v>1.3960654063531899E-14</v>
      </c>
      <c r="Q8">
        <v>8.5970584377492595E-2</v>
      </c>
      <c r="R8">
        <v>0</v>
      </c>
      <c r="S8">
        <v>-1.2925169050363599E-3</v>
      </c>
      <c r="T8">
        <v>0.70339632683747899</v>
      </c>
      <c r="U8" s="11">
        <f t="shared" si="1"/>
        <v>1.3390358599770167</v>
      </c>
      <c r="Y8" s="1">
        <f t="shared" si="2"/>
        <v>39721</v>
      </c>
      <c r="Z8" s="14">
        <f t="shared" si="2"/>
        <v>-5.5165076271148902E-2</v>
      </c>
      <c r="AA8" s="14">
        <f t="shared" si="2"/>
        <v>-4.5427710748702701</v>
      </c>
      <c r="AB8" s="14">
        <f t="shared" si="2"/>
        <v>5.1039021012249703</v>
      </c>
      <c r="AC8" s="14">
        <f t="shared" si="3"/>
        <v>-1.7715264027491199E-3</v>
      </c>
      <c r="AD8" s="14">
        <f t="shared" si="4"/>
        <v>4.5474525081134302E-2</v>
      </c>
      <c r="AE8" s="14">
        <f t="shared" si="5"/>
        <v>8.5970584377492595E-2</v>
      </c>
      <c r="AF8" s="14">
        <f t="shared" si="6"/>
        <v>-1.5106166182168201E-14</v>
      </c>
      <c r="AG8" s="14">
        <f t="shared" si="6"/>
        <v>3.6585121331800299E-14</v>
      </c>
      <c r="AH8" s="14">
        <f t="shared" si="7"/>
        <v>0.70339632683756614</v>
      </c>
      <c r="AI8" s="14">
        <f t="shared" si="0"/>
        <v>1.3390358599770167</v>
      </c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</row>
    <row r="9" spans="1:49" x14ac:dyDescent="0.25">
      <c r="A9" s="1">
        <v>39813</v>
      </c>
      <c r="B9">
        <v>-7.2733579114693803E-2</v>
      </c>
      <c r="C9">
        <v>-4.9181117847108897</v>
      </c>
      <c r="D9">
        <v>4.0350978159438702</v>
      </c>
      <c r="E9">
        <v>0.15609070190787899</v>
      </c>
      <c r="F9">
        <v>5.8377058443018096E-4</v>
      </c>
      <c r="G9" s="16">
        <v>-1.4222420309863801E-14</v>
      </c>
      <c r="H9" s="16">
        <v>3.5316988661577397E-14</v>
      </c>
      <c r="I9" s="16">
        <v>7.1101289274923803E-14</v>
      </c>
      <c r="J9" s="16">
        <v>6.50203680198183E-15</v>
      </c>
      <c r="K9" s="16">
        <v>9.1950186484990705E-17</v>
      </c>
      <c r="L9" s="16">
        <v>-2.6964015218796198E-16</v>
      </c>
      <c r="M9" s="16">
        <v>-4.92937525162773E-16</v>
      </c>
      <c r="N9" s="16">
        <v>-5.5664000648078097E-16</v>
      </c>
      <c r="O9" s="16">
        <v>-7.9766436496242599E-16</v>
      </c>
      <c r="P9" s="16">
        <v>1.41831374627617E-14</v>
      </c>
      <c r="Q9">
        <v>0.33883255676823099</v>
      </c>
      <c r="R9">
        <v>0</v>
      </c>
      <c r="S9">
        <v>-5.9985396386801699E-4</v>
      </c>
      <c r="T9">
        <v>0.69617038618876703</v>
      </c>
      <c r="U9" s="11">
        <f t="shared" si="1"/>
        <v>0.23533001360383715</v>
      </c>
      <c r="Y9" s="1">
        <f t="shared" si="2"/>
        <v>39813</v>
      </c>
      <c r="Z9" s="14">
        <f t="shared" si="2"/>
        <v>-7.2733579114693803E-2</v>
      </c>
      <c r="AA9" s="14">
        <f t="shared" si="2"/>
        <v>-4.9181117847108897</v>
      </c>
      <c r="AB9" s="14">
        <f t="shared" si="2"/>
        <v>4.0350978159438702</v>
      </c>
      <c r="AC9" s="14">
        <f t="shared" si="3"/>
        <v>-1.6083379437836038E-5</v>
      </c>
      <c r="AD9" s="14">
        <f t="shared" si="4"/>
        <v>0.15609070190787899</v>
      </c>
      <c r="AE9" s="14">
        <f t="shared" si="5"/>
        <v>0.33883255676823099</v>
      </c>
      <c r="AF9" s="14">
        <f t="shared" si="6"/>
        <v>-1.4222420309863801E-14</v>
      </c>
      <c r="AG9" s="14">
        <f t="shared" si="6"/>
        <v>3.5316988661577397E-14</v>
      </c>
      <c r="AH9" s="14">
        <f t="shared" si="7"/>
        <v>0.69617038618885696</v>
      </c>
      <c r="AI9" s="14">
        <f t="shared" si="0"/>
        <v>0.23533001360383721</v>
      </c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 spans="1:49" x14ac:dyDescent="0.25">
      <c r="A10" s="1">
        <v>39903</v>
      </c>
      <c r="B10">
        <v>-7.7233623632329093E-2</v>
      </c>
      <c r="C10">
        <v>-4.7096094535318596</v>
      </c>
      <c r="D10">
        <v>3.3427659408966899</v>
      </c>
      <c r="E10">
        <v>0.201607124107958</v>
      </c>
      <c r="F10">
        <v>9.6189682444661401E-4</v>
      </c>
      <c r="G10" s="16">
        <v>-1.4913837608734899E-14</v>
      </c>
      <c r="H10" s="16">
        <v>3.4906302879329301E-14</v>
      </c>
      <c r="I10" s="16">
        <v>7.1250244744518598E-14</v>
      </c>
      <c r="J10" s="16">
        <v>1.9830479670871099E-15</v>
      </c>
      <c r="K10" s="16">
        <v>-9.0584210691116105E-16</v>
      </c>
      <c r="L10" s="16">
        <v>-1.1131000293128001E-15</v>
      </c>
      <c r="M10" s="16">
        <v>-1.33894062071874E-15</v>
      </c>
      <c r="N10" s="16">
        <v>-1.4583835995774699E-15</v>
      </c>
      <c r="O10" s="16">
        <v>-2.04916699856177E-15</v>
      </c>
      <c r="P10" s="16">
        <v>1.4358691154825799E-14</v>
      </c>
      <c r="Q10">
        <v>0.291440928296198</v>
      </c>
      <c r="R10">
        <v>0</v>
      </c>
      <c r="S10">
        <v>1.80770101682375E-3</v>
      </c>
      <c r="T10">
        <v>0.68901767197927799</v>
      </c>
      <c r="U10" s="11">
        <f t="shared" si="1"/>
        <v>-0.25924181404269386</v>
      </c>
      <c r="Y10" s="1">
        <f t="shared" si="2"/>
        <v>39903</v>
      </c>
      <c r="Z10" s="14">
        <f t="shared" si="2"/>
        <v>-7.7233623632329093E-2</v>
      </c>
      <c r="AA10" s="14">
        <f t="shared" si="2"/>
        <v>-4.7096094535318596</v>
      </c>
      <c r="AB10" s="14">
        <f t="shared" si="2"/>
        <v>3.3427659408966899</v>
      </c>
      <c r="AC10" s="14">
        <f t="shared" si="3"/>
        <v>2.7695978412703641E-3</v>
      </c>
      <c r="AD10" s="14">
        <f t="shared" si="4"/>
        <v>0.201607124107958</v>
      </c>
      <c r="AE10" s="14">
        <f t="shared" si="5"/>
        <v>0.291440928296198</v>
      </c>
      <c r="AF10" s="14">
        <f t="shared" si="6"/>
        <v>-1.4913837608734899E-14</v>
      </c>
      <c r="AG10" s="14">
        <f t="shared" si="6"/>
        <v>3.4906302879329301E-14</v>
      </c>
      <c r="AH10" s="14">
        <f t="shared" si="7"/>
        <v>0.68901767197935881</v>
      </c>
      <c r="AI10" s="14">
        <f t="shared" si="0"/>
        <v>-0.25924181404269397</v>
      </c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spans="1:49" x14ac:dyDescent="0.25">
      <c r="A11" s="1">
        <v>39994</v>
      </c>
      <c r="B11">
        <v>-7.7233898361021E-2</v>
      </c>
      <c r="C11">
        <v>-4.2827830353496301</v>
      </c>
      <c r="D11">
        <v>2.92795377905174</v>
      </c>
      <c r="E11">
        <v>0.16611790519925501</v>
      </c>
      <c r="F11" s="16">
        <v>-3.1001888281115103E-5</v>
      </c>
      <c r="G11" s="16">
        <v>-1.4898543148735999E-14</v>
      </c>
      <c r="H11" s="16">
        <v>2.9033590219164297E-14</v>
      </c>
      <c r="I11" s="16">
        <v>7.6830463396236197E-14</v>
      </c>
      <c r="J11" s="16">
        <v>-1.0077581615224201E-15</v>
      </c>
      <c r="K11" s="16">
        <v>-1.78568925113122E-15</v>
      </c>
      <c r="L11" s="16">
        <v>-1.73905496784434E-15</v>
      </c>
      <c r="M11" s="16">
        <v>-2.0112026723148101E-15</v>
      </c>
      <c r="N11" s="16">
        <v>-2.21712865791217E-15</v>
      </c>
      <c r="O11" s="16">
        <v>-3.0170256593905699E-15</v>
      </c>
      <c r="P11" s="16">
        <v>1.4561216424045198E-14</v>
      </c>
      <c r="Q11">
        <v>0.18282236569757801</v>
      </c>
      <c r="R11">
        <v>0</v>
      </c>
      <c r="S11">
        <v>3.7730392462103001E-3</v>
      </c>
      <c r="T11">
        <v>0.68193743571396603</v>
      </c>
      <c r="U11" s="11">
        <f t="shared" si="1"/>
        <v>-0.39744341069008904</v>
      </c>
      <c r="Y11" s="1">
        <f t="shared" si="2"/>
        <v>39994</v>
      </c>
      <c r="Z11" s="14">
        <f t="shared" si="2"/>
        <v>-7.7233898361021E-2</v>
      </c>
      <c r="AA11" s="14">
        <f t="shared" si="2"/>
        <v>-4.2827830353496301</v>
      </c>
      <c r="AB11" s="14">
        <f t="shared" si="2"/>
        <v>2.92795377905174</v>
      </c>
      <c r="AC11" s="14">
        <f t="shared" si="3"/>
        <v>3.7420373579291851E-3</v>
      </c>
      <c r="AD11" s="14">
        <f t="shared" si="4"/>
        <v>0.16611790519925501</v>
      </c>
      <c r="AE11" s="14">
        <f t="shared" si="5"/>
        <v>0.18282236569757801</v>
      </c>
      <c r="AF11" s="14">
        <f t="shared" si="6"/>
        <v>-1.4898543148735999E-14</v>
      </c>
      <c r="AG11" s="14">
        <f t="shared" si="6"/>
        <v>2.9033590219164297E-14</v>
      </c>
      <c r="AH11" s="14">
        <f t="shared" si="7"/>
        <v>0.68193743571404564</v>
      </c>
      <c r="AI11" s="14">
        <f t="shared" si="0"/>
        <v>-0.39744341069008893</v>
      </c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spans="1:49" x14ac:dyDescent="0.25">
      <c r="A12" s="1">
        <v>40086</v>
      </c>
      <c r="B12">
        <v>-7.6583584269476396E-2</v>
      </c>
      <c r="C12">
        <v>-3.5795331211478398</v>
      </c>
      <c r="D12">
        <v>2.4635649582972698</v>
      </c>
      <c r="E12">
        <v>0.118614286323419</v>
      </c>
      <c r="F12">
        <v>-1.70049800302951E-4</v>
      </c>
      <c r="G12" s="16">
        <v>-1.3671137916917301E-14</v>
      </c>
      <c r="H12" s="16">
        <v>2.2695219738273E-14</v>
      </c>
      <c r="I12" s="16">
        <v>8.1757766667934797E-14</v>
      </c>
      <c r="J12" s="16">
        <v>-5.5690402856240002E-15</v>
      </c>
      <c r="K12" s="16">
        <v>-2.5385500342548201E-15</v>
      </c>
      <c r="L12" s="16">
        <v>-2.3204753051352299E-15</v>
      </c>
      <c r="M12" s="16">
        <v>-2.66469042838404E-15</v>
      </c>
      <c r="N12" s="16">
        <v>-2.8681219836155698E-15</v>
      </c>
      <c r="O12" s="16">
        <v>-3.8055690679561397E-15</v>
      </c>
      <c r="P12" s="16">
        <v>1.4795122614155401E-14</v>
      </c>
      <c r="Q12">
        <v>2.2154390162528199E-2</v>
      </c>
      <c r="R12">
        <v>0</v>
      </c>
      <c r="S12">
        <v>3.2178461170540499E-3</v>
      </c>
      <c r="T12">
        <v>0.67492893689382105</v>
      </c>
      <c r="U12" s="11">
        <f t="shared" si="1"/>
        <v>-0.37380633742344094</v>
      </c>
      <c r="Y12" s="1">
        <f t="shared" si="2"/>
        <v>40086</v>
      </c>
      <c r="Z12" s="14">
        <f t="shared" si="2"/>
        <v>-7.6583584269476396E-2</v>
      </c>
      <c r="AA12" s="14">
        <f t="shared" si="2"/>
        <v>-3.5795331211478398</v>
      </c>
      <c r="AB12" s="14">
        <f t="shared" si="2"/>
        <v>2.4635649582972698</v>
      </c>
      <c r="AC12" s="14">
        <f t="shared" si="3"/>
        <v>3.0477963167510991E-3</v>
      </c>
      <c r="AD12" s="14">
        <f t="shared" si="4"/>
        <v>0.118614286323419</v>
      </c>
      <c r="AE12" s="14">
        <f t="shared" si="5"/>
        <v>2.2154390162528199E-2</v>
      </c>
      <c r="AF12" s="14">
        <f t="shared" si="6"/>
        <v>-1.3671137916917301E-14</v>
      </c>
      <c r="AG12" s="14">
        <f t="shared" si="6"/>
        <v>2.2695219738273E-14</v>
      </c>
      <c r="AH12" s="14">
        <f t="shared" si="7"/>
        <v>0.67492893689389777</v>
      </c>
      <c r="AI12" s="14">
        <f t="shared" si="0"/>
        <v>-0.37380633742344127</v>
      </c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</row>
    <row r="13" spans="1:49" x14ac:dyDescent="0.25">
      <c r="A13" s="1">
        <v>40178</v>
      </c>
      <c r="B13">
        <v>-6.6948608643736002E-2</v>
      </c>
      <c r="C13">
        <v>-3.22343136807805</v>
      </c>
      <c r="D13">
        <v>2.1384179089562099</v>
      </c>
      <c r="E13">
        <v>9.2756626758306204E-2</v>
      </c>
      <c r="F13">
        <v>1.05204371249508E-4</v>
      </c>
      <c r="G13" s="16">
        <v>-1.47438261732086E-14</v>
      </c>
      <c r="H13" s="16">
        <v>2.3088375082590299E-14</v>
      </c>
      <c r="I13" s="16">
        <v>8.8620449335101505E-14</v>
      </c>
      <c r="J13" s="16">
        <v>-7.16104044956642E-15</v>
      </c>
      <c r="K13" s="16">
        <v>-3.19199386779263E-15</v>
      </c>
      <c r="L13" s="16">
        <v>-2.9134934367322101E-15</v>
      </c>
      <c r="M13" s="16">
        <v>-3.2709851996742998E-15</v>
      </c>
      <c r="N13" s="16">
        <v>-3.46751406231532E-15</v>
      </c>
      <c r="O13" s="16">
        <v>-4.6597132752529502E-15</v>
      </c>
      <c r="P13" s="16">
        <v>1.4970334796840301E-14</v>
      </c>
      <c r="Q13">
        <v>-6.9454468737530806E-2</v>
      </c>
      <c r="R13">
        <v>0</v>
      </c>
      <c r="S13">
        <v>2.7828137868767199E-3</v>
      </c>
      <c r="T13">
        <v>0.66799144291736701</v>
      </c>
      <c r="U13" s="11">
        <f t="shared" si="1"/>
        <v>-0.4577804486692203</v>
      </c>
      <c r="Y13" s="1">
        <f t="shared" si="2"/>
        <v>40178</v>
      </c>
      <c r="Z13" s="14">
        <f t="shared" si="2"/>
        <v>-6.6948608643736002E-2</v>
      </c>
      <c r="AA13" s="14">
        <f t="shared" si="2"/>
        <v>-3.22343136807805</v>
      </c>
      <c r="AB13" s="14">
        <f t="shared" si="2"/>
        <v>2.1384179089562099</v>
      </c>
      <c r="AC13" s="14">
        <f t="shared" si="3"/>
        <v>2.8880181581262278E-3</v>
      </c>
      <c r="AD13" s="14">
        <f t="shared" si="4"/>
        <v>9.2756626758306204E-2</v>
      </c>
      <c r="AE13" s="14">
        <f t="shared" si="5"/>
        <v>-6.9454468737530806E-2</v>
      </c>
      <c r="AF13" s="14">
        <f t="shared" si="6"/>
        <v>-1.47438261732086E-14</v>
      </c>
      <c r="AG13" s="14">
        <f t="shared" si="6"/>
        <v>2.3088375082590299E-14</v>
      </c>
      <c r="AH13" s="14">
        <f t="shared" si="7"/>
        <v>0.66799144291744594</v>
      </c>
      <c r="AI13" s="14">
        <f t="shared" si="0"/>
        <v>-0.45778044866921974</v>
      </c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 spans="1:49" x14ac:dyDescent="0.25">
      <c r="A14" s="1">
        <v>40268</v>
      </c>
      <c r="B14">
        <v>-6.2718955383275196E-2</v>
      </c>
      <c r="C14">
        <v>-3.0094852443175601</v>
      </c>
      <c r="D14">
        <v>2.0973140528759302</v>
      </c>
      <c r="E14">
        <v>8.5364933996481096E-2</v>
      </c>
      <c r="F14" s="16">
        <v>-5.6920908500590002E-5</v>
      </c>
      <c r="G14" s="16">
        <v>-1.4683418338665999E-14</v>
      </c>
      <c r="H14" s="16">
        <v>2.6302320575382501E-14</v>
      </c>
      <c r="I14" s="16">
        <v>9.5960466624132896E-14</v>
      </c>
      <c r="J14" s="16">
        <v>-8.5810330644261202E-15</v>
      </c>
      <c r="K14" s="16">
        <v>-3.8384456941060501E-15</v>
      </c>
      <c r="L14" s="16">
        <v>-3.38601011093345E-15</v>
      </c>
      <c r="M14" s="16">
        <v>-3.7225512873339699E-15</v>
      </c>
      <c r="N14" s="16">
        <v>-3.9770092103442396E-15</v>
      </c>
      <c r="O14" s="16">
        <v>-5.2555137069323797E-15</v>
      </c>
      <c r="P14" s="16">
        <v>1.5188443114680899E-14</v>
      </c>
      <c r="Q14">
        <v>-0.100586084244848</v>
      </c>
      <c r="R14">
        <v>0</v>
      </c>
      <c r="S14">
        <v>2.9419813946840899E-3</v>
      </c>
      <c r="T14">
        <v>0.661124228983891</v>
      </c>
      <c r="U14" s="11">
        <f t="shared" si="1"/>
        <v>-0.32610200760310337</v>
      </c>
      <c r="Y14" s="1">
        <f t="shared" si="2"/>
        <v>40268</v>
      </c>
      <c r="Z14" s="14">
        <f t="shared" si="2"/>
        <v>-6.2718955383275196E-2</v>
      </c>
      <c r="AA14" s="14">
        <f t="shared" si="2"/>
        <v>-3.0094852443175601</v>
      </c>
      <c r="AB14" s="14">
        <f t="shared" si="2"/>
        <v>2.0973140528759302</v>
      </c>
      <c r="AC14" s="14">
        <f t="shared" si="3"/>
        <v>2.8850604861834998E-3</v>
      </c>
      <c r="AD14" s="14">
        <f t="shared" si="4"/>
        <v>8.5364933996481096E-2</v>
      </c>
      <c r="AE14" s="14">
        <f t="shared" si="5"/>
        <v>-0.100586084244848</v>
      </c>
      <c r="AF14" s="14">
        <f t="shared" si="6"/>
        <v>-1.4683418338665999E-14</v>
      </c>
      <c r="AG14" s="14">
        <f t="shared" si="6"/>
        <v>2.6302320575382501E-14</v>
      </c>
      <c r="AH14" s="14">
        <f t="shared" si="7"/>
        <v>0.66112422898397338</v>
      </c>
      <c r="AI14" s="14">
        <f t="shared" si="0"/>
        <v>-0.32610200760310326</v>
      </c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spans="1:49" x14ac:dyDescent="0.25">
      <c r="A15" s="1">
        <v>40359</v>
      </c>
      <c r="B15">
        <v>-5.6740417808070598E-2</v>
      </c>
      <c r="C15">
        <v>-2.84622415769251</v>
      </c>
      <c r="D15">
        <v>1.76392621475817</v>
      </c>
      <c r="E15">
        <v>5.2464119688062499E-2</v>
      </c>
      <c r="F15">
        <v>3.0298246032412098E-4</v>
      </c>
      <c r="G15" s="16">
        <v>-1.45550603605656E-14</v>
      </c>
      <c r="H15" s="16">
        <v>2.4549370223608499E-14</v>
      </c>
      <c r="I15" s="16">
        <v>1.02093068569547E-13</v>
      </c>
      <c r="J15" s="16">
        <v>-1.02831356840878E-14</v>
      </c>
      <c r="K15" s="16">
        <v>-4.2706038877214799E-15</v>
      </c>
      <c r="L15" s="16">
        <v>-3.6948368752384203E-15</v>
      </c>
      <c r="M15" s="16">
        <v>-4.1037688948367999E-15</v>
      </c>
      <c r="N15" s="16">
        <v>-4.3284174498566702E-15</v>
      </c>
      <c r="O15" s="16">
        <v>-5.5888859398558001E-15</v>
      </c>
      <c r="P15" s="16">
        <v>1.5406089355347899E-14</v>
      </c>
      <c r="Q15">
        <v>-8.9172945942111101E-2</v>
      </c>
      <c r="R15">
        <v>0</v>
      </c>
      <c r="S15">
        <v>2.8630155160283399E-3</v>
      </c>
      <c r="T15">
        <v>0.65432657799835203</v>
      </c>
      <c r="U15" s="11">
        <f t="shared" si="1"/>
        <v>-0.51825461102165904</v>
      </c>
      <c r="Y15" s="1">
        <f t="shared" si="2"/>
        <v>40359</v>
      </c>
      <c r="Z15" s="14">
        <f t="shared" si="2"/>
        <v>-5.6740417808070598E-2</v>
      </c>
      <c r="AA15" s="14">
        <f t="shared" si="2"/>
        <v>-2.84622415769251</v>
      </c>
      <c r="AB15" s="14">
        <f t="shared" si="2"/>
        <v>1.76392621475817</v>
      </c>
      <c r="AC15" s="14">
        <f t="shared" si="3"/>
        <v>3.1659979763524609E-3</v>
      </c>
      <c r="AD15" s="14">
        <f t="shared" si="4"/>
        <v>5.2464119688062499E-2</v>
      </c>
      <c r="AE15" s="14">
        <f t="shared" si="5"/>
        <v>-8.9172945942111101E-2</v>
      </c>
      <c r="AF15" s="14">
        <f t="shared" si="6"/>
        <v>-1.45550603605656E-14</v>
      </c>
      <c r="AG15" s="14">
        <f t="shared" si="6"/>
        <v>2.4549370223608499E-14</v>
      </c>
      <c r="AH15" s="14">
        <f t="shared" si="7"/>
        <v>0.65432657799843741</v>
      </c>
      <c r="AI15" s="14">
        <f t="shared" si="0"/>
        <v>-0.51825461102165915</v>
      </c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49" x14ac:dyDescent="0.25">
      <c r="A16" s="1">
        <v>40451</v>
      </c>
      <c r="B16">
        <v>-5.5627084063887097E-2</v>
      </c>
      <c r="C16">
        <v>-2.7465716836463399</v>
      </c>
      <c r="D16">
        <v>1.54545079796754</v>
      </c>
      <c r="E16">
        <v>8.3604087245100503E-2</v>
      </c>
      <c r="F16">
        <v>2.7951203796543601E-4</v>
      </c>
      <c r="G16" s="16">
        <v>-1.29818246758903E-14</v>
      </c>
      <c r="H16" s="16">
        <v>2.7618559935112799E-14</v>
      </c>
      <c r="I16" s="16">
        <v>1.06745906539915E-13</v>
      </c>
      <c r="J16" s="16">
        <v>-1.1636456247619699E-14</v>
      </c>
      <c r="K16" s="16">
        <v>-4.6269873450200303E-15</v>
      </c>
      <c r="L16" s="16">
        <v>-4.04382473323251E-15</v>
      </c>
      <c r="M16" s="16">
        <v>-4.4149072248688198E-15</v>
      </c>
      <c r="N16" s="16">
        <v>-4.5395607527192602E-15</v>
      </c>
      <c r="O16" s="16">
        <v>-5.8035060285626901E-15</v>
      </c>
      <c r="P16" s="16">
        <v>1.56613890520519E-14</v>
      </c>
      <c r="Q16">
        <v>-0.10990416052322501</v>
      </c>
      <c r="R16">
        <v>0</v>
      </c>
      <c r="S16">
        <v>3.2420990616481302E-3</v>
      </c>
      <c r="T16">
        <v>0.64759778047792105</v>
      </c>
      <c r="U16" s="11">
        <f t="shared" si="1"/>
        <v>-0.63192865144317445</v>
      </c>
      <c r="Y16" s="1">
        <f t="shared" si="2"/>
        <v>40451</v>
      </c>
      <c r="Z16" s="14">
        <f t="shared" si="2"/>
        <v>-5.5627084063887097E-2</v>
      </c>
      <c r="AA16" s="14">
        <f t="shared" si="2"/>
        <v>-2.7465716836463399</v>
      </c>
      <c r="AB16" s="14">
        <f t="shared" si="2"/>
        <v>1.54545079796754</v>
      </c>
      <c r="AC16" s="14">
        <f t="shared" si="3"/>
        <v>3.5216110996135661E-3</v>
      </c>
      <c r="AD16" s="14">
        <f t="shared" si="4"/>
        <v>8.3604087245100503E-2</v>
      </c>
      <c r="AE16" s="14">
        <f t="shared" si="5"/>
        <v>-0.10990416052322501</v>
      </c>
      <c r="AF16" s="14">
        <f t="shared" si="6"/>
        <v>-1.29818246758903E-14</v>
      </c>
      <c r="AG16" s="14">
        <f t="shared" si="6"/>
        <v>2.7618559935112799E-14</v>
      </c>
      <c r="AH16" s="14">
        <f t="shared" si="7"/>
        <v>0.64759778047800831</v>
      </c>
      <c r="AI16" s="14">
        <f t="shared" si="0"/>
        <v>-0.63192865144317512</v>
      </c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74" x14ac:dyDescent="0.25">
      <c r="A17" s="1">
        <v>40543</v>
      </c>
      <c r="B17">
        <v>-4.7743377960599097E-2</v>
      </c>
      <c r="C17">
        <v>-2.87596810072437</v>
      </c>
      <c r="D17">
        <v>1.70332132064634</v>
      </c>
      <c r="E17">
        <v>6.1427260905513398E-2</v>
      </c>
      <c r="F17" s="16">
        <v>-8.7809182259336705E-5</v>
      </c>
      <c r="G17" s="16">
        <v>-1.3994304271997899E-14</v>
      </c>
      <c r="H17" s="16">
        <v>3.0267355507495598E-14</v>
      </c>
      <c r="I17" s="16">
        <v>1.12376767866968E-13</v>
      </c>
      <c r="J17" s="16">
        <v>-1.08087308497226E-14</v>
      </c>
      <c r="K17" s="16">
        <v>-4.9477337173036203E-15</v>
      </c>
      <c r="L17" s="16">
        <v>-4.2751619738306402E-15</v>
      </c>
      <c r="M17" s="16">
        <v>-4.5803557445085997E-15</v>
      </c>
      <c r="N17" s="16">
        <v>-4.6944147220201904E-15</v>
      </c>
      <c r="O17" s="16">
        <v>-6.1008146684591998E-15</v>
      </c>
      <c r="P17" s="16">
        <v>1.5865795781492701E-14</v>
      </c>
      <c r="Q17">
        <v>-0.127786215851135</v>
      </c>
      <c r="R17">
        <v>0</v>
      </c>
      <c r="S17">
        <v>3.3612074132714602E-3</v>
      </c>
      <c r="T17">
        <v>0.64093713446010903</v>
      </c>
      <c r="U17" s="11">
        <f t="shared" si="1"/>
        <v>-0.64253858029302047</v>
      </c>
      <c r="Y17" s="1">
        <f t="shared" si="2"/>
        <v>40543</v>
      </c>
      <c r="Z17" s="14">
        <f t="shared" si="2"/>
        <v>-4.7743377960599097E-2</v>
      </c>
      <c r="AA17" s="14">
        <f t="shared" si="2"/>
        <v>-2.87596810072437</v>
      </c>
      <c r="AB17" s="14">
        <f t="shared" si="2"/>
        <v>1.70332132064634</v>
      </c>
      <c r="AC17" s="14">
        <f t="shared" si="3"/>
        <v>3.2733982310121233E-3</v>
      </c>
      <c r="AD17" s="14">
        <f t="shared" si="4"/>
        <v>6.1427260905513398E-2</v>
      </c>
      <c r="AE17" s="14">
        <f t="shared" si="5"/>
        <v>-0.127786215851135</v>
      </c>
      <c r="AF17" s="14">
        <f t="shared" si="6"/>
        <v>-1.3994304271997899E-14</v>
      </c>
      <c r="AG17" s="14">
        <f t="shared" si="6"/>
        <v>3.0267355507495598E-14</v>
      </c>
      <c r="AH17" s="14">
        <f t="shared" si="7"/>
        <v>0.64093713446020184</v>
      </c>
      <c r="AI17" s="14">
        <f t="shared" si="0"/>
        <v>-0.64253858029302047</v>
      </c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74" x14ac:dyDescent="0.25">
      <c r="A18" s="1">
        <v>40633</v>
      </c>
      <c r="B18">
        <v>-6.1207231497265098E-2</v>
      </c>
      <c r="C18">
        <v>-3.0882231149595301</v>
      </c>
      <c r="D18">
        <v>2.1023471686558799</v>
      </c>
      <c r="E18">
        <v>3.4135437997744197E-2</v>
      </c>
      <c r="F18">
        <v>-3.40838819959434E-4</v>
      </c>
      <c r="G18" s="16">
        <v>-1.26990520969905E-14</v>
      </c>
      <c r="H18" s="16">
        <v>2.70272908899521E-14</v>
      </c>
      <c r="I18" s="16">
        <v>1.1458995098403399E-13</v>
      </c>
      <c r="J18" s="16">
        <v>-1.2763833817525301E-14</v>
      </c>
      <c r="K18" s="16">
        <v>-5.1875351059205896E-15</v>
      </c>
      <c r="L18" s="16">
        <v>-4.3540879323575898E-15</v>
      </c>
      <c r="M18" s="16">
        <v>-4.64225914420345E-15</v>
      </c>
      <c r="N18" s="16">
        <v>-4.8150185871721397E-15</v>
      </c>
      <c r="O18" s="16">
        <v>-6.3834364557845199E-15</v>
      </c>
      <c r="P18" s="16">
        <v>1.6126025667029501E-14</v>
      </c>
      <c r="Q18">
        <v>-0.129147115316714</v>
      </c>
      <c r="R18">
        <v>0</v>
      </c>
      <c r="S18">
        <v>2.6888120063785501E-3</v>
      </c>
      <c r="T18">
        <v>0.634343945412435</v>
      </c>
      <c r="U18" s="11">
        <f t="shared" si="1"/>
        <v>-0.50540293652092394</v>
      </c>
      <c r="Y18" s="1">
        <f t="shared" si="2"/>
        <v>40633</v>
      </c>
      <c r="Z18" s="14">
        <f t="shared" si="2"/>
        <v>-6.1207231497265098E-2</v>
      </c>
      <c r="AA18" s="14">
        <f t="shared" si="2"/>
        <v>-3.0882231149595301</v>
      </c>
      <c r="AB18" s="14">
        <f t="shared" si="2"/>
        <v>2.1023471686558799</v>
      </c>
      <c r="AC18" s="14">
        <f t="shared" si="3"/>
        <v>2.347973186419116E-3</v>
      </c>
      <c r="AD18" s="14">
        <f t="shared" si="4"/>
        <v>3.4135437997744197E-2</v>
      </c>
      <c r="AE18" s="14">
        <f t="shared" si="5"/>
        <v>-0.129147115316714</v>
      </c>
      <c r="AF18" s="14">
        <f t="shared" si="6"/>
        <v>-1.26990520969905E-14</v>
      </c>
      <c r="AG18" s="14">
        <f t="shared" si="6"/>
        <v>2.70272908899521E-14</v>
      </c>
      <c r="AH18" s="14">
        <f t="shared" si="7"/>
        <v>0.63434394541252759</v>
      </c>
      <c r="AI18" s="14">
        <f t="shared" si="0"/>
        <v>-0.50540293652092394</v>
      </c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74" x14ac:dyDescent="0.25">
      <c r="A19" s="1">
        <v>40724</v>
      </c>
      <c r="B19">
        <v>-4.8608669393035403E-2</v>
      </c>
      <c r="C19">
        <v>-2.9821682798690801</v>
      </c>
      <c r="D19">
        <v>2.0651483589559301</v>
      </c>
      <c r="E19">
        <v>5.1671365465450501E-2</v>
      </c>
      <c r="F19">
        <v>4.1938234117789203E-4</v>
      </c>
      <c r="G19" s="16">
        <v>-1.2462815830234199E-14</v>
      </c>
      <c r="H19" s="16">
        <v>2.71083649784454E-14</v>
      </c>
      <c r="I19" s="16">
        <v>1.1729246195467301E-13</v>
      </c>
      <c r="J19" s="16">
        <v>-1.3014195103447399E-14</v>
      </c>
      <c r="K19" s="16">
        <v>-5.2308643447072497E-15</v>
      </c>
      <c r="L19" s="16">
        <v>-4.4186060780085602E-15</v>
      </c>
      <c r="M19" s="16">
        <v>-4.7958229144748697E-15</v>
      </c>
      <c r="N19" s="16">
        <v>-5.0766224793515599E-15</v>
      </c>
      <c r="O19" s="16">
        <v>-6.8940192525681596E-15</v>
      </c>
      <c r="P19" s="16">
        <v>1.6368935424732402E-14</v>
      </c>
      <c r="Q19">
        <v>-0.12814479565449499</v>
      </c>
      <c r="R19">
        <v>0</v>
      </c>
      <c r="S19">
        <v>1.9063614113987799E-3</v>
      </c>
      <c r="T19">
        <v>0.62781752614358599</v>
      </c>
      <c r="U19" s="11">
        <f t="shared" si="1"/>
        <v>-0.41195875059895848</v>
      </c>
      <c r="Y19" s="1">
        <f t="shared" si="2"/>
        <v>40724</v>
      </c>
      <c r="Z19" s="14">
        <f t="shared" si="2"/>
        <v>-4.8608669393035403E-2</v>
      </c>
      <c r="AA19" s="14">
        <f t="shared" si="2"/>
        <v>-2.9821682798690801</v>
      </c>
      <c r="AB19" s="14">
        <f t="shared" si="2"/>
        <v>2.0651483589559301</v>
      </c>
      <c r="AC19" s="14">
        <f t="shared" si="3"/>
        <v>2.3257437525766719E-3</v>
      </c>
      <c r="AD19" s="14">
        <f t="shared" si="4"/>
        <v>5.1671365465450501E-2</v>
      </c>
      <c r="AE19" s="14">
        <f t="shared" si="5"/>
        <v>-0.12814479565449499</v>
      </c>
      <c r="AF19" s="14">
        <f t="shared" si="6"/>
        <v>-1.2462815830234199E-14</v>
      </c>
      <c r="AG19" s="14">
        <f t="shared" si="6"/>
        <v>2.71083649784454E-14</v>
      </c>
      <c r="AH19" s="14">
        <f t="shared" si="7"/>
        <v>0.62781752614368014</v>
      </c>
      <c r="AI19" s="14">
        <f t="shared" si="0"/>
        <v>-0.41195875059895848</v>
      </c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74" x14ac:dyDescent="0.25">
      <c r="A20" s="1">
        <v>40816</v>
      </c>
      <c r="B20">
        <v>-5.6432182487081803E-2</v>
      </c>
      <c r="C20">
        <v>-2.7002915114671899</v>
      </c>
      <c r="D20">
        <v>1.5308010399546099</v>
      </c>
      <c r="E20">
        <v>5.5497365244625202E-2</v>
      </c>
      <c r="F20">
        <v>-2.8904896898762698E-4</v>
      </c>
      <c r="G20" s="16">
        <v>-1.19816430662832E-14</v>
      </c>
      <c r="H20" s="16">
        <v>2.9089090319690601E-14</v>
      </c>
      <c r="I20" s="16">
        <v>1.16813055224561E-13</v>
      </c>
      <c r="J20" s="16">
        <v>-1.36784562458063E-14</v>
      </c>
      <c r="K20" s="16">
        <v>-5.3976197003093104E-15</v>
      </c>
      <c r="L20" s="16">
        <v>-4.6362872263847498E-15</v>
      </c>
      <c r="M20" s="16">
        <v>-5.1204671580820802E-15</v>
      </c>
      <c r="N20" s="16">
        <v>-5.5322631284222103E-15</v>
      </c>
      <c r="O20" s="16">
        <v>-7.5135092885876095E-15</v>
      </c>
      <c r="P20" s="16">
        <v>1.6606343751003499E-14</v>
      </c>
      <c r="Q20">
        <v>-5.4990099936762203E-2</v>
      </c>
      <c r="R20">
        <v>0</v>
      </c>
      <c r="S20">
        <v>2.4127045737506602E-3</v>
      </c>
      <c r="T20">
        <v>0.62135719671603695</v>
      </c>
      <c r="U20" s="11">
        <f t="shared" si="1"/>
        <v>-0.60193453637089056</v>
      </c>
      <c r="Y20" s="1">
        <f t="shared" si="2"/>
        <v>40816</v>
      </c>
      <c r="Z20" s="14">
        <f t="shared" si="2"/>
        <v>-5.6432182487081803E-2</v>
      </c>
      <c r="AA20" s="14">
        <f t="shared" si="2"/>
        <v>-2.7002915114671899</v>
      </c>
      <c r="AB20" s="14">
        <f t="shared" si="2"/>
        <v>1.5308010399546099</v>
      </c>
      <c r="AC20" s="14">
        <f t="shared" si="3"/>
        <v>2.1236556047630334E-3</v>
      </c>
      <c r="AD20" s="14">
        <f t="shared" si="4"/>
        <v>5.5497365244625202E-2</v>
      </c>
      <c r="AE20" s="14">
        <f t="shared" si="5"/>
        <v>-5.4990099936762203E-2</v>
      </c>
      <c r="AF20" s="14">
        <f t="shared" si="6"/>
        <v>-1.19816430662832E-14</v>
      </c>
      <c r="AG20" s="14">
        <f t="shared" si="6"/>
        <v>2.9089090319690601E-14</v>
      </c>
      <c r="AH20" s="14">
        <f t="shared" si="7"/>
        <v>0.62135719671612843</v>
      </c>
      <c r="AI20" s="14">
        <f t="shared" si="0"/>
        <v>-0.60193453637089056</v>
      </c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74" x14ac:dyDescent="0.25">
      <c r="A21" s="1">
        <v>40908</v>
      </c>
      <c r="B21">
        <v>-5.30590261095144E-2</v>
      </c>
      <c r="C21">
        <v>-2.5416715568270098</v>
      </c>
      <c r="D21">
        <v>1.1856246517973199</v>
      </c>
      <c r="E21">
        <v>6.8200815154262406E-2</v>
      </c>
      <c r="F21">
        <v>1.90085264154183E-4</v>
      </c>
      <c r="G21" s="16">
        <v>-1.1678570180176201E-14</v>
      </c>
      <c r="H21" s="16">
        <v>2.6504671643763601E-14</v>
      </c>
      <c r="I21" s="16">
        <v>1.1844522274218801E-13</v>
      </c>
      <c r="J21" s="16">
        <v>-1.33199685326902E-14</v>
      </c>
      <c r="K21" s="16">
        <v>-5.6192108877407401E-15</v>
      </c>
      <c r="L21" s="16">
        <v>-4.9143796708300498E-15</v>
      </c>
      <c r="M21" s="16">
        <v>-5.5209456433185602E-15</v>
      </c>
      <c r="N21" s="16">
        <v>-5.9520117574269802E-15</v>
      </c>
      <c r="O21" s="16">
        <v>-8.0714131011153201E-15</v>
      </c>
      <c r="P21" s="16">
        <v>1.68493657157051E-14</v>
      </c>
      <c r="Q21">
        <v>-1.5062371916508201E-2</v>
      </c>
      <c r="R21">
        <v>0</v>
      </c>
      <c r="S21">
        <v>1.6240309677776001E-3</v>
      </c>
      <c r="T21">
        <v>0.61496228436008205</v>
      </c>
      <c r="U21" s="11">
        <f t="shared" si="1"/>
        <v>-0.73919108730932981</v>
      </c>
      <c r="Y21" s="1">
        <f t="shared" si="2"/>
        <v>40908</v>
      </c>
      <c r="Z21" s="14">
        <f t="shared" si="2"/>
        <v>-5.30590261095144E-2</v>
      </c>
      <c r="AA21" s="14">
        <f t="shared" si="2"/>
        <v>-2.5416715568270098</v>
      </c>
      <c r="AB21" s="14">
        <f t="shared" si="2"/>
        <v>1.1856246517973199</v>
      </c>
      <c r="AC21" s="14">
        <f t="shared" si="3"/>
        <v>1.814116231931783E-3</v>
      </c>
      <c r="AD21" s="14">
        <f t="shared" si="4"/>
        <v>6.8200815154262406E-2</v>
      </c>
      <c r="AE21" s="14">
        <f t="shared" si="5"/>
        <v>-1.5062371916508201E-2</v>
      </c>
      <c r="AF21" s="14">
        <f t="shared" si="6"/>
        <v>-1.1678570180176201E-14</v>
      </c>
      <c r="AG21" s="14">
        <f t="shared" si="6"/>
        <v>2.6504671643763601E-14</v>
      </c>
      <c r="AH21" s="14">
        <f t="shared" si="7"/>
        <v>0.61496228436017386</v>
      </c>
      <c r="AI21" s="14">
        <f t="shared" si="0"/>
        <v>-0.7391910873093297</v>
      </c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74" x14ac:dyDescent="0.25">
      <c r="A22" s="1">
        <v>40999</v>
      </c>
      <c r="B22">
        <v>-5.4929905179210099E-2</v>
      </c>
      <c r="C22">
        <v>-2.1978643465991601</v>
      </c>
      <c r="D22">
        <v>0.64632261579950101</v>
      </c>
      <c r="E22">
        <v>7.2604441904740802E-2</v>
      </c>
      <c r="F22" s="16">
        <v>-7.5023902188490097E-5</v>
      </c>
      <c r="G22" s="16">
        <v>-1.1300889006879399E-14</v>
      </c>
      <c r="H22" s="16">
        <v>2.6612640889269E-14</v>
      </c>
      <c r="I22" s="16">
        <v>1.21807376405585E-13</v>
      </c>
      <c r="J22" s="16">
        <v>-1.4682988248802901E-14</v>
      </c>
      <c r="K22" s="16">
        <v>-6.1109548642777004E-15</v>
      </c>
      <c r="L22" s="16">
        <v>-5.3894850720711401E-15</v>
      </c>
      <c r="M22" s="16">
        <v>-6.0039939859219102E-15</v>
      </c>
      <c r="N22" s="16">
        <v>-6.4531278432143601E-15</v>
      </c>
      <c r="O22" s="16">
        <v>-8.8734616964403102E-15</v>
      </c>
      <c r="P22" s="16">
        <v>1.70785853119555E-14</v>
      </c>
      <c r="Q22">
        <v>-5.0989967176675997E-2</v>
      </c>
      <c r="R22">
        <v>0</v>
      </c>
      <c r="S22">
        <v>1.7449220929068299E-3</v>
      </c>
      <c r="T22">
        <v>0.608632123389239</v>
      </c>
      <c r="U22" s="11">
        <f t="shared" si="1"/>
        <v>-0.97455513967074048</v>
      </c>
      <c r="Y22" s="1">
        <f t="shared" si="2"/>
        <v>40999</v>
      </c>
      <c r="Z22" s="14">
        <f t="shared" si="2"/>
        <v>-5.4929905179210099E-2</v>
      </c>
      <c r="AA22" s="14">
        <f t="shared" si="2"/>
        <v>-2.1978643465991601</v>
      </c>
      <c r="AB22" s="14">
        <f t="shared" si="2"/>
        <v>0.64632261579950101</v>
      </c>
      <c r="AC22" s="14">
        <f t="shared" si="3"/>
        <v>1.6698981907183397E-3</v>
      </c>
      <c r="AD22" s="14">
        <f t="shared" si="4"/>
        <v>7.2604441904740802E-2</v>
      </c>
      <c r="AE22" s="14">
        <f t="shared" si="5"/>
        <v>-5.0989967176675997E-2</v>
      </c>
      <c r="AF22" s="14">
        <f t="shared" si="6"/>
        <v>-1.1300889006879399E-14</v>
      </c>
      <c r="AG22" s="14">
        <f t="shared" si="6"/>
        <v>2.6612640889269E-14</v>
      </c>
      <c r="AH22" s="14">
        <f t="shared" si="7"/>
        <v>0.60863212338933037</v>
      </c>
      <c r="AI22" s="14">
        <f t="shared" si="0"/>
        <v>-0.97455513967074059</v>
      </c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 spans="1:74" x14ac:dyDescent="0.25">
      <c r="A23" s="1">
        <v>41090</v>
      </c>
      <c r="B23">
        <v>-5.4081296611427999E-2</v>
      </c>
      <c r="C23">
        <v>-1.7141587128217199</v>
      </c>
      <c r="D23">
        <v>0.114388654833705</v>
      </c>
      <c r="E23">
        <v>4.8711632954464797E-2</v>
      </c>
      <c r="F23" s="16">
        <v>-9.9166330133521505E-5</v>
      </c>
      <c r="G23" s="16">
        <v>-1.10067332629582E-14</v>
      </c>
      <c r="H23" s="16">
        <v>2.36137455400715E-14</v>
      </c>
      <c r="I23" s="16">
        <v>1.2258790525672899E-13</v>
      </c>
      <c r="J23" s="16">
        <v>-1.83230215149261E-14</v>
      </c>
      <c r="K23" s="16">
        <v>-6.80465164717437E-15</v>
      </c>
      <c r="L23" s="16">
        <v>-5.8440452907812098E-15</v>
      </c>
      <c r="M23" s="16">
        <v>-6.4545535577603703E-15</v>
      </c>
      <c r="N23" s="16">
        <v>-7.0202288559034204E-15</v>
      </c>
      <c r="O23" s="16">
        <v>-9.6861748180375098E-15</v>
      </c>
      <c r="P23" s="16">
        <v>1.73144267175579E-14</v>
      </c>
      <c r="Q23">
        <v>-5.0283013173520297E-2</v>
      </c>
      <c r="R23">
        <v>0</v>
      </c>
      <c r="S23">
        <v>1.32732455905402E-3</v>
      </c>
      <c r="T23">
        <v>0.60236605511699104</v>
      </c>
      <c r="U23" s="11">
        <f t="shared" si="1"/>
        <v>-1.0518285214724892</v>
      </c>
      <c r="Y23" s="1">
        <f t="shared" si="2"/>
        <v>41090</v>
      </c>
      <c r="Z23" s="14">
        <f t="shared" si="2"/>
        <v>-5.4081296611427999E-2</v>
      </c>
      <c r="AA23" s="14">
        <f t="shared" si="2"/>
        <v>-1.7141587128217199</v>
      </c>
      <c r="AB23" s="14">
        <f t="shared" si="2"/>
        <v>0.114388654833705</v>
      </c>
      <c r="AC23" s="14">
        <f t="shared" si="3"/>
        <v>1.2281582289204985E-3</v>
      </c>
      <c r="AD23" s="14">
        <f t="shared" si="4"/>
        <v>4.8711632954464797E-2</v>
      </c>
      <c r="AE23" s="14">
        <f t="shared" si="5"/>
        <v>-5.0283013173520297E-2</v>
      </c>
      <c r="AF23" s="14">
        <f t="shared" si="6"/>
        <v>-1.10067332629582E-14</v>
      </c>
      <c r="AG23" s="14">
        <f t="shared" si="6"/>
        <v>2.36137455400715E-14</v>
      </c>
      <c r="AH23" s="14">
        <f t="shared" si="7"/>
        <v>0.60236605511707686</v>
      </c>
      <c r="AI23" s="14">
        <f t="shared" si="0"/>
        <v>-1.0518285214724887</v>
      </c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 spans="1:74" x14ac:dyDescent="0.25">
      <c r="A24" s="1">
        <v>41182</v>
      </c>
      <c r="B24">
        <v>-5.9208702184184003E-2</v>
      </c>
      <c r="C24">
        <v>-1.3967416277356399</v>
      </c>
      <c r="D24">
        <v>-0.39433984383418502</v>
      </c>
      <c r="E24">
        <v>5.6135808350961498E-2</v>
      </c>
      <c r="F24" s="16">
        <v>9.3592478452262897E-5</v>
      </c>
      <c r="G24" s="16">
        <v>-1.06370898383137E-14</v>
      </c>
      <c r="H24" s="16">
        <v>2.30421013720376E-14</v>
      </c>
      <c r="I24" s="16">
        <v>1.2626616472914301E-13</v>
      </c>
      <c r="J24" s="16">
        <v>-2.16889414891099E-14</v>
      </c>
      <c r="K24" s="16">
        <v>-7.3298569103764201E-15</v>
      </c>
      <c r="L24" s="16">
        <v>-6.2239272376486201E-15</v>
      </c>
      <c r="M24" s="16">
        <v>-6.9535487803459997E-15</v>
      </c>
      <c r="N24" s="16">
        <v>-7.5872062780013297E-15</v>
      </c>
      <c r="O24" s="16">
        <v>-1.04107085972875E-14</v>
      </c>
      <c r="P24" s="16">
        <v>1.75461915787443E-14</v>
      </c>
      <c r="Q24">
        <v>-7.1911549021649701E-2</v>
      </c>
      <c r="R24">
        <v>0</v>
      </c>
      <c r="S24">
        <v>1.0269205860271801E-3</v>
      </c>
      <c r="T24">
        <v>0.59616342777483999</v>
      </c>
      <c r="U24" s="11">
        <f t="shared" si="1"/>
        <v>-1.2687819735852817</v>
      </c>
      <c r="Y24" s="1">
        <f t="shared" si="2"/>
        <v>41182</v>
      </c>
      <c r="Z24" s="14">
        <f t="shared" si="2"/>
        <v>-5.9208702184184003E-2</v>
      </c>
      <c r="AA24" s="14">
        <f t="shared" si="2"/>
        <v>-1.3967416277356399</v>
      </c>
      <c r="AB24" s="14">
        <f t="shared" si="2"/>
        <v>-0.39433984383418502</v>
      </c>
      <c r="AC24" s="14">
        <f t="shared" si="3"/>
        <v>1.1205130644794429E-3</v>
      </c>
      <c r="AD24" s="14">
        <f t="shared" si="4"/>
        <v>5.6135808350961498E-2</v>
      </c>
      <c r="AE24" s="14">
        <f t="shared" si="5"/>
        <v>-7.1911549021649701E-2</v>
      </c>
      <c r="AF24" s="14">
        <f t="shared" si="6"/>
        <v>-1.06370898383137E-14</v>
      </c>
      <c r="AG24" s="14">
        <f t="shared" si="6"/>
        <v>2.30421013720376E-14</v>
      </c>
      <c r="AH24" s="14">
        <f t="shared" si="7"/>
        <v>0.59616342777492359</v>
      </c>
      <c r="AI24" s="14">
        <f t="shared" si="0"/>
        <v>-1.2687819735852819</v>
      </c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</row>
    <row r="25" spans="1:74" x14ac:dyDescent="0.25">
      <c r="A25" s="1">
        <v>41274</v>
      </c>
      <c r="B25">
        <v>-5.4281346178830597E-2</v>
      </c>
      <c r="C25">
        <v>-1.2815220323454399</v>
      </c>
      <c r="D25">
        <v>-0.75360088476282605</v>
      </c>
      <c r="E25">
        <v>3.6375352894642603E-2</v>
      </c>
      <c r="F25" s="16">
        <v>8.5011596940771299E-5</v>
      </c>
      <c r="G25" s="16">
        <v>-1.0301437495196E-14</v>
      </c>
      <c r="H25" s="16">
        <v>2.1630546985198799E-14</v>
      </c>
      <c r="I25" s="16">
        <v>1.30005390605961E-13</v>
      </c>
      <c r="J25" s="16">
        <v>-2.2519917755527999E-14</v>
      </c>
      <c r="K25" s="16">
        <v>-7.6464064666714797E-15</v>
      </c>
      <c r="L25" s="16">
        <v>-6.6110338228597199E-15</v>
      </c>
      <c r="M25" s="16">
        <v>-7.4118307832697798E-15</v>
      </c>
      <c r="N25" s="16">
        <v>-8.0521792268633707E-15</v>
      </c>
      <c r="O25" s="16">
        <v>-1.09692382798183E-14</v>
      </c>
      <c r="P25" s="16">
        <v>1.7777590343828401E-14</v>
      </c>
      <c r="Q25">
        <v>-0.111528942894719</v>
      </c>
      <c r="R25">
        <v>0</v>
      </c>
      <c r="S25">
        <v>1.11640131593298E-3</v>
      </c>
      <c r="T25">
        <v>0.59002359643161595</v>
      </c>
      <c r="U25" s="11">
        <f t="shared" si="1"/>
        <v>-1.5733328439425875</v>
      </c>
      <c r="Y25" s="1">
        <f t="shared" si="2"/>
        <v>41274</v>
      </c>
      <c r="Z25" s="14">
        <f t="shared" si="2"/>
        <v>-5.4281346178830597E-2</v>
      </c>
      <c r="AA25" s="14">
        <f t="shared" si="2"/>
        <v>-1.2815220323454399</v>
      </c>
      <c r="AB25" s="14">
        <f t="shared" si="2"/>
        <v>-0.75360088476282605</v>
      </c>
      <c r="AC25" s="14">
        <f t="shared" si="3"/>
        <v>1.2014129128737512E-3</v>
      </c>
      <c r="AD25" s="14">
        <f t="shared" si="4"/>
        <v>3.6375352894642603E-2</v>
      </c>
      <c r="AE25" s="14">
        <f t="shared" si="5"/>
        <v>-0.111528942894719</v>
      </c>
      <c r="AF25" s="14">
        <f t="shared" si="6"/>
        <v>-1.0301437495196E-14</v>
      </c>
      <c r="AG25" s="14">
        <f t="shared" si="6"/>
        <v>2.1630546985198799E-14</v>
      </c>
      <c r="AH25" s="14">
        <f t="shared" si="7"/>
        <v>0.59002359643170033</v>
      </c>
      <c r="AI25" s="14">
        <f t="shared" si="0"/>
        <v>-1.5733328439425875</v>
      </c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</row>
    <row r="26" spans="1:74" x14ac:dyDescent="0.25">
      <c r="A26" s="1">
        <v>41364</v>
      </c>
      <c r="B26">
        <v>-6.2448894264987197E-2</v>
      </c>
      <c r="C26">
        <v>-1.19891479576326</v>
      </c>
      <c r="D26">
        <v>-0.61769934218813105</v>
      </c>
      <c r="E26">
        <v>3.5510111091463903E-2</v>
      </c>
      <c r="F26" s="16">
        <v>7.3456542337341102E-5</v>
      </c>
      <c r="G26" s="16">
        <v>-1.01025489066002E-14</v>
      </c>
      <c r="H26" s="16">
        <v>1.8724931164952299E-14</v>
      </c>
      <c r="I26" s="16">
        <v>1.27940372009614E-13</v>
      </c>
      <c r="J26" s="16">
        <v>-2.6878105391947799E-14</v>
      </c>
      <c r="K26" s="16">
        <v>-8.3920616858777796E-15</v>
      </c>
      <c r="L26" s="16">
        <v>-7.1401557907238702E-15</v>
      </c>
      <c r="M26" s="16">
        <v>-7.9041764173088598E-15</v>
      </c>
      <c r="N26" s="16">
        <v>-8.4961031113598096E-15</v>
      </c>
      <c r="O26" s="16">
        <v>-1.1491791928985699E-14</v>
      </c>
      <c r="P26" s="16">
        <v>1.8001231309737199E-14</v>
      </c>
      <c r="Q26">
        <v>-0.13006679245725999</v>
      </c>
      <c r="R26">
        <v>0</v>
      </c>
      <c r="S26">
        <v>1.0825895243017499E-3</v>
      </c>
      <c r="T26">
        <v>0.58394592291402403</v>
      </c>
      <c r="U26" s="11">
        <f t="shared" si="1"/>
        <v>-1.3885177446014272</v>
      </c>
      <c r="Y26" s="1">
        <f t="shared" si="2"/>
        <v>41364</v>
      </c>
      <c r="Z26" s="14">
        <f t="shared" si="2"/>
        <v>-6.2448894264987197E-2</v>
      </c>
      <c r="AA26" s="14">
        <f t="shared" si="2"/>
        <v>-1.19891479576326</v>
      </c>
      <c r="AB26" s="14">
        <f t="shared" si="2"/>
        <v>-0.61769934218813105</v>
      </c>
      <c r="AC26" s="14">
        <f t="shared" si="3"/>
        <v>1.1560460666390909E-3</v>
      </c>
      <c r="AD26" s="14">
        <f t="shared" si="4"/>
        <v>3.5510111091463903E-2</v>
      </c>
      <c r="AE26" s="14">
        <f t="shared" si="5"/>
        <v>-0.13006679245725999</v>
      </c>
      <c r="AF26" s="14">
        <f t="shared" si="6"/>
        <v>-1.01025489066002E-14</v>
      </c>
      <c r="AG26" s="14">
        <f t="shared" si="6"/>
        <v>1.8724931164952299E-14</v>
      </c>
      <c r="AH26" s="14">
        <f t="shared" si="7"/>
        <v>0.58394592291409952</v>
      </c>
      <c r="AI26" s="14">
        <f t="shared" si="0"/>
        <v>-1.3885177446014272</v>
      </c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</row>
    <row r="27" spans="1:74" x14ac:dyDescent="0.25">
      <c r="A27" s="1">
        <v>41455</v>
      </c>
      <c r="B27">
        <v>-7.1761688568995799E-2</v>
      </c>
      <c r="C27">
        <v>-1.43584781330963</v>
      </c>
      <c r="D27">
        <v>-0.39646460540261902</v>
      </c>
      <c r="E27">
        <v>-1.1165903942249601E-2</v>
      </c>
      <c r="F27">
        <v>-5.4028518486385301E-4</v>
      </c>
      <c r="G27" s="16">
        <v>-9.9061057408435806E-15</v>
      </c>
      <c r="H27" s="16">
        <v>1.6891470724188001E-14</v>
      </c>
      <c r="I27" s="16">
        <v>1.3252212878635E-13</v>
      </c>
      <c r="J27" s="16">
        <v>-2.9238264619749398E-14</v>
      </c>
      <c r="K27" s="16">
        <v>-8.9046998876043901E-15</v>
      </c>
      <c r="L27" s="16">
        <v>-7.48429137431403E-15</v>
      </c>
      <c r="M27" s="16">
        <v>-8.2109488403481607E-15</v>
      </c>
      <c r="N27" s="16">
        <v>-8.7814014923318507E-15</v>
      </c>
      <c r="O27" s="16">
        <v>-1.19158088005414E-14</v>
      </c>
      <c r="P27" s="16">
        <v>1.8239086089013601E-14</v>
      </c>
      <c r="Q27">
        <v>-0.121060247524249</v>
      </c>
      <c r="R27">
        <v>0</v>
      </c>
      <c r="S27">
        <v>8.6602515757560998E-4</v>
      </c>
      <c r="T27">
        <v>0.57792977572840698</v>
      </c>
      <c r="U27" s="11">
        <f t="shared" si="1"/>
        <v>-1.4580447430465422</v>
      </c>
      <c r="Y27" s="1">
        <f t="shared" si="2"/>
        <v>41455</v>
      </c>
      <c r="Z27" s="14">
        <f t="shared" si="2"/>
        <v>-7.1761688568995799E-2</v>
      </c>
      <c r="AA27" s="14">
        <f t="shared" si="2"/>
        <v>-1.43584781330963</v>
      </c>
      <c r="AB27" s="14">
        <f t="shared" si="2"/>
        <v>-0.39646460540261902</v>
      </c>
      <c r="AC27" s="14">
        <f t="shared" si="3"/>
        <v>3.2573997271175697E-4</v>
      </c>
      <c r="AD27" s="14">
        <f t="shared" si="4"/>
        <v>-1.1165903942249601E-2</v>
      </c>
      <c r="AE27" s="14">
        <f t="shared" si="5"/>
        <v>-0.121060247524249</v>
      </c>
      <c r="AF27" s="14">
        <f t="shared" si="6"/>
        <v>-9.9061057408435806E-15</v>
      </c>
      <c r="AG27" s="14">
        <f t="shared" si="6"/>
        <v>1.6891470724188001E-14</v>
      </c>
      <c r="AH27" s="14">
        <f t="shared" si="7"/>
        <v>0.57792977572848336</v>
      </c>
      <c r="AI27" s="14">
        <f t="shared" si="0"/>
        <v>-1.4580447430465413</v>
      </c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</row>
    <row r="28" spans="1:74" x14ac:dyDescent="0.25">
      <c r="A28" s="1">
        <v>41547</v>
      </c>
      <c r="B28">
        <v>-6.4472142774319896E-2</v>
      </c>
      <c r="C28">
        <v>-1.7952651122741701</v>
      </c>
      <c r="D28">
        <v>2.6508757241698801E-2</v>
      </c>
      <c r="E28">
        <v>-1.1333747248546499E-2</v>
      </c>
      <c r="F28">
        <v>2.06450546929225E-4</v>
      </c>
      <c r="G28" s="16">
        <v>-9.7527804850096807E-15</v>
      </c>
      <c r="H28" s="16">
        <v>1.66023432691537E-14</v>
      </c>
      <c r="I28" s="16">
        <v>1.3765157850250099E-13</v>
      </c>
      <c r="J28" s="16">
        <v>-3.0422150719473901E-14</v>
      </c>
      <c r="K28" s="16">
        <v>-9.2074020814754792E-15</v>
      </c>
      <c r="L28" s="16">
        <v>-7.6842707533316905E-15</v>
      </c>
      <c r="M28" s="16">
        <v>-8.4017187262145096E-15</v>
      </c>
      <c r="N28" s="16">
        <v>-9.0203059628190993E-15</v>
      </c>
      <c r="O28" s="16">
        <v>-1.2229374503873201E-14</v>
      </c>
      <c r="P28" s="16">
        <v>1.8473725470203301E-14</v>
      </c>
      <c r="Q28">
        <v>-0.11395276020407701</v>
      </c>
      <c r="R28">
        <v>0</v>
      </c>
      <c r="S28">
        <v>-1.0753378289158E-4</v>
      </c>
      <c r="T28">
        <v>0.57197452998366305</v>
      </c>
      <c r="U28" s="11">
        <f t="shared" si="1"/>
        <v>-1.3864415585116276</v>
      </c>
      <c r="Y28" s="1">
        <f t="shared" si="2"/>
        <v>41547</v>
      </c>
      <c r="Z28" s="14">
        <f t="shared" si="2"/>
        <v>-6.4472142774319896E-2</v>
      </c>
      <c r="AA28" s="14">
        <f t="shared" si="2"/>
        <v>-1.7952651122741701</v>
      </c>
      <c r="AB28" s="14">
        <f t="shared" si="2"/>
        <v>2.6508757241698801E-2</v>
      </c>
      <c r="AC28" s="14">
        <f t="shared" si="3"/>
        <v>9.8916764037645E-5</v>
      </c>
      <c r="AD28" s="14">
        <f t="shared" si="4"/>
        <v>-1.1333747248546499E-2</v>
      </c>
      <c r="AE28" s="14">
        <f t="shared" si="5"/>
        <v>-0.11395276020407701</v>
      </c>
      <c r="AF28" s="14">
        <f t="shared" si="6"/>
        <v>-9.7527804850096807E-15</v>
      </c>
      <c r="AG28" s="14">
        <f t="shared" si="6"/>
        <v>1.66023432691537E-14</v>
      </c>
      <c r="AH28" s="14">
        <f t="shared" si="7"/>
        <v>0.57197452998374221</v>
      </c>
      <c r="AI28" s="14">
        <f t="shared" si="0"/>
        <v>-1.3864415585116276</v>
      </c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</row>
    <row r="29" spans="1:74" x14ac:dyDescent="0.25">
      <c r="A29" s="1">
        <v>41639</v>
      </c>
      <c r="B29">
        <v>-7.3587024876759305E-2</v>
      </c>
      <c r="C29">
        <v>-1.8583585232933399</v>
      </c>
      <c r="D29">
        <v>9.18771270657818E-2</v>
      </c>
      <c r="E29">
        <v>-3.2130730759021203E-2</v>
      </c>
      <c r="F29" s="16">
        <v>-2.0165572666085299E-5</v>
      </c>
      <c r="G29" s="16">
        <v>-1.08098575471183E-14</v>
      </c>
      <c r="H29" s="16">
        <v>1.7958210331977499E-14</v>
      </c>
      <c r="I29" s="16">
        <v>1.3975758691189801E-13</v>
      </c>
      <c r="J29" s="16">
        <v>-3.2319390023306603E-14</v>
      </c>
      <c r="K29" s="16">
        <v>-9.5067069030675897E-15</v>
      </c>
      <c r="L29" s="16">
        <v>-7.9016602280597594E-15</v>
      </c>
      <c r="M29" s="16">
        <v>-8.6853368999252797E-15</v>
      </c>
      <c r="N29" s="16">
        <v>-9.3258257413224404E-15</v>
      </c>
      <c r="O29" s="16">
        <v>-1.25457504877061E-14</v>
      </c>
      <c r="P29" s="16">
        <v>1.8665030483063601E-14</v>
      </c>
      <c r="Q29">
        <v>-0.128700787294626</v>
      </c>
      <c r="R29">
        <v>0</v>
      </c>
      <c r="S29">
        <v>4.4332598003585201E-4</v>
      </c>
      <c r="T29">
        <v>0.56607956731533005</v>
      </c>
      <c r="U29" s="11">
        <f t="shared" si="1"/>
        <v>-1.4343972114351802</v>
      </c>
      <c r="Y29" s="1">
        <f t="shared" si="2"/>
        <v>41639</v>
      </c>
      <c r="Z29" s="14">
        <f t="shared" si="2"/>
        <v>-7.3587024876759305E-2</v>
      </c>
      <c r="AA29" s="14">
        <f t="shared" si="2"/>
        <v>-1.8583585232933399</v>
      </c>
      <c r="AB29" s="14">
        <f t="shared" si="2"/>
        <v>9.18771270657818E-2</v>
      </c>
      <c r="AC29" s="14">
        <f t="shared" si="3"/>
        <v>4.2316040736976672E-4</v>
      </c>
      <c r="AD29" s="14">
        <f t="shared" si="4"/>
        <v>-3.2130730759021203E-2</v>
      </c>
      <c r="AE29" s="14">
        <f t="shared" si="5"/>
        <v>-0.128700787294626</v>
      </c>
      <c r="AF29" s="14">
        <f t="shared" si="6"/>
        <v>-1.08098575471183E-14</v>
      </c>
      <c r="AG29" s="14">
        <f t="shared" si="6"/>
        <v>1.7958210331977499E-14</v>
      </c>
      <c r="AH29" s="14">
        <f t="shared" si="7"/>
        <v>0.56607956731540821</v>
      </c>
      <c r="AI29" s="14">
        <f t="shared" si="0"/>
        <v>-1.4343972114351797</v>
      </c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</row>
    <row r="30" spans="1:74" x14ac:dyDescent="0.25">
      <c r="A30" s="1">
        <v>41729</v>
      </c>
      <c r="B30">
        <v>-8.5509152759980001E-2</v>
      </c>
      <c r="C30">
        <v>-1.72324837570431</v>
      </c>
      <c r="D30">
        <v>-0.119385085165416</v>
      </c>
      <c r="E30">
        <v>-2.9277152253880601E-2</v>
      </c>
      <c r="F30">
        <v>-2.1598746953339001E-4</v>
      </c>
      <c r="G30" s="16">
        <v>-1.06797849720196E-14</v>
      </c>
      <c r="H30" s="16">
        <v>1.5470946920638999E-14</v>
      </c>
      <c r="I30" s="16">
        <v>1.37032339334743E-13</v>
      </c>
      <c r="J30" s="16">
        <v>-3.60243131136068E-14</v>
      </c>
      <c r="K30" s="16">
        <v>-9.9009704330930806E-15</v>
      </c>
      <c r="L30" s="16">
        <v>-8.2147403819168E-15</v>
      </c>
      <c r="M30" s="16">
        <v>-8.9966323831124396E-15</v>
      </c>
      <c r="N30" s="16">
        <v>-9.5655596711900598E-15</v>
      </c>
      <c r="O30" s="16">
        <v>-1.2961027815850699E-14</v>
      </c>
      <c r="P30" s="16">
        <v>1.8858307495434499E-14</v>
      </c>
      <c r="Q30">
        <v>-0.14850579272699299</v>
      </c>
      <c r="R30">
        <v>0</v>
      </c>
      <c r="S30">
        <v>3.3885305349793798E-4</v>
      </c>
      <c r="T30">
        <v>0.56024427581077196</v>
      </c>
      <c r="U30" s="11">
        <f t="shared" si="1"/>
        <v>-1.5455584172157679</v>
      </c>
      <c r="Y30" s="1">
        <f t="shared" si="2"/>
        <v>41729</v>
      </c>
      <c r="Z30" s="14">
        <f t="shared" si="2"/>
        <v>-8.5509152759980001E-2</v>
      </c>
      <c r="AA30" s="14">
        <f t="shared" si="2"/>
        <v>-1.72324837570431</v>
      </c>
      <c r="AB30" s="14">
        <f t="shared" si="2"/>
        <v>-0.119385085165416</v>
      </c>
      <c r="AC30" s="14">
        <f t="shared" si="3"/>
        <v>1.2286558396454797E-4</v>
      </c>
      <c r="AD30" s="14">
        <f t="shared" si="4"/>
        <v>-2.9277152253880601E-2</v>
      </c>
      <c r="AE30" s="14">
        <f t="shared" si="5"/>
        <v>-0.14850579272699299</v>
      </c>
      <c r="AF30" s="14">
        <f t="shared" si="6"/>
        <v>-1.06797849720196E-14</v>
      </c>
      <c r="AG30" s="14">
        <f t="shared" si="6"/>
        <v>1.5470946920638999E-14</v>
      </c>
      <c r="AH30" s="14">
        <f t="shared" si="7"/>
        <v>0.56024427581084224</v>
      </c>
      <c r="AI30" s="14">
        <f t="shared" si="0"/>
        <v>-1.5455584172157679</v>
      </c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</row>
    <row r="31" spans="1:74" x14ac:dyDescent="0.25">
      <c r="A31" s="1">
        <v>41820</v>
      </c>
      <c r="B31">
        <v>-8.4509302284997506E-2</v>
      </c>
      <c r="C31">
        <v>-1.5429381699879201</v>
      </c>
      <c r="D31">
        <v>-0.46803551646605102</v>
      </c>
      <c r="E31">
        <v>-3.4853604117066797E-2</v>
      </c>
      <c r="F31" s="16">
        <v>7.11083015828727E-5</v>
      </c>
      <c r="G31" s="16">
        <v>-1.1837365687013299E-14</v>
      </c>
      <c r="H31" s="16">
        <v>1.67424421705801E-14</v>
      </c>
      <c r="I31" s="16">
        <v>1.40752868641921E-13</v>
      </c>
      <c r="J31" s="16">
        <v>-3.5979612335444498E-14</v>
      </c>
      <c r="K31" s="16">
        <v>-1.01900754486819E-14</v>
      </c>
      <c r="L31" s="16">
        <v>-8.4556788282883197E-15</v>
      </c>
      <c r="M31" s="16">
        <v>-9.1849293568619595E-15</v>
      </c>
      <c r="N31" s="16">
        <v>-9.8523976650235098E-15</v>
      </c>
      <c r="O31" s="16">
        <v>-1.3261971503840401E-14</v>
      </c>
      <c r="P31" s="16">
        <v>1.9035368444026499E-14</v>
      </c>
      <c r="Q31">
        <v>-0.15388519144215301</v>
      </c>
      <c r="R31">
        <v>0</v>
      </c>
      <c r="S31" s="16">
        <v>-4.3622635169566801E-5</v>
      </c>
      <c r="T31">
        <v>0.55446804993546805</v>
      </c>
      <c r="U31" s="11">
        <f t="shared" si="1"/>
        <v>-1.7297262486962288</v>
      </c>
      <c r="Y31" s="1">
        <f t="shared" si="2"/>
        <v>41820</v>
      </c>
      <c r="Z31" s="14">
        <f t="shared" si="2"/>
        <v>-8.4509302284997506E-2</v>
      </c>
      <c r="AA31" s="14">
        <f t="shared" si="2"/>
        <v>-1.5429381699879201</v>
      </c>
      <c r="AB31" s="14">
        <f t="shared" si="2"/>
        <v>-0.46803551646605102</v>
      </c>
      <c r="AC31" s="14">
        <f t="shared" si="3"/>
        <v>2.7485666413305898E-5</v>
      </c>
      <c r="AD31" s="14">
        <f t="shared" si="4"/>
        <v>-3.4853604117066797E-2</v>
      </c>
      <c r="AE31" s="14">
        <f t="shared" si="5"/>
        <v>-0.15388519144215301</v>
      </c>
      <c r="AF31" s="14">
        <f t="shared" si="6"/>
        <v>-1.1837365687013299E-14</v>
      </c>
      <c r="AG31" s="14">
        <f t="shared" si="6"/>
        <v>1.67424421705801E-14</v>
      </c>
      <c r="AH31" s="14">
        <f t="shared" si="7"/>
        <v>0.55446804993554089</v>
      </c>
      <c r="AI31" s="14">
        <f t="shared" si="0"/>
        <v>-1.7297262486962293</v>
      </c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</row>
    <row r="32" spans="1:74" x14ac:dyDescent="0.25">
      <c r="A32" s="1">
        <v>41912</v>
      </c>
      <c r="B32">
        <v>-8.4652298185342201E-2</v>
      </c>
      <c r="C32">
        <v>-1.2610453255790299</v>
      </c>
      <c r="D32">
        <v>-0.84595578397676496</v>
      </c>
      <c r="E32">
        <v>-5.2731180362810201E-2</v>
      </c>
      <c r="F32">
        <v>1.2364404094677799E-4</v>
      </c>
      <c r="G32" s="16">
        <v>-1.0542943109740601E-14</v>
      </c>
      <c r="H32" s="16">
        <v>1.54416015256692E-14</v>
      </c>
      <c r="I32" s="16">
        <v>1.42689344010866E-13</v>
      </c>
      <c r="J32" s="16">
        <v>-3.7674511267149703E-14</v>
      </c>
      <c r="K32" s="16">
        <v>-1.0458880906176E-14</v>
      </c>
      <c r="L32" s="16">
        <v>-8.5637461505338406E-15</v>
      </c>
      <c r="M32" s="16">
        <v>-9.3807074502106801E-15</v>
      </c>
      <c r="N32" s="16">
        <v>-9.9797918276185694E-15</v>
      </c>
      <c r="O32" s="16">
        <v>-1.34821528548389E-14</v>
      </c>
      <c r="P32" s="16">
        <v>1.9260343329994299E-14</v>
      </c>
      <c r="Q32">
        <v>-0.13000767466164301</v>
      </c>
      <c r="R32">
        <v>0</v>
      </c>
      <c r="S32" s="16">
        <v>7.1655542997020493E-5</v>
      </c>
      <c r="T32">
        <v>0.54875029046035895</v>
      </c>
      <c r="U32" s="11">
        <f t="shared" si="1"/>
        <v>-1.8254466727212102</v>
      </c>
      <c r="Y32" s="1">
        <f t="shared" si="2"/>
        <v>41912</v>
      </c>
      <c r="Z32" s="14">
        <f t="shared" si="2"/>
        <v>-8.4652298185342201E-2</v>
      </c>
      <c r="AA32" s="14">
        <f t="shared" si="2"/>
        <v>-1.2610453255790299</v>
      </c>
      <c r="AB32" s="14">
        <f t="shared" si="2"/>
        <v>-0.84595578397676496</v>
      </c>
      <c r="AC32" s="14">
        <f t="shared" si="3"/>
        <v>1.952995839437985E-4</v>
      </c>
      <c r="AD32" s="14">
        <f t="shared" si="4"/>
        <v>-5.2731180362810201E-2</v>
      </c>
      <c r="AE32" s="14">
        <f t="shared" si="5"/>
        <v>-0.13000767466164301</v>
      </c>
      <c r="AF32" s="14">
        <f t="shared" si="6"/>
        <v>-1.0542943109740601E-14</v>
      </c>
      <c r="AG32" s="14">
        <f t="shared" si="6"/>
        <v>1.54416015256692E-14</v>
      </c>
      <c r="AH32" s="14">
        <f t="shared" si="7"/>
        <v>0.54875029046043144</v>
      </c>
      <c r="AI32" s="14">
        <f t="shared" si="0"/>
        <v>-1.8254466727212102</v>
      </c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</row>
    <row r="33" spans="1:74" x14ac:dyDescent="0.25">
      <c r="A33" s="1">
        <v>42004</v>
      </c>
      <c r="B33">
        <v>-9.2042755914012397E-2</v>
      </c>
      <c r="C33">
        <v>-0.96875468397635101</v>
      </c>
      <c r="D33">
        <v>-1.2814622745315301</v>
      </c>
      <c r="E33">
        <v>-4.7523977760983098E-2</v>
      </c>
      <c r="F33" s="16">
        <v>-5.9037677579875099E-6</v>
      </c>
      <c r="G33" s="16">
        <v>-1.16179327259161E-14</v>
      </c>
      <c r="H33" s="16">
        <v>1.62667027264447E-14</v>
      </c>
      <c r="I33" s="16">
        <v>1.4443973915950201E-13</v>
      </c>
      <c r="J33" s="16">
        <v>-3.9230415939154402E-14</v>
      </c>
      <c r="K33" s="16">
        <v>-1.0606540113730499E-14</v>
      </c>
      <c r="L33" s="16">
        <v>-8.7977679552153398E-15</v>
      </c>
      <c r="M33" s="16">
        <v>-9.5622988987090104E-15</v>
      </c>
      <c r="N33" s="16">
        <v>-1.02232122659504E-14</v>
      </c>
      <c r="O33" s="16">
        <v>-1.37441255187814E-14</v>
      </c>
      <c r="P33" s="16">
        <v>1.9413560434451899E-14</v>
      </c>
      <c r="Q33">
        <v>-0.116999149428551</v>
      </c>
      <c r="R33">
        <v>0</v>
      </c>
      <c r="S33">
        <v>1.84461826798607E-4</v>
      </c>
      <c r="T33">
        <v>0.54309040439024903</v>
      </c>
      <c r="U33" s="11">
        <f t="shared" si="1"/>
        <v>-1.9635138791620617</v>
      </c>
      <c r="Y33" s="1">
        <f t="shared" si="2"/>
        <v>42004</v>
      </c>
      <c r="Z33" s="14">
        <f t="shared" si="2"/>
        <v>-9.2042755914012397E-2</v>
      </c>
      <c r="AA33" s="14">
        <f t="shared" si="2"/>
        <v>-0.96875468397635101</v>
      </c>
      <c r="AB33" s="14">
        <f t="shared" si="2"/>
        <v>-1.2814622745315301</v>
      </c>
      <c r="AC33" s="14">
        <f t="shared" si="3"/>
        <v>1.785580590406195E-4</v>
      </c>
      <c r="AD33" s="14">
        <f t="shared" si="4"/>
        <v>-4.7523977760983098E-2</v>
      </c>
      <c r="AE33" s="14">
        <f t="shared" si="5"/>
        <v>-0.116999149428551</v>
      </c>
      <c r="AF33" s="14">
        <f t="shared" si="6"/>
        <v>-1.16179327259161E-14</v>
      </c>
      <c r="AG33" s="14">
        <f t="shared" si="6"/>
        <v>1.62667027264447E-14</v>
      </c>
      <c r="AH33" s="14">
        <f t="shared" si="7"/>
        <v>0.54309040439032075</v>
      </c>
      <c r="AI33" s="14">
        <f t="shared" si="0"/>
        <v>-1.9635138791620617</v>
      </c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</row>
    <row r="34" spans="1:74" x14ac:dyDescent="0.25">
      <c r="A34" s="1">
        <v>42094</v>
      </c>
      <c r="B34">
        <v>-9.4359221627377199E-2</v>
      </c>
      <c r="C34">
        <v>-0.71333364097158403</v>
      </c>
      <c r="D34">
        <v>-1.7414353367031301</v>
      </c>
      <c r="E34">
        <v>-4.8361192184326302E-2</v>
      </c>
      <c r="F34">
        <v>-1.90296358392663E-4</v>
      </c>
      <c r="G34" s="16">
        <v>-1.14741377565753E-14</v>
      </c>
      <c r="H34" s="16">
        <v>1.63648313984501E-14</v>
      </c>
      <c r="I34" s="16">
        <v>1.42671410589826E-13</v>
      </c>
      <c r="J34" s="16">
        <v>-4.1122737086681701E-14</v>
      </c>
      <c r="K34" s="16">
        <v>-1.10544299632614E-14</v>
      </c>
      <c r="L34" s="16">
        <v>-9.0161337572040507E-15</v>
      </c>
      <c r="M34" s="16">
        <v>-9.8292455023209906E-15</v>
      </c>
      <c r="N34" s="16">
        <v>-1.04418694016326E-14</v>
      </c>
      <c r="O34" s="16">
        <v>-1.4076830898472299E-14</v>
      </c>
      <c r="P34" s="16">
        <v>1.9567898065085801E-14</v>
      </c>
      <c r="Q34">
        <v>-0.118632264805184</v>
      </c>
      <c r="R34">
        <v>0</v>
      </c>
      <c r="S34">
        <v>-1.3382292396627699E-4</v>
      </c>
      <c r="T34">
        <v>0.53748780489321801</v>
      </c>
      <c r="U34" s="11">
        <f t="shared" si="1"/>
        <v>-2.1789579706806714</v>
      </c>
      <c r="Y34" s="1">
        <f t="shared" si="2"/>
        <v>42094</v>
      </c>
      <c r="Z34" s="14">
        <f t="shared" si="2"/>
        <v>-9.4359221627377199E-2</v>
      </c>
      <c r="AA34" s="14">
        <f t="shared" si="2"/>
        <v>-0.71333364097158403</v>
      </c>
      <c r="AB34" s="14">
        <f t="shared" si="2"/>
        <v>-1.7414353367031301</v>
      </c>
      <c r="AC34" s="14">
        <f t="shared" si="3"/>
        <v>-3.2411928235893999E-4</v>
      </c>
      <c r="AD34" s="14">
        <f t="shared" si="4"/>
        <v>-4.8361192184326302E-2</v>
      </c>
      <c r="AE34" s="14">
        <f t="shared" si="5"/>
        <v>-0.118632264805184</v>
      </c>
      <c r="AF34" s="14">
        <f t="shared" si="6"/>
        <v>-1.14741377565753E-14</v>
      </c>
      <c r="AG34" s="14">
        <f t="shared" si="6"/>
        <v>1.63648313984501E-14</v>
      </c>
      <c r="AH34" s="14">
        <f t="shared" si="7"/>
        <v>0.53748780489328463</v>
      </c>
      <c r="AI34" s="14">
        <f t="shared" si="0"/>
        <v>-2.178957970680671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</row>
    <row r="35" spans="1:74" x14ac:dyDescent="0.25">
      <c r="A35" s="1">
        <v>42185</v>
      </c>
      <c r="B35">
        <v>-8.5672486924108393E-2</v>
      </c>
      <c r="C35">
        <v>-0.91381604327536703</v>
      </c>
      <c r="D35">
        <v>-1.5289333125907301</v>
      </c>
      <c r="E35">
        <v>-0.16842519485718799</v>
      </c>
      <c r="F35" s="16">
        <v>-6.25861501361719E-5</v>
      </c>
      <c r="G35" s="16">
        <v>-1.14438770835893E-14</v>
      </c>
      <c r="H35" s="16">
        <v>1.8364630325272099E-14</v>
      </c>
      <c r="I35" s="16">
        <v>1.4707325337190701E-13</v>
      </c>
      <c r="J35" s="16">
        <v>-4.1757512821249903E-14</v>
      </c>
      <c r="K35" s="16">
        <v>-1.11021862430885E-14</v>
      </c>
      <c r="L35" s="16">
        <v>-9.1472003010722797E-15</v>
      </c>
      <c r="M35" s="16">
        <v>-9.9294809869217594E-15</v>
      </c>
      <c r="N35" s="16">
        <v>-1.05967670616629E-14</v>
      </c>
      <c r="O35" s="16">
        <v>-1.4326512648156601E-14</v>
      </c>
      <c r="P35" s="16">
        <v>1.97395145005158E-14</v>
      </c>
      <c r="Q35">
        <v>-8.6932164946267099E-2</v>
      </c>
      <c r="R35">
        <v>0</v>
      </c>
      <c r="S35">
        <v>-7.2107959429190997E-4</v>
      </c>
      <c r="T35">
        <v>0.53194191123103596</v>
      </c>
      <c r="U35" s="11">
        <f t="shared" si="1"/>
        <v>-2.2526209571069771</v>
      </c>
      <c r="Y35" s="1">
        <f t="shared" ref="Y35:AB66" si="8">+A35</f>
        <v>42185</v>
      </c>
      <c r="Z35" s="14">
        <f t="shared" si="8"/>
        <v>-8.5672486924108393E-2</v>
      </c>
      <c r="AA35" s="14">
        <f t="shared" si="8"/>
        <v>-0.91381604327536703</v>
      </c>
      <c r="AB35" s="14">
        <f t="shared" si="8"/>
        <v>-1.5289333125907301</v>
      </c>
      <c r="AC35" s="14">
        <f t="shared" si="3"/>
        <v>-7.8366574442808191E-4</v>
      </c>
      <c r="AD35" s="14">
        <f t="shared" si="4"/>
        <v>-0.16842519485718799</v>
      </c>
      <c r="AE35" s="14">
        <f t="shared" si="5"/>
        <v>-8.6932164946267099E-2</v>
      </c>
      <c r="AF35" s="14">
        <f t="shared" si="6"/>
        <v>-1.14438770835893E-14</v>
      </c>
      <c r="AG35" s="14">
        <f t="shared" si="6"/>
        <v>1.8364630325272099E-14</v>
      </c>
      <c r="AH35" s="14">
        <f t="shared" si="7"/>
        <v>0.53194191123110612</v>
      </c>
      <c r="AI35" s="14">
        <f t="shared" si="0"/>
        <v>-2.2526209571069762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</row>
    <row r="36" spans="1:74" x14ac:dyDescent="0.25">
      <c r="A36" s="1">
        <v>42277</v>
      </c>
      <c r="B36">
        <v>-0.10267721986834499</v>
      </c>
      <c r="C36">
        <v>-1.0284532258610399</v>
      </c>
      <c r="D36">
        <v>-1.29997192396038</v>
      </c>
      <c r="E36">
        <v>1.7356770714398399E-2</v>
      </c>
      <c r="F36">
        <v>-1.5428453698442701E-4</v>
      </c>
      <c r="G36" s="16">
        <v>-1.00902800538819E-14</v>
      </c>
      <c r="H36" s="16">
        <v>2.0316000639270199E-14</v>
      </c>
      <c r="I36" s="16">
        <v>1.4682492961047801E-13</v>
      </c>
      <c r="J36" s="16">
        <v>-4.2510283730719597E-14</v>
      </c>
      <c r="K36" s="16">
        <v>-1.1348524155614699E-14</v>
      </c>
      <c r="L36" s="16">
        <v>-9.2366099881067496E-15</v>
      </c>
      <c r="M36" s="16">
        <v>-1.0029529355823301E-14</v>
      </c>
      <c r="N36" s="16">
        <v>-1.0676934008067E-14</v>
      </c>
      <c r="O36" s="16">
        <v>-1.4473630685998101E-14</v>
      </c>
      <c r="P36" s="16">
        <v>1.9951649791119E-14</v>
      </c>
      <c r="Q36">
        <v>-0.105444415076061</v>
      </c>
      <c r="R36">
        <v>0</v>
      </c>
      <c r="S36">
        <v>-8.01339868896414E-4</v>
      </c>
      <c r="T36">
        <v>0.52645214869055101</v>
      </c>
      <c r="U36" s="11">
        <f t="shared" si="1"/>
        <v>-1.9936934897666796</v>
      </c>
      <c r="Y36" s="1">
        <f t="shared" si="8"/>
        <v>42277</v>
      </c>
      <c r="Z36" s="14">
        <f t="shared" si="8"/>
        <v>-0.10267721986834499</v>
      </c>
      <c r="AA36" s="14">
        <f t="shared" si="8"/>
        <v>-1.0284532258610399</v>
      </c>
      <c r="AB36" s="14">
        <f t="shared" si="8"/>
        <v>-1.29997192396038</v>
      </c>
      <c r="AC36" s="14">
        <f t="shared" si="3"/>
        <v>-9.5562440588084106E-4</v>
      </c>
      <c r="AD36" s="14">
        <f t="shared" si="4"/>
        <v>1.7356770714398399E-2</v>
      </c>
      <c r="AE36" s="14">
        <f t="shared" si="5"/>
        <v>-0.105444415076061</v>
      </c>
      <c r="AF36" s="14">
        <f t="shared" si="6"/>
        <v>-1.00902800538819E-14</v>
      </c>
      <c r="AG36" s="14">
        <f t="shared" si="6"/>
        <v>2.0316000639270199E-14</v>
      </c>
      <c r="AH36" s="14">
        <f t="shared" si="7"/>
        <v>0.52645214869061963</v>
      </c>
      <c r="AI36" s="14">
        <f t="shared" si="0"/>
        <v>-1.9936934897666787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</row>
    <row r="37" spans="1:74" x14ac:dyDescent="0.25">
      <c r="A37" s="1">
        <v>42369</v>
      </c>
      <c r="B37">
        <v>-0.101200052973056</v>
      </c>
      <c r="C37">
        <v>-0.97848695530855201</v>
      </c>
      <c r="D37">
        <v>-1.5327044885691199</v>
      </c>
      <c r="E37">
        <v>-0.104946218315142</v>
      </c>
      <c r="F37" s="16">
        <v>-7.9834543994628703E-5</v>
      </c>
      <c r="G37" s="16">
        <v>-9.8580167247953693E-15</v>
      </c>
      <c r="H37" s="16">
        <v>1.7650120850404201E-14</v>
      </c>
      <c r="I37" s="16">
        <v>1.4757115830491299E-13</v>
      </c>
      <c r="J37" s="16">
        <v>-4.3366505892061702E-14</v>
      </c>
      <c r="K37" s="16">
        <v>-1.13463902183879E-14</v>
      </c>
      <c r="L37" s="16">
        <v>-9.2950796724517904E-15</v>
      </c>
      <c r="M37" s="16">
        <v>-1.0118720847854199E-14</v>
      </c>
      <c r="N37" s="16">
        <v>-1.08575721405799E-14</v>
      </c>
      <c r="O37" s="16">
        <v>-1.47553885840946E-14</v>
      </c>
      <c r="P37" s="16">
        <v>2.0108910919181099E-14</v>
      </c>
      <c r="Q37">
        <v>-6.6315180861107298E-2</v>
      </c>
      <c r="R37">
        <v>0</v>
      </c>
      <c r="S37">
        <v>-1.07323194073169E-3</v>
      </c>
      <c r="T37">
        <v>0.521017948516037</v>
      </c>
      <c r="U37" s="11">
        <f t="shared" si="1"/>
        <v>-2.2637880139955913</v>
      </c>
      <c r="Y37" s="1">
        <f t="shared" si="8"/>
        <v>42369</v>
      </c>
      <c r="Z37" s="14">
        <f t="shared" si="8"/>
        <v>-0.101200052973056</v>
      </c>
      <c r="AA37" s="14">
        <f t="shared" si="8"/>
        <v>-0.97848695530855201</v>
      </c>
      <c r="AB37" s="14">
        <f t="shared" si="8"/>
        <v>-1.5327044885691199</v>
      </c>
      <c r="AC37" s="14">
        <f t="shared" si="3"/>
        <v>-1.1530664847263187E-3</v>
      </c>
      <c r="AD37" s="14">
        <f t="shared" si="4"/>
        <v>-0.104946218315142</v>
      </c>
      <c r="AE37" s="14">
        <f t="shared" si="5"/>
        <v>-6.6315180861107298E-2</v>
      </c>
      <c r="AF37" s="14">
        <f t="shared" si="6"/>
        <v>-9.8580167247953693E-15</v>
      </c>
      <c r="AG37" s="14">
        <f t="shared" si="6"/>
        <v>1.7650120850404201E-14</v>
      </c>
      <c r="AH37" s="14">
        <f t="shared" si="7"/>
        <v>0.52101794851610483</v>
      </c>
      <c r="AI37" s="14">
        <f t="shared" si="0"/>
        <v>-2.2637880139955904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</row>
    <row r="38" spans="1:74" x14ac:dyDescent="0.25">
      <c r="A38" s="1">
        <v>42460</v>
      </c>
      <c r="B38">
        <v>-0.12290390156459401</v>
      </c>
      <c r="C38">
        <v>-0.73620947278042803</v>
      </c>
      <c r="D38">
        <v>-1.8326018860651101</v>
      </c>
      <c r="E38">
        <v>-4.0466438876470202E-2</v>
      </c>
      <c r="F38">
        <v>-2.0944337807548701E-4</v>
      </c>
      <c r="G38" s="16">
        <v>-1.09243165035772E-14</v>
      </c>
      <c r="H38" s="16">
        <v>1.9149265571226001E-14</v>
      </c>
      <c r="I38" s="16">
        <v>1.48050298744616E-13</v>
      </c>
      <c r="J38" s="16">
        <v>-4.3687372817222797E-14</v>
      </c>
      <c r="K38" s="16">
        <v>-1.15555337763472E-14</v>
      </c>
      <c r="L38" s="16">
        <v>-9.46833470574735E-15</v>
      </c>
      <c r="M38" s="16">
        <v>-1.03709091817447E-14</v>
      </c>
      <c r="N38" s="16">
        <v>-1.1128551243188299E-14</v>
      </c>
      <c r="O38" s="16">
        <v>-1.5196749551592399E-14</v>
      </c>
      <c r="P38" s="16">
        <v>2.02257770077284E-14</v>
      </c>
      <c r="Q38">
        <v>-5.8869195184821102E-2</v>
      </c>
      <c r="R38">
        <v>0</v>
      </c>
      <c r="S38">
        <v>-1.0237811384239E-3</v>
      </c>
      <c r="T38">
        <v>0.51563874784247699</v>
      </c>
      <c r="U38" s="11">
        <f t="shared" si="1"/>
        <v>-2.2766453711453702</v>
      </c>
      <c r="Y38" s="1">
        <f t="shared" si="8"/>
        <v>42460</v>
      </c>
      <c r="Z38" s="14">
        <f t="shared" si="8"/>
        <v>-0.12290390156459401</v>
      </c>
      <c r="AA38" s="14">
        <f t="shared" si="8"/>
        <v>-0.73620947278042803</v>
      </c>
      <c r="AB38" s="14">
        <f t="shared" si="8"/>
        <v>-1.8326018860651101</v>
      </c>
      <c r="AC38" s="14">
        <f t="shared" si="3"/>
        <v>-1.2332245164993871E-3</v>
      </c>
      <c r="AD38" s="14">
        <f t="shared" si="4"/>
        <v>-4.0466438876470202E-2</v>
      </c>
      <c r="AE38" s="14">
        <f t="shared" si="5"/>
        <v>-5.8869195184821102E-2</v>
      </c>
      <c r="AF38" s="14">
        <f t="shared" si="6"/>
        <v>-1.09243165035772E-14</v>
      </c>
      <c r="AG38" s="14">
        <f t="shared" si="6"/>
        <v>1.9149265571226001E-14</v>
      </c>
      <c r="AH38" s="14">
        <f t="shared" si="7"/>
        <v>0.51563874784254393</v>
      </c>
      <c r="AI38" s="14">
        <f t="shared" si="0"/>
        <v>-2.2766453711453707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</row>
    <row r="39" spans="1:74" x14ac:dyDescent="0.25">
      <c r="A39" s="1">
        <v>42551</v>
      </c>
      <c r="B39">
        <v>-0.12084526467298599</v>
      </c>
      <c r="C39">
        <v>-0.46352657890425802</v>
      </c>
      <c r="D39">
        <v>-1.9666861452112401</v>
      </c>
      <c r="E39">
        <v>-5.7230583822757197E-2</v>
      </c>
      <c r="F39">
        <v>2.3896530974357901E-4</v>
      </c>
      <c r="G39" s="16">
        <v>-1.0927434413085099E-14</v>
      </c>
      <c r="H39" s="16">
        <v>2.0739660303516899E-14</v>
      </c>
      <c r="I39" s="16">
        <v>1.49291667824394E-13</v>
      </c>
      <c r="J39" s="16">
        <v>-4.4924190260912099E-14</v>
      </c>
      <c r="K39" s="16">
        <v>-1.1769069365676101E-14</v>
      </c>
      <c r="L39" s="16">
        <v>-9.6966198970159492E-15</v>
      </c>
      <c r="M39" s="16">
        <v>-1.06063900310818E-14</v>
      </c>
      <c r="N39" s="16">
        <v>-1.14320454352087E-14</v>
      </c>
      <c r="O39" s="16">
        <v>-1.55250274998144E-14</v>
      </c>
      <c r="P39" s="16">
        <v>2.0366531669025499E-14</v>
      </c>
      <c r="Q39">
        <v>-8.1467420406752797E-2</v>
      </c>
      <c r="R39">
        <v>0</v>
      </c>
      <c r="S39">
        <v>-1.2108034519358599E-3</v>
      </c>
      <c r="T39">
        <v>0.51031398962976104</v>
      </c>
      <c r="U39" s="11">
        <f t="shared" si="1"/>
        <v>-2.1804138415303509</v>
      </c>
      <c r="Y39" s="1">
        <f t="shared" si="8"/>
        <v>42551</v>
      </c>
      <c r="Z39" s="14">
        <f t="shared" si="8"/>
        <v>-0.12084526467298599</v>
      </c>
      <c r="AA39" s="14">
        <f t="shared" si="8"/>
        <v>-0.46352657890425802</v>
      </c>
      <c r="AB39" s="14">
        <f t="shared" si="8"/>
        <v>-1.9666861452112401</v>
      </c>
      <c r="AC39" s="14">
        <f t="shared" si="3"/>
        <v>-9.7183814219228089E-4</v>
      </c>
      <c r="AD39" s="14">
        <f t="shared" si="4"/>
        <v>-5.7230583822757197E-2</v>
      </c>
      <c r="AE39" s="14">
        <f t="shared" si="5"/>
        <v>-8.1467420406752797E-2</v>
      </c>
      <c r="AF39" s="14">
        <f t="shared" si="6"/>
        <v>-1.0927434413085099E-14</v>
      </c>
      <c r="AG39" s="14">
        <f t="shared" si="6"/>
        <v>2.0739660303516899E-14</v>
      </c>
      <c r="AH39" s="14">
        <f t="shared" si="7"/>
        <v>0.51031398962982666</v>
      </c>
      <c r="AI39" s="14">
        <f t="shared" si="0"/>
        <v>-2.1804138415303504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</row>
    <row r="40" spans="1:74" x14ac:dyDescent="0.25">
      <c r="A40" s="1">
        <v>42643</v>
      </c>
      <c r="B40">
        <v>-0.12127770639235901</v>
      </c>
      <c r="C40">
        <v>-0.25919859917599702</v>
      </c>
      <c r="D40">
        <v>-2.2338566448387698</v>
      </c>
      <c r="E40">
        <v>-7.1730944951986605E-2</v>
      </c>
      <c r="F40">
        <v>-1.2811692487986199E-4</v>
      </c>
      <c r="G40" s="16">
        <v>-1.08607611444505E-14</v>
      </c>
      <c r="H40" s="16">
        <v>2.0139673456681299E-14</v>
      </c>
      <c r="I40" s="16">
        <v>1.5006099218641401E-13</v>
      </c>
      <c r="J40" s="16">
        <v>-4.5799717793275899E-14</v>
      </c>
      <c r="K40" s="16">
        <v>-1.20644419897704E-14</v>
      </c>
      <c r="L40" s="16">
        <v>-9.90426134713629E-15</v>
      </c>
      <c r="M40" s="16">
        <v>-1.08788447541805E-14</v>
      </c>
      <c r="N40" s="16">
        <v>-1.1659749602038399E-14</v>
      </c>
      <c r="O40" s="16">
        <v>-1.5850689864827398E-14</v>
      </c>
      <c r="P40" s="16">
        <v>2.0482466965179499E-14</v>
      </c>
      <c r="Q40">
        <v>-9.49552502749791E-2</v>
      </c>
      <c r="R40">
        <v>0</v>
      </c>
      <c r="S40">
        <v>-6.4142725015847799E-4</v>
      </c>
      <c r="T40">
        <v>0.50504312259778605</v>
      </c>
      <c r="U40" s="11">
        <f t="shared" si="1"/>
        <v>-2.27674556721127</v>
      </c>
      <c r="Y40" s="1">
        <f t="shared" si="8"/>
        <v>42643</v>
      </c>
      <c r="Z40" s="14">
        <f t="shared" si="8"/>
        <v>-0.12127770639235901</v>
      </c>
      <c r="AA40" s="14">
        <f t="shared" si="8"/>
        <v>-0.25919859917599702</v>
      </c>
      <c r="AB40" s="14">
        <f t="shared" si="8"/>
        <v>-2.2338566448387698</v>
      </c>
      <c r="AC40" s="14">
        <f t="shared" si="3"/>
        <v>-7.6954417503833999E-4</v>
      </c>
      <c r="AD40" s="14">
        <f t="shared" si="4"/>
        <v>-7.1730944951986605E-2</v>
      </c>
      <c r="AE40" s="14">
        <f t="shared" si="5"/>
        <v>-9.49552502749791E-2</v>
      </c>
      <c r="AF40" s="14">
        <f t="shared" si="6"/>
        <v>-1.08607611444505E-14</v>
      </c>
      <c r="AG40" s="14">
        <f t="shared" si="6"/>
        <v>2.0139673456681299E-14</v>
      </c>
      <c r="AH40" s="14">
        <f t="shared" si="7"/>
        <v>0.50504312259785034</v>
      </c>
      <c r="AI40" s="14">
        <f t="shared" si="0"/>
        <v>-2.2767455672112704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</row>
    <row r="41" spans="1:74" x14ac:dyDescent="0.25">
      <c r="A41" s="1">
        <v>42735</v>
      </c>
      <c r="B41">
        <v>-0.107242675080823</v>
      </c>
      <c r="C41">
        <v>-0.33562969561247302</v>
      </c>
      <c r="D41">
        <v>-1.92677311471257</v>
      </c>
      <c r="E41">
        <v>-7.4858499505826404E-2</v>
      </c>
      <c r="F41">
        <v>1.22055968115113E-4</v>
      </c>
      <c r="G41" s="16">
        <v>-1.0939243612896199E-14</v>
      </c>
      <c r="H41" s="16">
        <v>2.0986405696633799E-14</v>
      </c>
      <c r="I41" s="16">
        <v>1.5422771718811199E-13</v>
      </c>
      <c r="J41" s="16">
        <v>-4.5960773548356199E-14</v>
      </c>
      <c r="K41" s="16">
        <v>-1.22048929052055E-14</v>
      </c>
      <c r="L41" s="16">
        <v>-1.00917674975371E-14</v>
      </c>
      <c r="M41" s="16">
        <v>-1.10178068386984E-14</v>
      </c>
      <c r="N41" s="16">
        <v>-1.18216977551487E-14</v>
      </c>
      <c r="O41" s="16">
        <v>-1.6055432811433799E-14</v>
      </c>
      <c r="P41" s="16">
        <v>2.05998149854402E-14</v>
      </c>
      <c r="Q41">
        <v>-9.4041021653086698E-2</v>
      </c>
      <c r="R41">
        <v>0</v>
      </c>
      <c r="S41">
        <v>-8.9088086501007597E-4</v>
      </c>
      <c r="T41">
        <v>0.49982560116243502</v>
      </c>
      <c r="U41" s="11">
        <f t="shared" si="1"/>
        <v>-2.0394882302991615</v>
      </c>
      <c r="Y41" s="1">
        <f t="shared" si="8"/>
        <v>42735</v>
      </c>
      <c r="Z41" s="14">
        <f t="shared" si="8"/>
        <v>-0.107242675080823</v>
      </c>
      <c r="AA41" s="14">
        <f t="shared" si="8"/>
        <v>-0.33562969561247302</v>
      </c>
      <c r="AB41" s="14">
        <f t="shared" si="8"/>
        <v>-1.92677311471257</v>
      </c>
      <c r="AC41" s="14">
        <f t="shared" si="3"/>
        <v>-7.6882489689496301E-4</v>
      </c>
      <c r="AD41" s="14">
        <f t="shared" si="4"/>
        <v>-7.4858499505826404E-2</v>
      </c>
      <c r="AE41" s="14">
        <f t="shared" si="5"/>
        <v>-9.4041021653086698E-2</v>
      </c>
      <c r="AF41" s="14">
        <f t="shared" si="6"/>
        <v>-1.0939243612896199E-14</v>
      </c>
      <c r="AG41" s="14">
        <f t="shared" si="6"/>
        <v>2.0986405696633799E-14</v>
      </c>
      <c r="AH41" s="14">
        <f t="shared" si="7"/>
        <v>0.49982560116250269</v>
      </c>
      <c r="AI41" s="14">
        <f t="shared" si="0"/>
        <v>-2.0394882302991615</v>
      </c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</row>
    <row r="42" spans="1:74" x14ac:dyDescent="0.25">
      <c r="A42" s="1">
        <v>42825</v>
      </c>
      <c r="B42">
        <v>-0.114359716326857</v>
      </c>
      <c r="C42">
        <v>-0.42213004418285599</v>
      </c>
      <c r="D42">
        <v>-1.67433181572752</v>
      </c>
      <c r="E42">
        <v>-3.25239423106609E-2</v>
      </c>
      <c r="F42" s="16">
        <v>-4.1110573857234597E-5</v>
      </c>
      <c r="G42" s="16">
        <v>-1.0913871413854E-14</v>
      </c>
      <c r="H42" s="16">
        <v>2.3324192380067001E-14</v>
      </c>
      <c r="I42" s="16">
        <v>1.5603860273812899E-13</v>
      </c>
      <c r="J42" s="16">
        <v>-4.6840140973662603E-14</v>
      </c>
      <c r="K42" s="16">
        <v>-1.2518804541619E-14</v>
      </c>
      <c r="L42" s="16">
        <v>-1.02423362262423E-14</v>
      </c>
      <c r="M42" s="16">
        <v>-1.1185071540811499E-14</v>
      </c>
      <c r="N42" s="16">
        <v>-1.19794786894603E-14</v>
      </c>
      <c r="O42" s="16">
        <v>-1.6301968619223899E-14</v>
      </c>
      <c r="P42" s="16">
        <v>2.0707513864004101E-14</v>
      </c>
      <c r="Q42">
        <v>-0.109982203191824</v>
      </c>
      <c r="R42">
        <v>0</v>
      </c>
      <c r="S42">
        <v>-7.7882811991642896E-4</v>
      </c>
      <c r="T42">
        <v>0.49466088537242298</v>
      </c>
      <c r="U42" s="11">
        <f t="shared" si="1"/>
        <v>-1.8594867750609883</v>
      </c>
      <c r="Y42" s="1">
        <f t="shared" si="8"/>
        <v>42825</v>
      </c>
      <c r="Z42" s="14">
        <f t="shared" si="8"/>
        <v>-0.114359716326857</v>
      </c>
      <c r="AA42" s="14">
        <f t="shared" si="8"/>
        <v>-0.42213004418285599</v>
      </c>
      <c r="AB42" s="14">
        <f t="shared" si="8"/>
        <v>-1.67433181572752</v>
      </c>
      <c r="AC42" s="14">
        <f t="shared" si="3"/>
        <v>-8.1993869377366361E-4</v>
      </c>
      <c r="AD42" s="14">
        <f t="shared" si="4"/>
        <v>-3.25239423106609E-2</v>
      </c>
      <c r="AE42" s="14">
        <f t="shared" si="5"/>
        <v>-0.109982203191824</v>
      </c>
      <c r="AF42" s="14">
        <f t="shared" si="6"/>
        <v>-1.0913871413854E-14</v>
      </c>
      <c r="AG42" s="14">
        <f t="shared" si="6"/>
        <v>2.3324192380067001E-14</v>
      </c>
      <c r="AH42" s="14">
        <f t="shared" si="7"/>
        <v>0.49466088537249059</v>
      </c>
      <c r="AI42" s="14">
        <f t="shared" si="0"/>
        <v>-1.8594867750609887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</row>
    <row r="43" spans="1:74" x14ac:dyDescent="0.25">
      <c r="A43" s="1">
        <v>42916</v>
      </c>
      <c r="B43">
        <v>-0.112871472181964</v>
      </c>
      <c r="C43">
        <v>-0.46434208567084401</v>
      </c>
      <c r="D43">
        <v>-1.79646737794943</v>
      </c>
      <c r="E43">
        <v>-0.17614411583292899</v>
      </c>
      <c r="F43">
        <v>-1.4002561295794601E-4</v>
      </c>
      <c r="G43" s="16">
        <v>-1.0699419991535899E-14</v>
      </c>
      <c r="H43" s="16">
        <v>2.5632870489957701E-14</v>
      </c>
      <c r="I43" s="16">
        <v>1.5778189435120399E-13</v>
      </c>
      <c r="J43" s="16">
        <v>-4.8327073651410902E-14</v>
      </c>
      <c r="K43" s="16">
        <v>-1.26301067535114E-14</v>
      </c>
      <c r="L43" s="16">
        <v>-1.03680991946377E-14</v>
      </c>
      <c r="M43" s="16">
        <v>-1.1328612674484899E-14</v>
      </c>
      <c r="N43" s="16">
        <v>-1.2190789475333501E-14</v>
      </c>
      <c r="O43" s="16">
        <v>-1.65978470463583E-14</v>
      </c>
      <c r="P43" s="16">
        <v>2.07855501339872E-14</v>
      </c>
      <c r="Q43">
        <v>-8.9661346131466299E-2</v>
      </c>
      <c r="R43">
        <v>0</v>
      </c>
      <c r="S43">
        <v>-1.18305188526801E-3</v>
      </c>
      <c r="T43">
        <v>0.48954844084698601</v>
      </c>
      <c r="U43" s="11">
        <f t="shared" si="1"/>
        <v>-2.1512610344177903</v>
      </c>
      <c r="Y43" s="1">
        <f t="shared" si="8"/>
        <v>42916</v>
      </c>
      <c r="Z43" s="14">
        <f t="shared" si="8"/>
        <v>-0.112871472181964</v>
      </c>
      <c r="AA43" s="14">
        <f t="shared" si="8"/>
        <v>-0.46434208567084401</v>
      </c>
      <c r="AB43" s="14">
        <f t="shared" si="8"/>
        <v>-1.79646737794943</v>
      </c>
      <c r="AC43" s="14">
        <f t="shared" si="3"/>
        <v>-1.3230774982259559E-3</v>
      </c>
      <c r="AD43" s="14">
        <f t="shared" si="4"/>
        <v>-0.17614411583292899</v>
      </c>
      <c r="AE43" s="14">
        <f t="shared" si="5"/>
        <v>-8.9661346131466299E-2</v>
      </c>
      <c r="AF43" s="14">
        <f t="shared" si="6"/>
        <v>-1.0699419991535899E-14</v>
      </c>
      <c r="AG43" s="14">
        <f t="shared" si="6"/>
        <v>2.5632870489957701E-14</v>
      </c>
      <c r="AH43" s="14">
        <f t="shared" si="7"/>
        <v>0.48954844084705301</v>
      </c>
      <c r="AI43" s="14">
        <f t="shared" si="0"/>
        <v>-2.1512610344177907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</row>
    <row r="44" spans="1:74" x14ac:dyDescent="0.25">
      <c r="A44" s="1">
        <v>43008</v>
      </c>
      <c r="B44">
        <v>-0.123174535750461</v>
      </c>
      <c r="C44">
        <v>-0.45833237499865898</v>
      </c>
      <c r="D44">
        <v>-1.69156936501479</v>
      </c>
      <c r="E44">
        <v>3.3019625657875898E-3</v>
      </c>
      <c r="F44">
        <v>-1.83008547406997E-4</v>
      </c>
      <c r="G44" s="16">
        <v>-1.0719413725307999E-14</v>
      </c>
      <c r="H44" s="16">
        <v>2.5426210929946302E-14</v>
      </c>
      <c r="I44" s="16">
        <v>1.5982903425570899E-13</v>
      </c>
      <c r="J44" s="16">
        <v>-4.74169758417215E-14</v>
      </c>
      <c r="K44" s="16">
        <v>-1.2690026368875901E-14</v>
      </c>
      <c r="L44" s="16">
        <v>-1.04192944416727E-14</v>
      </c>
      <c r="M44" s="16">
        <v>-1.14157382515595E-14</v>
      </c>
      <c r="N44" s="16">
        <v>-1.22472861340362E-14</v>
      </c>
      <c r="O44" s="16">
        <v>-1.6761888484236199E-14</v>
      </c>
      <c r="P44" s="16">
        <v>2.08845421509002E-14</v>
      </c>
      <c r="Q44">
        <v>-0.138397882631076</v>
      </c>
      <c r="R44">
        <v>0</v>
      </c>
      <c r="S44">
        <v>-1.4523868941131201E-3</v>
      </c>
      <c r="T44">
        <v>0.48448773871440698</v>
      </c>
      <c r="U44" s="11">
        <f t="shared" si="1"/>
        <v>-1.9253198525562278</v>
      </c>
      <c r="Y44" s="1">
        <f t="shared" si="8"/>
        <v>43008</v>
      </c>
      <c r="Z44" s="14">
        <f t="shared" si="8"/>
        <v>-0.123174535750461</v>
      </c>
      <c r="AA44" s="14">
        <f t="shared" si="8"/>
        <v>-0.45833237499865898</v>
      </c>
      <c r="AB44" s="14">
        <f t="shared" si="8"/>
        <v>-1.69156936501479</v>
      </c>
      <c r="AC44" s="14">
        <f t="shared" si="3"/>
        <v>-1.6353954415201171E-3</v>
      </c>
      <c r="AD44" s="14">
        <f t="shared" si="4"/>
        <v>3.3019625657875898E-3</v>
      </c>
      <c r="AE44" s="14">
        <f t="shared" si="5"/>
        <v>-0.138397882631076</v>
      </c>
      <c r="AF44" s="14">
        <f t="shared" si="6"/>
        <v>-1.0719413725307999E-14</v>
      </c>
      <c r="AG44" s="14">
        <f t="shared" si="6"/>
        <v>2.5426210929946302E-14</v>
      </c>
      <c r="AH44" s="14">
        <f t="shared" si="7"/>
        <v>0.48448773871447665</v>
      </c>
      <c r="AI44" s="14">
        <f t="shared" si="0"/>
        <v>-1.9253198525562276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</row>
    <row r="45" spans="1:74" x14ac:dyDescent="0.25">
      <c r="A45" s="1">
        <v>43100</v>
      </c>
      <c r="B45">
        <v>-0.127842655991245</v>
      </c>
      <c r="C45">
        <v>-0.42043663988135699</v>
      </c>
      <c r="D45">
        <v>-1.6936399029071101</v>
      </c>
      <c r="E45">
        <v>-6.6055663007781207E-2</v>
      </c>
      <c r="F45">
        <v>-4.48133947852241E-4</v>
      </c>
      <c r="G45" s="16">
        <v>-9.3821777524552406E-15</v>
      </c>
      <c r="H45" s="16">
        <v>2.3958026021628902E-14</v>
      </c>
      <c r="I45" s="16">
        <v>1.6148303749310399E-13</v>
      </c>
      <c r="J45" s="16">
        <v>-4.7131474010937099E-14</v>
      </c>
      <c r="K45" s="16">
        <v>-1.26922510984855E-14</v>
      </c>
      <c r="L45" s="16">
        <v>-1.0478797713186601E-14</v>
      </c>
      <c r="M45" s="16">
        <v>-1.14648221167222E-14</v>
      </c>
      <c r="N45" s="16">
        <v>-1.23927869225955E-14</v>
      </c>
      <c r="O45" s="16">
        <v>-1.6874783656418901E-14</v>
      </c>
      <c r="P45" s="16">
        <v>2.0990539304768199E-14</v>
      </c>
      <c r="Q45">
        <v>-0.12052044936601999</v>
      </c>
      <c r="R45">
        <v>0</v>
      </c>
      <c r="S45">
        <v>-1.8984491036067E-3</v>
      </c>
      <c r="T45">
        <v>0.47947825555135098</v>
      </c>
      <c r="U45" s="11">
        <f t="shared" si="1"/>
        <v>-1.9513636386535351</v>
      </c>
      <c r="Y45" s="1">
        <f t="shared" si="8"/>
        <v>43100</v>
      </c>
      <c r="Z45" s="14">
        <f t="shared" si="8"/>
        <v>-0.127842655991245</v>
      </c>
      <c r="AA45" s="14">
        <f t="shared" si="8"/>
        <v>-0.42043663988135699</v>
      </c>
      <c r="AB45" s="14">
        <f t="shared" si="8"/>
        <v>-1.6936399029071101</v>
      </c>
      <c r="AC45" s="14">
        <f t="shared" si="3"/>
        <v>-2.346583051458941E-3</v>
      </c>
      <c r="AD45" s="14">
        <f t="shared" si="4"/>
        <v>-6.6055663007781207E-2</v>
      </c>
      <c r="AE45" s="14">
        <f t="shared" si="5"/>
        <v>-0.12052044936601999</v>
      </c>
      <c r="AF45" s="14">
        <f t="shared" si="6"/>
        <v>-9.3821777524552406E-15</v>
      </c>
      <c r="AG45" s="14">
        <f t="shared" si="6"/>
        <v>2.3958026021628902E-14</v>
      </c>
      <c r="AH45" s="14">
        <f t="shared" si="7"/>
        <v>0.47947825555142237</v>
      </c>
      <c r="AI45" s="14">
        <f t="shared" si="0"/>
        <v>-1.9513636386535349</v>
      </c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</row>
    <row r="46" spans="1:74" x14ac:dyDescent="0.25">
      <c r="A46" s="1">
        <v>43190</v>
      </c>
      <c r="B46">
        <v>-0.116076456751494</v>
      </c>
      <c r="C46">
        <v>-0.45749185945565901</v>
      </c>
      <c r="D46">
        <v>-1.57932942166476</v>
      </c>
      <c r="E46">
        <v>-6.3744754408926504E-2</v>
      </c>
      <c r="F46" s="16">
        <v>7.0571354633762403E-6</v>
      </c>
      <c r="G46" s="16">
        <v>-9.0882230394152098E-15</v>
      </c>
      <c r="H46" s="16">
        <v>2.8479543111746801E-14</v>
      </c>
      <c r="I46" s="16">
        <v>1.6417294944380899E-13</v>
      </c>
      <c r="J46" s="16">
        <v>-4.6543857151852799E-14</v>
      </c>
      <c r="K46" s="16">
        <v>-1.2820598859127299E-14</v>
      </c>
      <c r="L46" s="16">
        <v>-1.05677512364903E-14</v>
      </c>
      <c r="M46" s="16">
        <v>-1.1656276537081801E-14</v>
      </c>
      <c r="N46" s="16">
        <v>-1.2527427909808901E-14</v>
      </c>
      <c r="O46" s="16">
        <v>-1.7115521759949499E-14</v>
      </c>
      <c r="P46" s="16">
        <v>2.1051550310375999E-14</v>
      </c>
      <c r="Q46">
        <v>-0.111952152243567</v>
      </c>
      <c r="R46">
        <v>0</v>
      </c>
      <c r="S46">
        <v>-2.4040207490478101E-3</v>
      </c>
      <c r="T46">
        <v>0.47451947332300798</v>
      </c>
      <c r="U46" s="11">
        <f t="shared" si="1"/>
        <v>-1.8564721348148898</v>
      </c>
      <c r="Y46" s="1">
        <f t="shared" si="8"/>
        <v>43190</v>
      </c>
      <c r="Z46" s="14">
        <f t="shared" si="8"/>
        <v>-0.116076456751494</v>
      </c>
      <c r="AA46" s="14">
        <f t="shared" si="8"/>
        <v>-0.45749185945565901</v>
      </c>
      <c r="AB46" s="14">
        <f t="shared" si="8"/>
        <v>-1.57932942166476</v>
      </c>
      <c r="AC46" s="14">
        <f t="shared" si="3"/>
        <v>-2.3969636135844339E-3</v>
      </c>
      <c r="AD46" s="14">
        <f t="shared" si="4"/>
        <v>-6.3744754408926504E-2</v>
      </c>
      <c r="AE46" s="14">
        <f t="shared" si="5"/>
        <v>-0.111952152243567</v>
      </c>
      <c r="AF46" s="14">
        <f t="shared" si="6"/>
        <v>-9.0882230394152098E-15</v>
      </c>
      <c r="AG46" s="14">
        <f t="shared" si="6"/>
        <v>2.8479543111746801E-14</v>
      </c>
      <c r="AH46" s="14">
        <f t="shared" si="7"/>
        <v>0.47451947332308198</v>
      </c>
      <c r="AI46" s="14">
        <f t="shared" si="0"/>
        <v>-1.85647213481489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</row>
    <row r="47" spans="1:74" x14ac:dyDescent="0.25">
      <c r="A47" s="1">
        <v>43281</v>
      </c>
      <c r="B47">
        <v>-0.12764391266801201</v>
      </c>
      <c r="C47">
        <v>-0.453423337257777</v>
      </c>
      <c r="D47">
        <v>-1.53549655795939</v>
      </c>
      <c r="E47">
        <v>-8.1190885837647206E-2</v>
      </c>
      <c r="F47">
        <v>-3.0174496021311101E-4</v>
      </c>
      <c r="G47" s="16">
        <v>-8.9627621465080395E-15</v>
      </c>
      <c r="H47" s="16">
        <v>2.6402477056699499E-14</v>
      </c>
      <c r="I47" s="16">
        <v>1.6647343854949099E-13</v>
      </c>
      <c r="J47" s="16">
        <v>-4.5932311700578099E-14</v>
      </c>
      <c r="K47" s="16">
        <v>-1.27704070328588E-14</v>
      </c>
      <c r="L47" s="16">
        <v>-1.06567936424548E-14</v>
      </c>
      <c r="M47" s="16">
        <v>-1.16844906336609E-14</v>
      </c>
      <c r="N47" s="16">
        <v>-1.26077810283088E-14</v>
      </c>
      <c r="O47" s="16">
        <v>-1.6913550839167299E-14</v>
      </c>
      <c r="P47" s="16">
        <v>2.11124969767646E-14</v>
      </c>
      <c r="Q47">
        <v>-9.0248691722955798E-2</v>
      </c>
      <c r="R47">
        <v>0</v>
      </c>
      <c r="S47">
        <v>-1.8639282330979599E-3</v>
      </c>
      <c r="T47">
        <v>0.46961087932401702</v>
      </c>
      <c r="U47" s="11">
        <f t="shared" si="1"/>
        <v>-1.8205581793149808</v>
      </c>
      <c r="Y47" s="1">
        <f t="shared" si="8"/>
        <v>43281</v>
      </c>
      <c r="Z47" s="14">
        <f t="shared" si="8"/>
        <v>-0.12764391266801201</v>
      </c>
      <c r="AA47" s="14">
        <f t="shared" si="8"/>
        <v>-0.453423337257777</v>
      </c>
      <c r="AB47" s="14">
        <f t="shared" si="8"/>
        <v>-1.53549655795939</v>
      </c>
      <c r="AC47" s="14">
        <f t="shared" si="3"/>
        <v>-2.165673193311071E-3</v>
      </c>
      <c r="AD47" s="14">
        <f t="shared" si="4"/>
        <v>-8.1190885837647206E-2</v>
      </c>
      <c r="AE47" s="14">
        <f t="shared" si="5"/>
        <v>-9.0248691722955798E-2</v>
      </c>
      <c r="AF47" s="14">
        <f t="shared" si="6"/>
        <v>-8.9627621465080395E-15</v>
      </c>
      <c r="AG47" s="14">
        <f t="shared" si="6"/>
        <v>2.6402477056699499E-14</v>
      </c>
      <c r="AH47" s="14">
        <f t="shared" si="7"/>
        <v>0.46961087932409407</v>
      </c>
      <c r="AI47" s="14">
        <f t="shared" si="0"/>
        <v>-1.8205581793149814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</row>
    <row r="48" spans="1:74" x14ac:dyDescent="0.25">
      <c r="A48" s="1">
        <v>43373</v>
      </c>
      <c r="B48">
        <v>-0.13156676228963299</v>
      </c>
      <c r="C48">
        <v>-0.38221996472181402</v>
      </c>
      <c r="D48">
        <v>-1.5739734074921701</v>
      </c>
      <c r="E48">
        <v>-6.0992957699921302E-2</v>
      </c>
      <c r="F48">
        <v>1.5063569313776199E-4</v>
      </c>
      <c r="G48" s="16">
        <v>-8.7984615871501693E-15</v>
      </c>
      <c r="H48" s="16">
        <v>2.48575434899171E-14</v>
      </c>
      <c r="I48" s="16">
        <v>1.6625008406328899E-13</v>
      </c>
      <c r="J48" s="16">
        <v>-4.64271993759953E-14</v>
      </c>
      <c r="K48" s="16">
        <v>-1.30432156405125E-14</v>
      </c>
      <c r="L48" s="16">
        <v>-1.07520450549282E-14</v>
      </c>
      <c r="M48" s="16">
        <v>-1.1824309915827801E-14</v>
      </c>
      <c r="N48" s="16">
        <v>-1.2507793569551199E-14</v>
      </c>
      <c r="O48" s="16">
        <v>-1.6417136956416601E-14</v>
      </c>
      <c r="P48" s="16">
        <v>2.1150792147136499E-14</v>
      </c>
      <c r="Q48">
        <v>-8.4720980958791506E-2</v>
      </c>
      <c r="R48">
        <v>0</v>
      </c>
      <c r="S48">
        <v>-1.89039225558204E-3</v>
      </c>
      <c r="T48">
        <v>0.46475196612016301</v>
      </c>
      <c r="U48" s="11">
        <f t="shared" si="1"/>
        <v>-1.7704618636045186</v>
      </c>
      <c r="Y48" s="1">
        <f t="shared" si="8"/>
        <v>43373</v>
      </c>
      <c r="Z48" s="14">
        <f t="shared" si="8"/>
        <v>-0.13156676228963299</v>
      </c>
      <c r="AA48" s="14">
        <f t="shared" si="8"/>
        <v>-0.38221996472181402</v>
      </c>
      <c r="AB48" s="14">
        <f t="shared" si="8"/>
        <v>-1.5739734074921701</v>
      </c>
      <c r="AC48" s="14">
        <f t="shared" si="3"/>
        <v>-1.7397565624442781E-3</v>
      </c>
      <c r="AD48" s="14">
        <f t="shared" si="4"/>
        <v>-6.0992957699921302E-2</v>
      </c>
      <c r="AE48" s="14">
        <f t="shared" si="5"/>
        <v>-8.4720980958791506E-2</v>
      </c>
      <c r="AF48" s="14">
        <f t="shared" si="6"/>
        <v>-8.7984615871501693E-15</v>
      </c>
      <c r="AG48" s="14">
        <f t="shared" si="6"/>
        <v>2.48575434899171E-14</v>
      </c>
      <c r="AH48" s="14">
        <f t="shared" si="7"/>
        <v>0.46475196612023945</v>
      </c>
      <c r="AI48" s="14">
        <f t="shared" si="0"/>
        <v>-1.7704618636045186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</row>
    <row r="49" spans="1:74" x14ac:dyDescent="0.25">
      <c r="A49" s="1">
        <v>43465</v>
      </c>
      <c r="B49">
        <v>-0.129632277241334</v>
      </c>
      <c r="C49">
        <v>-0.382005791654635</v>
      </c>
      <c r="D49">
        <v>-1.55441192588355</v>
      </c>
      <c r="E49">
        <v>-0.11890167607835</v>
      </c>
      <c r="F49">
        <v>-1.75279720381208E-4</v>
      </c>
      <c r="G49" s="16">
        <v>-8.5409123372717204E-15</v>
      </c>
      <c r="H49" s="16">
        <v>2.7697043328166399E-14</v>
      </c>
      <c r="I49" s="16">
        <v>1.6903183952069701E-13</v>
      </c>
      <c r="J49" s="16">
        <v>-4.7682936356495602E-14</v>
      </c>
      <c r="K49" s="16">
        <v>-1.30948729693607E-14</v>
      </c>
      <c r="L49" s="16">
        <v>-1.0862488828404499E-14</v>
      </c>
      <c r="M49" s="16">
        <v>-1.17058936018447E-14</v>
      </c>
      <c r="N49" s="16">
        <v>-1.21271155040465E-14</v>
      </c>
      <c r="O49" s="16">
        <v>-1.6697039881460999E-14</v>
      </c>
      <c r="P49" s="16">
        <v>2.11796824285062E-14</v>
      </c>
      <c r="Q49">
        <v>-4.8580737919759399E-2</v>
      </c>
      <c r="R49">
        <v>0</v>
      </c>
      <c r="S49">
        <v>-1.24332844411121E-3</v>
      </c>
      <c r="T49">
        <v>0.45994223149083002</v>
      </c>
      <c r="U49" s="11">
        <f t="shared" si="1"/>
        <v>-1.7750087854511922</v>
      </c>
      <c r="Y49" s="1">
        <f t="shared" si="8"/>
        <v>43465</v>
      </c>
      <c r="Z49" s="14">
        <f t="shared" si="8"/>
        <v>-0.129632277241334</v>
      </c>
      <c r="AA49" s="14">
        <f t="shared" si="8"/>
        <v>-0.382005791654635</v>
      </c>
      <c r="AB49" s="14">
        <f t="shared" si="8"/>
        <v>-1.55441192588355</v>
      </c>
      <c r="AC49" s="14">
        <f t="shared" si="3"/>
        <v>-1.418608164492418E-3</v>
      </c>
      <c r="AD49" s="14">
        <f t="shared" si="4"/>
        <v>-0.11890167607835</v>
      </c>
      <c r="AE49" s="14">
        <f t="shared" si="5"/>
        <v>-4.8580737919759399E-2</v>
      </c>
      <c r="AF49" s="14">
        <f t="shared" si="6"/>
        <v>-8.5409123372717204E-15</v>
      </c>
      <c r="AG49" s="14">
        <f t="shared" si="6"/>
        <v>2.7697043328166399E-14</v>
      </c>
      <c r="AH49" s="14">
        <f t="shared" si="7"/>
        <v>0.45994223149090807</v>
      </c>
      <c r="AI49" s="14">
        <f t="shared" si="0"/>
        <v>-1.7750087854511931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</row>
    <row r="50" spans="1:74" x14ac:dyDescent="0.25">
      <c r="A50" s="1">
        <v>43555</v>
      </c>
      <c r="B50">
        <v>-0.15106425301840901</v>
      </c>
      <c r="C50">
        <v>-0.34112798653795401</v>
      </c>
      <c r="D50">
        <v>-1.67261611453172</v>
      </c>
      <c r="E50">
        <v>-1.66987939651011E-2</v>
      </c>
      <c r="F50">
        <v>1.1278514538485501E-4</v>
      </c>
      <c r="G50" s="16">
        <v>-9.6305131975414596E-15</v>
      </c>
      <c r="H50" s="16">
        <v>2.8421048658193998E-14</v>
      </c>
      <c r="I50" s="16">
        <v>1.70332165580736E-13</v>
      </c>
      <c r="J50" s="16">
        <v>-4.6642800765986203E-14</v>
      </c>
      <c r="K50" s="16">
        <v>-1.31968592337851E-14</v>
      </c>
      <c r="L50" s="16">
        <v>-1.06862246096238E-14</v>
      </c>
      <c r="M50" s="16">
        <v>-1.1284793738505599E-14</v>
      </c>
      <c r="N50" s="16">
        <v>-1.2290222343279299E-14</v>
      </c>
      <c r="O50" s="16">
        <v>-1.6679896737020499E-14</v>
      </c>
      <c r="P50" s="16">
        <v>2.11728679491932E-14</v>
      </c>
      <c r="Q50">
        <v>-7.63701379565285E-2</v>
      </c>
      <c r="R50">
        <v>0</v>
      </c>
      <c r="S50">
        <v>-1.19322954500969E-3</v>
      </c>
      <c r="T50">
        <v>0.45518117837220401</v>
      </c>
      <c r="U50" s="11">
        <f t="shared" si="1"/>
        <v>-1.8037765520370346</v>
      </c>
      <c r="Y50" s="1">
        <f t="shared" si="8"/>
        <v>43555</v>
      </c>
      <c r="Z50" s="14">
        <f t="shared" si="8"/>
        <v>-0.15106425301840901</v>
      </c>
      <c r="AA50" s="14">
        <f t="shared" si="8"/>
        <v>-0.34112798653795401</v>
      </c>
      <c r="AB50" s="14">
        <f t="shared" si="8"/>
        <v>-1.67261611453172</v>
      </c>
      <c r="AC50" s="14">
        <f t="shared" si="3"/>
        <v>-1.080444399624835E-3</v>
      </c>
      <c r="AD50" s="14">
        <f t="shared" si="4"/>
        <v>-1.66987939651011E-2</v>
      </c>
      <c r="AE50" s="14">
        <f t="shared" si="5"/>
        <v>-7.63701379565285E-2</v>
      </c>
      <c r="AF50" s="14">
        <f t="shared" si="6"/>
        <v>-9.6305131975414596E-15</v>
      </c>
      <c r="AG50" s="14">
        <f t="shared" si="6"/>
        <v>2.8421048658193998E-14</v>
      </c>
      <c r="AH50" s="14">
        <f t="shared" si="7"/>
        <v>0.45518117837228472</v>
      </c>
      <c r="AI50" s="14">
        <f t="shared" si="0"/>
        <v>-1.8037765520370341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</row>
    <row r="51" spans="1:74" x14ac:dyDescent="0.25">
      <c r="A51" s="1">
        <v>43646</v>
      </c>
      <c r="B51">
        <v>-0.12695380141786</v>
      </c>
      <c r="C51">
        <v>-0.13449516881068699</v>
      </c>
      <c r="D51">
        <v>-1.95664049024372</v>
      </c>
      <c r="E51">
        <v>-0.16654480852866799</v>
      </c>
      <c r="F51">
        <v>-3.02389161597444E-4</v>
      </c>
      <c r="G51" s="16">
        <v>-9.6149559243462799E-15</v>
      </c>
      <c r="H51" s="16">
        <v>2.6416972144120601E-14</v>
      </c>
      <c r="I51" s="16">
        <v>1.7238514274242299E-13</v>
      </c>
      <c r="J51" s="16">
        <v>-4.6389466610361202E-14</v>
      </c>
      <c r="K51" s="16">
        <v>-1.27380729556149E-14</v>
      </c>
      <c r="L51" s="16">
        <v>-1.0161542880893499E-14</v>
      </c>
      <c r="M51" s="16">
        <v>-1.1420859739595201E-14</v>
      </c>
      <c r="N51" s="16">
        <v>-1.22869740634728E-14</v>
      </c>
      <c r="O51" s="16">
        <v>-1.64034976654076E-14</v>
      </c>
      <c r="P51" s="16">
        <v>2.11520952547403E-14</v>
      </c>
      <c r="Q51">
        <v>-5.9267839375359697E-2</v>
      </c>
      <c r="R51">
        <v>0</v>
      </c>
      <c r="S51">
        <v>-9.0385861338064196E-4</v>
      </c>
      <c r="T51">
        <v>0.45046831480119898</v>
      </c>
      <c r="U51" s="11">
        <f t="shared" si="1"/>
        <v>-1.9946400413499734</v>
      </c>
      <c r="Y51" s="1">
        <f t="shared" si="8"/>
        <v>43646</v>
      </c>
      <c r="Z51" s="14">
        <f t="shared" si="8"/>
        <v>-0.12695380141786</v>
      </c>
      <c r="AA51" s="14">
        <f t="shared" si="8"/>
        <v>-0.13449516881068699</v>
      </c>
      <c r="AB51" s="14">
        <f t="shared" si="8"/>
        <v>-1.95664049024372</v>
      </c>
      <c r="AC51" s="14">
        <f t="shared" si="3"/>
        <v>-1.206247774978086E-3</v>
      </c>
      <c r="AD51" s="14">
        <f t="shared" si="4"/>
        <v>-0.16654480852866799</v>
      </c>
      <c r="AE51" s="14">
        <f t="shared" si="5"/>
        <v>-5.9267839375359697E-2</v>
      </c>
      <c r="AF51" s="14">
        <f t="shared" si="6"/>
        <v>-9.6149559243462799E-15</v>
      </c>
      <c r="AG51" s="14">
        <f t="shared" si="6"/>
        <v>2.6416972144120601E-14</v>
      </c>
      <c r="AH51" s="14">
        <f t="shared" si="7"/>
        <v>0.45046831480128313</v>
      </c>
      <c r="AI51" s="14">
        <f t="shared" si="0"/>
        <v>-1.9946400413499732</v>
      </c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</row>
    <row r="52" spans="1:74" x14ac:dyDescent="0.25">
      <c r="A52" s="1">
        <v>43738</v>
      </c>
      <c r="B52">
        <v>-0.13770046453764501</v>
      </c>
      <c r="C52">
        <v>8.8541022553345394E-2</v>
      </c>
      <c r="D52">
        <v>-2.3335683569851402</v>
      </c>
      <c r="E52">
        <v>2.3410454043895801E-2</v>
      </c>
      <c r="F52">
        <v>-1.58626668708618E-4</v>
      </c>
      <c r="G52" s="16">
        <v>-1.08441702255966E-14</v>
      </c>
      <c r="H52" s="16">
        <v>2.7577955017004301E-14</v>
      </c>
      <c r="I52" s="16">
        <v>1.7323491280975601E-13</v>
      </c>
      <c r="J52" s="16">
        <v>-4.2128600070245999E-14</v>
      </c>
      <c r="K52" s="16">
        <v>-1.1953469293852501E-14</v>
      </c>
      <c r="L52" s="16">
        <v>-1.04057544048211E-14</v>
      </c>
      <c r="M52" s="16">
        <v>-1.14792069238517E-14</v>
      </c>
      <c r="N52" s="16">
        <v>-1.20954144911587E-14</v>
      </c>
      <c r="O52" s="16">
        <v>-1.4993394366642899E-14</v>
      </c>
      <c r="P52" s="16">
        <v>2.1107033251102601E-14</v>
      </c>
      <c r="Q52">
        <v>-0.11374593109402099</v>
      </c>
      <c r="R52">
        <v>0</v>
      </c>
      <c r="S52">
        <v>-1.29875841719253E-3</v>
      </c>
      <c r="T52">
        <v>0.445803153860102</v>
      </c>
      <c r="U52" s="11">
        <f t="shared" si="1"/>
        <v>-2.0287175072452559</v>
      </c>
      <c r="Y52" s="1">
        <f t="shared" si="8"/>
        <v>43738</v>
      </c>
      <c r="Z52" s="14">
        <f t="shared" si="8"/>
        <v>-0.13770046453764501</v>
      </c>
      <c r="AA52" s="14">
        <f t="shared" si="8"/>
        <v>8.8541022553345394E-2</v>
      </c>
      <c r="AB52" s="14">
        <f t="shared" si="8"/>
        <v>-2.3335683569851402</v>
      </c>
      <c r="AC52" s="14">
        <f t="shared" si="3"/>
        <v>-1.457385085901148E-3</v>
      </c>
      <c r="AD52" s="14">
        <f t="shared" si="4"/>
        <v>2.3410454043895801E-2</v>
      </c>
      <c r="AE52" s="14">
        <f t="shared" si="5"/>
        <v>-0.11374593109402099</v>
      </c>
      <c r="AF52" s="14">
        <f t="shared" si="6"/>
        <v>-1.08441702255966E-14</v>
      </c>
      <c r="AG52" s="14">
        <f t="shared" si="6"/>
        <v>2.7577955017004301E-14</v>
      </c>
      <c r="AH52" s="14">
        <f t="shared" si="7"/>
        <v>0.44580315386019331</v>
      </c>
      <c r="AI52" s="14">
        <f t="shared" si="0"/>
        <v>-2.0287175072452563</v>
      </c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</row>
    <row r="53" spans="1:74" x14ac:dyDescent="0.25">
      <c r="A53" s="1">
        <v>43830</v>
      </c>
      <c r="B53">
        <v>-0.12440107141098</v>
      </c>
      <c r="C53">
        <v>2.0915296934978601E-2</v>
      </c>
      <c r="D53">
        <v>-2.41460455527488</v>
      </c>
      <c r="E53">
        <v>-0.22589111587346</v>
      </c>
      <c r="F53">
        <v>-3.5748936653870499E-4</v>
      </c>
      <c r="G53" s="16">
        <v>-1.0737856400104E-14</v>
      </c>
      <c r="H53" s="16">
        <v>2.9761502449899502E-14</v>
      </c>
      <c r="I53" s="16">
        <v>1.68063546778602E-13</v>
      </c>
      <c r="J53" s="16">
        <v>-3.85907077805741E-14</v>
      </c>
      <c r="K53" s="16">
        <v>-1.2811580899472701E-14</v>
      </c>
      <c r="L53" s="16">
        <v>-1.0680476526851001E-14</v>
      </c>
      <c r="M53" s="16">
        <v>-1.14897996351713E-14</v>
      </c>
      <c r="N53" s="16">
        <v>-1.1251641569724899E-14</v>
      </c>
      <c r="O53" s="16">
        <v>-1.39721761718721E-14</v>
      </c>
      <c r="P53" s="16">
        <v>2.1050658913893501E-14</v>
      </c>
      <c r="Q53">
        <v>-6.4368120022675099E-2</v>
      </c>
      <c r="R53">
        <v>0</v>
      </c>
      <c r="S53">
        <v>-1.63495830274764E-3</v>
      </c>
      <c r="T53">
        <v>0.44118521362193602</v>
      </c>
      <c r="U53" s="11">
        <f t="shared" si="1"/>
        <v>-2.3691567996942573</v>
      </c>
      <c r="Y53" s="1">
        <f t="shared" si="8"/>
        <v>43830</v>
      </c>
      <c r="Z53" s="14">
        <f t="shared" si="8"/>
        <v>-0.12440107141098</v>
      </c>
      <c r="AA53" s="14">
        <f t="shared" si="8"/>
        <v>2.0915296934978601E-2</v>
      </c>
      <c r="AB53" s="14">
        <f t="shared" si="8"/>
        <v>-2.41460455527488</v>
      </c>
      <c r="AC53" s="14">
        <f t="shared" si="3"/>
        <v>-1.9924476692863452E-3</v>
      </c>
      <c r="AD53" s="14">
        <f t="shared" si="4"/>
        <v>-0.22589111587346</v>
      </c>
      <c r="AE53" s="14">
        <f t="shared" si="5"/>
        <v>-6.4368120022675099E-2</v>
      </c>
      <c r="AF53" s="14">
        <f t="shared" si="6"/>
        <v>-1.0737856400104E-14</v>
      </c>
      <c r="AG53" s="14">
        <f t="shared" si="6"/>
        <v>2.9761502449899502E-14</v>
      </c>
      <c r="AH53" s="14">
        <f t="shared" si="7"/>
        <v>0.44118521362202634</v>
      </c>
      <c r="AI53" s="14">
        <f t="shared" si="0"/>
        <v>-2.3691567996942577</v>
      </c>
    </row>
    <row r="54" spans="1:74" x14ac:dyDescent="0.25">
      <c r="A54" s="1">
        <v>43921</v>
      </c>
      <c r="B54">
        <v>-0.15441578455136201</v>
      </c>
      <c r="C54">
        <v>6.5629451137880504E-2</v>
      </c>
      <c r="D54">
        <v>-1.18551687413133</v>
      </c>
      <c r="E54">
        <v>-0.17240608129812901</v>
      </c>
      <c r="F54">
        <v>-3.8693539347021603E-4</v>
      </c>
      <c r="G54" s="16">
        <v>-1.24479717992608E-14</v>
      </c>
      <c r="H54" s="16">
        <v>3.6452570562977498E-14</v>
      </c>
      <c r="I54" s="16">
        <v>2.4119453260157702E-13</v>
      </c>
      <c r="J54" s="16">
        <v>-3.61078782706628E-15</v>
      </c>
      <c r="K54" s="16">
        <v>-1.0176859505160201E-14</v>
      </c>
      <c r="L54" s="16">
        <v>-9.2125521065551697E-15</v>
      </c>
      <c r="M54" s="16">
        <v>-9.4656844323474895E-15</v>
      </c>
      <c r="N54" s="16">
        <v>-9.4133034812600107E-15</v>
      </c>
      <c r="O54" s="16">
        <v>-1.20733890246454E-14</v>
      </c>
      <c r="P54" s="16">
        <v>2.1001084866308801E-14</v>
      </c>
      <c r="Q54">
        <v>-1.6962870732260001E-2</v>
      </c>
      <c r="R54">
        <v>0</v>
      </c>
      <c r="S54">
        <v>-1.43720391112903E-3</v>
      </c>
      <c r="T54">
        <v>0.436614017096495</v>
      </c>
      <c r="U54" s="11">
        <f t="shared" si="1"/>
        <v>-1.0288822817830723</v>
      </c>
      <c r="Y54" s="1">
        <f t="shared" si="8"/>
        <v>43921</v>
      </c>
      <c r="Z54" s="14">
        <f t="shared" si="8"/>
        <v>-0.15441578455136201</v>
      </c>
      <c r="AA54" s="14">
        <f t="shared" si="8"/>
        <v>6.5629451137880504E-2</v>
      </c>
      <c r="AB54" s="14">
        <f t="shared" si="8"/>
        <v>-1.18551687413133</v>
      </c>
      <c r="AC54" s="14">
        <f t="shared" si="3"/>
        <v>-1.824139304599246E-3</v>
      </c>
      <c r="AD54" s="14">
        <f t="shared" si="4"/>
        <v>-0.17240608129812901</v>
      </c>
      <c r="AE54" s="14">
        <f t="shared" si="5"/>
        <v>-1.6962870732260001E-2</v>
      </c>
      <c r="AF54" s="14">
        <f t="shared" si="6"/>
        <v>-1.24479717992608E-14</v>
      </c>
      <c r="AG54" s="14">
        <f t="shared" si="6"/>
        <v>3.6452570562977498E-14</v>
      </c>
      <c r="AH54" s="14">
        <f t="shared" si="7"/>
        <v>0.43661401709670322</v>
      </c>
      <c r="AI54" s="14">
        <f t="shared" si="0"/>
        <v>-1.0288822817830725</v>
      </c>
    </row>
    <row r="55" spans="1:74" x14ac:dyDescent="0.25">
      <c r="A55" s="1">
        <v>44012</v>
      </c>
      <c r="B55">
        <v>-0.183924378933919</v>
      </c>
      <c r="C55">
        <v>3.2369417867402897E-2</v>
      </c>
      <c r="D55">
        <v>-8.06683837569655E-2</v>
      </c>
      <c r="E55">
        <v>-8.1968051177387605E-2</v>
      </c>
      <c r="F55">
        <v>-3.8184139500791999E-4</v>
      </c>
      <c r="G55" s="16">
        <v>-1.3831588962137E-14</v>
      </c>
      <c r="H55" s="16">
        <v>4.5739916694947903E-14</v>
      </c>
      <c r="I55" s="16">
        <v>2.9216220161936801E-13</v>
      </c>
      <c r="J55" s="16">
        <v>3.2080751225040103E-14</v>
      </c>
      <c r="K55" s="16">
        <v>-7.3509134892493195E-15</v>
      </c>
      <c r="L55" s="16">
        <v>-6.9410106609469102E-15</v>
      </c>
      <c r="M55" s="16">
        <v>-7.6095328094973196E-15</v>
      </c>
      <c r="N55" s="16">
        <v>-7.9641276736675799E-15</v>
      </c>
      <c r="O55" s="16">
        <v>-1.03257666969933E-14</v>
      </c>
      <c r="P55" s="16">
        <v>2.0918710039253999E-14</v>
      </c>
      <c r="Q55">
        <v>3.7142289500111302E-2</v>
      </c>
      <c r="R55">
        <v>0</v>
      </c>
      <c r="S55">
        <v>-1.1715208138075701E-3</v>
      </c>
      <c r="T55">
        <v>0.43208909217708102</v>
      </c>
      <c r="U55" s="11">
        <f t="shared" si="1"/>
        <v>0.15348662346784459</v>
      </c>
      <c r="Y55" s="1">
        <f t="shared" si="8"/>
        <v>44012</v>
      </c>
      <c r="Z55" s="14">
        <f t="shared" si="8"/>
        <v>-0.183924378933919</v>
      </c>
      <c r="AA55" s="14">
        <f t="shared" si="8"/>
        <v>3.2369417867402897E-2</v>
      </c>
      <c r="AB55" s="14">
        <f t="shared" si="8"/>
        <v>-8.06683837569655E-2</v>
      </c>
      <c r="AC55" s="14">
        <f t="shared" si="3"/>
        <v>-1.55336220881549E-3</v>
      </c>
      <c r="AD55" s="14">
        <f t="shared" si="4"/>
        <v>-8.1968051177387605E-2</v>
      </c>
      <c r="AE55" s="14">
        <f t="shared" si="5"/>
        <v>3.7142289500111302E-2</v>
      </c>
      <c r="AF55" s="14">
        <f t="shared" si="6"/>
        <v>-1.3831588962137E-14</v>
      </c>
      <c r="AG55" s="14">
        <f t="shared" si="6"/>
        <v>4.5739916694947903E-14</v>
      </c>
      <c r="AH55" s="14">
        <f t="shared" si="7"/>
        <v>0.43208909217738606</v>
      </c>
      <c r="AI55" s="14">
        <f t="shared" si="0"/>
        <v>0.15348662346784453</v>
      </c>
    </row>
    <row r="56" spans="1:74" x14ac:dyDescent="0.25">
      <c r="A56" s="1">
        <v>44104</v>
      </c>
      <c r="B56">
        <v>-0.21293844811636101</v>
      </c>
      <c r="C56">
        <v>0.32741489059734802</v>
      </c>
      <c r="D56">
        <v>0.64634224477193702</v>
      </c>
      <c r="E56">
        <v>3.15378199568229E-2</v>
      </c>
      <c r="F56">
        <v>-3.1156492875943098E-4</v>
      </c>
      <c r="G56" s="16">
        <v>-1.6266338419992E-14</v>
      </c>
      <c r="H56" s="16">
        <v>5.5072039740442098E-14</v>
      </c>
      <c r="I56" s="16">
        <v>3.2690519030066898E-13</v>
      </c>
      <c r="J56" s="16">
        <v>5.8822881189574194E-14</v>
      </c>
      <c r="K56" s="16">
        <v>-3.8287003315183103E-15</v>
      </c>
      <c r="L56" s="16">
        <v>-5.1974002525125697E-15</v>
      </c>
      <c r="M56" s="16">
        <v>-6.3864317163492097E-15</v>
      </c>
      <c r="N56" s="16">
        <v>-6.8172053355597397E-15</v>
      </c>
      <c r="O56" s="16">
        <v>-8.8192275966651607E-15</v>
      </c>
      <c r="P56" s="16">
        <v>2.08786236105819E-14</v>
      </c>
      <c r="Q56">
        <v>-7.4856764146472299E-3</v>
      </c>
      <c r="R56">
        <v>0</v>
      </c>
      <c r="S56">
        <v>-1.0383890588831299E-3</v>
      </c>
      <c r="T56">
        <v>0.42760997158789399</v>
      </c>
      <c r="U56" s="11">
        <f t="shared" si="1"/>
        <v>1.2111308483957657</v>
      </c>
      <c r="Y56" s="1">
        <f t="shared" si="8"/>
        <v>44104</v>
      </c>
      <c r="Z56" s="14">
        <f t="shared" si="8"/>
        <v>-0.21293844811636101</v>
      </c>
      <c r="AA56" s="14">
        <f t="shared" si="8"/>
        <v>0.32741489059734802</v>
      </c>
      <c r="AB56" s="14">
        <f t="shared" si="8"/>
        <v>0.64634224477193702</v>
      </c>
      <c r="AC56" s="14">
        <f t="shared" si="3"/>
        <v>-1.3499539876425609E-3</v>
      </c>
      <c r="AD56" s="14">
        <f t="shared" si="4"/>
        <v>3.15378199568229E-2</v>
      </c>
      <c r="AE56" s="14">
        <f t="shared" si="5"/>
        <v>-7.4856764146472299E-3</v>
      </c>
      <c r="AF56" s="14">
        <f t="shared" si="6"/>
        <v>-1.6266338419992E-14</v>
      </c>
      <c r="AG56" s="14">
        <f t="shared" si="6"/>
        <v>5.5072039740442098E-14</v>
      </c>
      <c r="AH56" s="14">
        <f t="shared" si="7"/>
        <v>0.42760997158826952</v>
      </c>
      <c r="AI56" s="14">
        <f t="shared" si="0"/>
        <v>1.2111308483957655</v>
      </c>
    </row>
    <row r="57" spans="1:74" x14ac:dyDescent="0.25">
      <c r="A57" s="1">
        <v>44196</v>
      </c>
      <c r="B57">
        <v>-0.26352310865683098</v>
      </c>
      <c r="C57">
        <v>0.31449052779707898</v>
      </c>
      <c r="D57">
        <v>0.29382152962640901</v>
      </c>
      <c r="E57">
        <v>0.20457433425577401</v>
      </c>
      <c r="F57">
        <v>-1.4698937316157801E-4</v>
      </c>
      <c r="G57" s="16">
        <v>-1.4252006049727101E-14</v>
      </c>
      <c r="H57" s="16">
        <v>7.2267875378990402E-14</v>
      </c>
      <c r="I57" s="16">
        <v>3.0117793035815602E-13</v>
      </c>
      <c r="J57" s="16">
        <v>6.0264616638966998E-14</v>
      </c>
      <c r="K57" s="16">
        <v>-3.7035477533474599E-15</v>
      </c>
      <c r="L57" s="16">
        <v>-5.32056588523755E-15</v>
      </c>
      <c r="M57" s="16">
        <v>-6.3980174883077303E-15</v>
      </c>
      <c r="N57" s="16">
        <v>-6.6762666918739901E-15</v>
      </c>
      <c r="O57" s="16">
        <v>-8.6624531349361595E-15</v>
      </c>
      <c r="P57" s="16">
        <v>2.0806109695534901E-14</v>
      </c>
      <c r="Q57">
        <v>-8.2212505845198999E-2</v>
      </c>
      <c r="R57">
        <v>0</v>
      </c>
      <c r="S57">
        <v>-1.11259149561781E-3</v>
      </c>
      <c r="T57">
        <v>0.42317619283209301</v>
      </c>
      <c r="U57" s="11">
        <f t="shared" si="1"/>
        <v>0.88906738914095507</v>
      </c>
      <c r="Y57" s="1">
        <f t="shared" si="8"/>
        <v>44196</v>
      </c>
      <c r="Z57" s="14">
        <f t="shared" si="8"/>
        <v>-0.26352310865683098</v>
      </c>
      <c r="AA57" s="14">
        <f t="shared" si="8"/>
        <v>0.31449052779707898</v>
      </c>
      <c r="AB57" s="14">
        <f t="shared" si="8"/>
        <v>0.29382152962640901</v>
      </c>
      <c r="AC57" s="14">
        <f t="shared" si="3"/>
        <v>-1.259580868779388E-3</v>
      </c>
      <c r="AD57" s="14">
        <f t="shared" si="4"/>
        <v>0.20457433425577401</v>
      </c>
      <c r="AE57" s="14">
        <f t="shared" si="5"/>
        <v>-8.2212505845198999E-2</v>
      </c>
      <c r="AF57" s="14">
        <f t="shared" si="6"/>
        <v>-1.4252006049727101E-14</v>
      </c>
      <c r="AG57" s="14">
        <f t="shared" si="6"/>
        <v>7.2267875378990402E-14</v>
      </c>
      <c r="AH57" s="14">
        <f t="shared" si="7"/>
        <v>0.42317619283244456</v>
      </c>
      <c r="AI57" s="14">
        <f t="shared" si="0"/>
        <v>0.88906738914095529</v>
      </c>
    </row>
    <row r="58" spans="1:74" x14ac:dyDescent="0.25">
      <c r="A58" s="1">
        <v>44286</v>
      </c>
      <c r="B58">
        <v>-0.29345930727228497</v>
      </c>
      <c r="C58">
        <v>0.180337201930656</v>
      </c>
      <c r="D58">
        <v>0.51858872311571602</v>
      </c>
      <c r="E58">
        <v>0.26445515916373102</v>
      </c>
      <c r="F58">
        <v>-1.09235312305716E-4</v>
      </c>
      <c r="G58" s="16">
        <v>-1.40983858808125E-14</v>
      </c>
      <c r="H58" s="16">
        <v>8.2130218886835004E-14</v>
      </c>
      <c r="I58" s="16">
        <v>3.1215963255544903E-13</v>
      </c>
      <c r="J58" s="16">
        <v>6.9852063631510797E-14</v>
      </c>
      <c r="K58" s="16">
        <v>-3.3550863317093398E-15</v>
      </c>
      <c r="L58" s="16">
        <v>-5.0520182947516996E-15</v>
      </c>
      <c r="M58" s="16">
        <v>-6.0340418661252598E-15</v>
      </c>
      <c r="N58" s="16">
        <v>-6.3799740396637002E-15</v>
      </c>
      <c r="O58" s="16">
        <v>-8.6632249545237508E-15</v>
      </c>
      <c r="P58" s="16">
        <v>2.06850599695145E-14</v>
      </c>
      <c r="Q58">
        <v>-0.11701061451481699</v>
      </c>
      <c r="R58">
        <v>0</v>
      </c>
      <c r="S58">
        <v>-4.3933815118661097E-4</v>
      </c>
      <c r="T58">
        <v>0.41878729814049698</v>
      </c>
      <c r="U58" s="11">
        <f t="shared" si="1"/>
        <v>0.97114988710044714</v>
      </c>
      <c r="Y58" s="1">
        <f t="shared" si="8"/>
        <v>44286</v>
      </c>
      <c r="Z58" s="14">
        <f t="shared" si="8"/>
        <v>-0.29345930727228497</v>
      </c>
      <c r="AA58" s="14">
        <f t="shared" si="8"/>
        <v>0.180337201930656</v>
      </c>
      <c r="AB58" s="14">
        <f t="shared" si="8"/>
        <v>0.51858872311571602</v>
      </c>
      <c r="AC58" s="14">
        <f t="shared" si="3"/>
        <v>-5.4857346349232699E-4</v>
      </c>
      <c r="AD58" s="14">
        <f t="shared" si="4"/>
        <v>0.26445515916373102</v>
      </c>
      <c r="AE58" s="14">
        <f t="shared" si="5"/>
        <v>-0.11701061451481699</v>
      </c>
      <c r="AF58" s="14">
        <f t="shared" si="6"/>
        <v>-1.40983858808125E-14</v>
      </c>
      <c r="AG58" s="14">
        <f t="shared" si="6"/>
        <v>8.2130218886835004E-14</v>
      </c>
      <c r="AH58" s="14">
        <f t="shared" si="7"/>
        <v>0.41878729814087018</v>
      </c>
      <c r="AI58" s="14">
        <f t="shared" si="0"/>
        <v>0.97114988710044692</v>
      </c>
    </row>
    <row r="59" spans="1:74" x14ac:dyDescent="0.25">
      <c r="A59" s="1">
        <v>44377</v>
      </c>
      <c r="B59">
        <v>-0.28667350007964398</v>
      </c>
      <c r="C59">
        <v>7.1631405791668795E-2</v>
      </c>
      <c r="D59">
        <v>1.2498820935947901</v>
      </c>
      <c r="E59">
        <v>0.242531490245188</v>
      </c>
      <c r="F59" s="16">
        <v>9.4101720644421198E-5</v>
      </c>
      <c r="G59" s="16">
        <v>-1.44320188917262E-14</v>
      </c>
      <c r="H59" s="16">
        <v>9.5190351883663195E-14</v>
      </c>
      <c r="I59" s="16">
        <v>3.4247673512013701E-13</v>
      </c>
      <c r="J59" s="16">
        <v>8.7302646925440503E-14</v>
      </c>
      <c r="K59" s="16">
        <v>-1.9630943060582799E-15</v>
      </c>
      <c r="L59" s="16">
        <v>-4.2135912361632398E-15</v>
      </c>
      <c r="M59" s="16">
        <v>-5.3787721955373098E-15</v>
      </c>
      <c r="N59" s="16">
        <v>-6.0635554404024298E-15</v>
      </c>
      <c r="O59" s="16">
        <v>-8.6406626479322904E-15</v>
      </c>
      <c r="P59" s="16">
        <v>2.06030482272623E-14</v>
      </c>
      <c r="Q59">
        <v>-0.102145495644882</v>
      </c>
      <c r="R59">
        <v>0</v>
      </c>
      <c r="S59">
        <v>2.00863415914071E-4</v>
      </c>
      <c r="T59">
        <v>0.414442834420922</v>
      </c>
      <c r="U59" s="11">
        <f t="shared" si="1"/>
        <v>1.5899637934651065</v>
      </c>
      <c r="Y59" s="1">
        <f t="shared" si="8"/>
        <v>44377</v>
      </c>
      <c r="Z59" s="14">
        <f t="shared" si="8"/>
        <v>-0.28667350007964398</v>
      </c>
      <c r="AA59" s="14">
        <f t="shared" si="8"/>
        <v>7.1631405791668795E-2</v>
      </c>
      <c r="AB59" s="14">
        <f t="shared" si="8"/>
        <v>1.2498820935947901</v>
      </c>
      <c r="AC59" s="14">
        <f t="shared" si="3"/>
        <v>2.9496513655849217E-4</v>
      </c>
      <c r="AD59" s="14">
        <f t="shared" si="4"/>
        <v>0.242531490245188</v>
      </c>
      <c r="AE59" s="14">
        <f t="shared" si="5"/>
        <v>-0.102145495644882</v>
      </c>
      <c r="AF59" s="14">
        <f t="shared" si="6"/>
        <v>-1.44320188917262E-14</v>
      </c>
      <c r="AG59" s="14">
        <f t="shared" si="6"/>
        <v>9.5190351883663195E-14</v>
      </c>
      <c r="AH59" s="14">
        <f t="shared" si="7"/>
        <v>0.41444283442134616</v>
      </c>
      <c r="AI59" s="14">
        <f t="shared" si="0"/>
        <v>1.5899637934651065</v>
      </c>
    </row>
    <row r="60" spans="1:74" x14ac:dyDescent="0.25">
      <c r="A60" s="1">
        <v>44469</v>
      </c>
      <c r="B60">
        <v>-0.24948137745159699</v>
      </c>
      <c r="C60">
        <v>2.7559092678005999E-2</v>
      </c>
      <c r="D60">
        <v>1.47956043095043</v>
      </c>
      <c r="E60">
        <v>0.29042826609445699</v>
      </c>
      <c r="F60">
        <v>-2.8806104183641703E-4</v>
      </c>
      <c r="G60" s="16">
        <v>-1.3233092242137599E-14</v>
      </c>
      <c r="H60" s="16">
        <v>1.03667022395708E-13</v>
      </c>
      <c r="I60" s="16">
        <v>3.6353152835954598E-13</v>
      </c>
      <c r="J60" s="16">
        <v>1.04646927352806E-13</v>
      </c>
      <c r="K60" s="16">
        <v>-4.4084734028209098E-16</v>
      </c>
      <c r="L60" s="16">
        <v>-3.48950309239968E-15</v>
      </c>
      <c r="M60" s="16">
        <v>-5.0507374252236399E-15</v>
      </c>
      <c r="N60" s="16">
        <v>-6.0367236194168899E-15</v>
      </c>
      <c r="O60" s="16">
        <v>-8.4802706143380604E-15</v>
      </c>
      <c r="P60" s="16">
        <v>2.0480689042480201E-14</v>
      </c>
      <c r="Q60">
        <v>-0.10604967269942001</v>
      </c>
      <c r="R60">
        <v>0</v>
      </c>
      <c r="S60">
        <v>9.9485273661231201E-4</v>
      </c>
      <c r="T60">
        <v>0.41014235320814901</v>
      </c>
      <c r="U60" s="11">
        <f t="shared" si="1"/>
        <v>1.8528658844753565</v>
      </c>
      <c r="Y60" s="1">
        <f t="shared" si="8"/>
        <v>44469</v>
      </c>
      <c r="Z60" s="14">
        <f t="shared" si="8"/>
        <v>-0.24948137745159699</v>
      </c>
      <c r="AA60" s="14">
        <f t="shared" si="8"/>
        <v>2.7559092678005999E-2</v>
      </c>
      <c r="AB60" s="14">
        <f t="shared" si="8"/>
        <v>1.47956043095043</v>
      </c>
      <c r="AC60" s="14">
        <f t="shared" si="3"/>
        <v>7.0679169477589504E-4</v>
      </c>
      <c r="AD60" s="14">
        <f t="shared" si="4"/>
        <v>0.29042826609445699</v>
      </c>
      <c r="AE60" s="14">
        <f t="shared" si="5"/>
        <v>-0.10604967269942001</v>
      </c>
      <c r="AF60" s="14">
        <f t="shared" si="6"/>
        <v>-1.3233092242137599E-14</v>
      </c>
      <c r="AG60" s="14">
        <f t="shared" si="6"/>
        <v>1.03667022395708E-13</v>
      </c>
      <c r="AH60" s="14">
        <f t="shared" si="7"/>
        <v>0.41014235320861414</v>
      </c>
      <c r="AI60" s="14">
        <f t="shared" si="0"/>
        <v>1.8528658844753565</v>
      </c>
    </row>
    <row r="61" spans="1:74" x14ac:dyDescent="0.25">
      <c r="A61" s="1">
        <v>44561</v>
      </c>
      <c r="B61">
        <v>-0.25178274886636198</v>
      </c>
      <c r="C61">
        <v>-0.23189121436510901</v>
      </c>
      <c r="D61">
        <v>1.7689747038060699</v>
      </c>
      <c r="E61">
        <v>0.19559888071925899</v>
      </c>
      <c r="F61">
        <v>-2.4841840754055998E-4</v>
      </c>
      <c r="G61" s="16">
        <v>-1.1645249931644899E-14</v>
      </c>
      <c r="H61" s="16">
        <v>1.06722913668978E-13</v>
      </c>
      <c r="I61" s="16">
        <v>3.70974670557479E-13</v>
      </c>
      <c r="J61" s="16">
        <v>1.15446113561495E-13</v>
      </c>
      <c r="K61" s="16">
        <v>3.53388239754306E-16</v>
      </c>
      <c r="L61" s="16">
        <v>-3.35156300749996E-15</v>
      </c>
      <c r="M61" s="16">
        <v>-5.1806391651748004E-15</v>
      </c>
      <c r="N61" s="16">
        <v>-6.0497874550893201E-15</v>
      </c>
      <c r="O61" s="16">
        <v>-8.2927255816921604E-15</v>
      </c>
      <c r="P61" s="16">
        <v>2.03796206056641E-14</v>
      </c>
      <c r="Q61">
        <v>-7.5534090273958895E-2</v>
      </c>
      <c r="R61">
        <v>0</v>
      </c>
      <c r="S61">
        <v>6.8694305796874295E-4</v>
      </c>
      <c r="T61">
        <v>0.40588541061449901</v>
      </c>
      <c r="U61" s="11">
        <f t="shared" si="1"/>
        <v>1.8116894662854062</v>
      </c>
      <c r="Y61" s="1">
        <f t="shared" si="8"/>
        <v>44561</v>
      </c>
      <c r="Z61" s="14">
        <f t="shared" si="8"/>
        <v>-0.25178274886636198</v>
      </c>
      <c r="AA61" s="14">
        <f t="shared" si="8"/>
        <v>-0.23189121436510901</v>
      </c>
      <c r="AB61" s="14">
        <f t="shared" si="8"/>
        <v>1.7689747038060699</v>
      </c>
      <c r="AC61" s="14">
        <f t="shared" si="3"/>
        <v>4.3852465042818297E-4</v>
      </c>
      <c r="AD61" s="14">
        <f t="shared" si="4"/>
        <v>0.19559888071925899</v>
      </c>
      <c r="AE61" s="14">
        <f t="shared" si="5"/>
        <v>-7.5534090273958895E-2</v>
      </c>
      <c r="AF61" s="14">
        <f t="shared" si="6"/>
        <v>-1.1645249931644899E-14</v>
      </c>
      <c r="AG61" s="14">
        <f t="shared" si="6"/>
        <v>1.06722913668978E-13</v>
      </c>
      <c r="AH61" s="14">
        <f t="shared" si="7"/>
        <v>0.40588541061498334</v>
      </c>
      <c r="AI61" s="14">
        <f t="shared" si="0"/>
        <v>1.8116894662854057</v>
      </c>
    </row>
    <row r="62" spans="1:74" x14ac:dyDescent="0.25">
      <c r="A62" s="1">
        <v>44651</v>
      </c>
      <c r="B62">
        <v>-0.25164573418663599</v>
      </c>
      <c r="C62">
        <v>-0.71319724940639595</v>
      </c>
      <c r="D62">
        <v>2.5105375092557098</v>
      </c>
      <c r="E62">
        <v>0.242757179415312</v>
      </c>
      <c r="F62" s="16">
        <v>-1.6541979636620599E-5</v>
      </c>
      <c r="G62" s="16">
        <v>-1.00519154861273E-14</v>
      </c>
      <c r="H62" s="16">
        <v>1.1358590326433101E-13</v>
      </c>
      <c r="I62" s="16">
        <v>3.8911992286897799E-13</v>
      </c>
      <c r="J62" s="16">
        <v>1.2829222798355999E-13</v>
      </c>
      <c r="K62" s="16">
        <v>7.4625198572822303E-16</v>
      </c>
      <c r="L62" s="16">
        <v>-3.4273032187192399E-15</v>
      </c>
      <c r="M62" s="16">
        <v>-5.1238774993473497E-15</v>
      </c>
      <c r="N62" s="16">
        <v>-5.8288449353978204E-15</v>
      </c>
      <c r="O62" s="16">
        <v>-7.77042350005512E-15</v>
      </c>
      <c r="P62" s="16">
        <v>2.02761666593604E-14</v>
      </c>
      <c r="Q62">
        <v>-6.4688111446602595E-2</v>
      </c>
      <c r="R62">
        <v>0</v>
      </c>
      <c r="S62">
        <v>7.4418461279333902E-4</v>
      </c>
      <c r="T62">
        <v>0.40167156728102599</v>
      </c>
      <c r="U62" s="11">
        <f t="shared" si="1"/>
        <v>2.1261628035461899</v>
      </c>
      <c r="Y62" s="1">
        <f t="shared" si="8"/>
        <v>44651</v>
      </c>
      <c r="Z62" s="14">
        <f t="shared" si="8"/>
        <v>-0.25164573418663599</v>
      </c>
      <c r="AA62" s="14">
        <f t="shared" si="8"/>
        <v>-0.71319724940639595</v>
      </c>
      <c r="AB62" s="14">
        <f t="shared" si="8"/>
        <v>2.5105375092557098</v>
      </c>
      <c r="AC62" s="14">
        <f t="shared" si="3"/>
        <v>7.2764263315671838E-4</v>
      </c>
      <c r="AD62" s="14">
        <f t="shared" si="4"/>
        <v>0.242757179415312</v>
      </c>
      <c r="AE62" s="14">
        <f t="shared" si="5"/>
        <v>-6.4688111446602595E-2</v>
      </c>
      <c r="AF62" s="14">
        <f t="shared" si="6"/>
        <v>-1.00519154861273E-14</v>
      </c>
      <c r="AG62" s="14">
        <f t="shared" si="6"/>
        <v>1.1358590326433101E-13</v>
      </c>
      <c r="AH62" s="14">
        <f t="shared" si="7"/>
        <v>0.40167156728154224</v>
      </c>
      <c r="AI62" s="14">
        <f t="shared" si="0"/>
        <v>2.1261628035461899</v>
      </c>
    </row>
    <row r="63" spans="1:74" x14ac:dyDescent="0.25">
      <c r="A63" s="1">
        <v>44742</v>
      </c>
      <c r="B63">
        <v>-0.225372675917933</v>
      </c>
      <c r="C63">
        <v>-1.33688318625378</v>
      </c>
      <c r="D63">
        <v>3.6047019891134</v>
      </c>
      <c r="E63">
        <v>0.202948622196926</v>
      </c>
      <c r="F63">
        <v>-2.6231612745448199E-4</v>
      </c>
      <c r="G63" s="16">
        <v>-8.4116236757157802E-15</v>
      </c>
      <c r="H63" s="16">
        <v>1.2002100635573899E-13</v>
      </c>
      <c r="I63" s="16">
        <v>4.0912750524923199E-13</v>
      </c>
      <c r="J63" s="16">
        <v>1.37238891391118E-13</v>
      </c>
      <c r="K63" s="16">
        <v>8.8782519039996604E-16</v>
      </c>
      <c r="L63" s="16">
        <v>-3.2194465144450199E-15</v>
      </c>
      <c r="M63" s="16">
        <v>-4.7802410401971903E-15</v>
      </c>
      <c r="N63" s="16">
        <v>-5.3304055734003603E-15</v>
      </c>
      <c r="O63" s="16">
        <v>-6.9697550525978302E-15</v>
      </c>
      <c r="P63" s="16">
        <v>2.01688276253009E-14</v>
      </c>
      <c r="Q63">
        <v>-2.2728943747433599E-2</v>
      </c>
      <c r="R63">
        <v>0</v>
      </c>
      <c r="S63">
        <v>1.1781719202223701E-3</v>
      </c>
      <c r="T63">
        <v>0.39750038832928702</v>
      </c>
      <c r="U63" s="11">
        <f t="shared" si="1"/>
        <v>2.6210820495138925</v>
      </c>
      <c r="Y63" s="1">
        <f t="shared" si="8"/>
        <v>44742</v>
      </c>
      <c r="Z63" s="14">
        <f t="shared" si="8"/>
        <v>-0.225372675917933</v>
      </c>
      <c r="AA63" s="14">
        <f t="shared" si="8"/>
        <v>-1.33688318625378</v>
      </c>
      <c r="AB63" s="14">
        <f t="shared" si="8"/>
        <v>3.6047019891134</v>
      </c>
      <c r="AC63" s="14">
        <f t="shared" si="3"/>
        <v>9.1585579276788815E-4</v>
      </c>
      <c r="AD63" s="14">
        <f t="shared" si="4"/>
        <v>0.202948622196926</v>
      </c>
      <c r="AE63" s="14">
        <f t="shared" si="5"/>
        <v>-2.2728943747433599E-2</v>
      </c>
      <c r="AF63" s="14">
        <f t="shared" si="6"/>
        <v>-8.4116236757157802E-15</v>
      </c>
      <c r="AG63" s="14">
        <f t="shared" si="6"/>
        <v>1.2002100635573899E-13</v>
      </c>
      <c r="AH63" s="14">
        <f t="shared" si="7"/>
        <v>0.39750038832983409</v>
      </c>
      <c r="AI63" s="14">
        <f t="shared" si="0"/>
        <v>2.6210820495138929</v>
      </c>
    </row>
    <row r="64" spans="1:74" x14ac:dyDescent="0.25">
      <c r="A64" s="1">
        <v>44834</v>
      </c>
      <c r="B64">
        <v>-0.197809966693405</v>
      </c>
      <c r="C64">
        <v>-1.75920090918919</v>
      </c>
      <c r="D64">
        <v>4.2719144105958096</v>
      </c>
      <c r="E64">
        <v>0.210708758157158</v>
      </c>
      <c r="F64">
        <v>-6.8169654405800196E-4</v>
      </c>
      <c r="G64" s="16">
        <v>-6.7775908321458401E-15</v>
      </c>
      <c r="H64" s="16">
        <v>1.1899208075807199E-13</v>
      </c>
      <c r="I64" s="16">
        <v>4.2947832926979802E-13</v>
      </c>
      <c r="J64" s="16">
        <v>1.4693801994163399E-13</v>
      </c>
      <c r="K64" s="16">
        <v>1.8411446493819201E-15</v>
      </c>
      <c r="L64" s="16">
        <v>-2.5441423844186599E-15</v>
      </c>
      <c r="M64" s="16">
        <v>-4.0268774847734803E-15</v>
      </c>
      <c r="N64" s="16">
        <v>-4.4896895597770299E-15</v>
      </c>
      <c r="O64" s="16">
        <v>-5.7353416222651403E-15</v>
      </c>
      <c r="P64" s="16">
        <v>2.0058457708926001E-14</v>
      </c>
      <c r="Q64">
        <v>4.3037042684708404E-3</v>
      </c>
      <c r="R64">
        <v>0</v>
      </c>
      <c r="S64">
        <v>1.17550817277193E-3</v>
      </c>
      <c r="T64">
        <v>0.39337144331371499</v>
      </c>
      <c r="U64" s="11">
        <f t="shared" si="1"/>
        <v>2.923781252081965</v>
      </c>
      <c r="Y64" s="1">
        <f t="shared" si="8"/>
        <v>44834</v>
      </c>
      <c r="Z64" s="14">
        <f t="shared" si="8"/>
        <v>-0.197809966693405</v>
      </c>
      <c r="AA64" s="14">
        <f t="shared" si="8"/>
        <v>-1.75920090918919</v>
      </c>
      <c r="AB64" s="14">
        <f t="shared" si="8"/>
        <v>4.2719144105958096</v>
      </c>
      <c r="AC64" s="14">
        <f t="shared" si="3"/>
        <v>4.9381162871392807E-4</v>
      </c>
      <c r="AD64" s="14">
        <f t="shared" si="4"/>
        <v>0.210708758157158</v>
      </c>
      <c r="AE64" s="14">
        <f t="shared" si="5"/>
        <v>4.3037042684708404E-3</v>
      </c>
      <c r="AF64" s="14">
        <f t="shared" si="6"/>
        <v>-6.7775908321458401E-15</v>
      </c>
      <c r="AG64" s="14">
        <f t="shared" si="6"/>
        <v>1.1899208075807199E-13</v>
      </c>
      <c r="AH64" s="14">
        <f t="shared" si="7"/>
        <v>0.39337144331429647</v>
      </c>
      <c r="AI64" s="14">
        <f t="shared" si="0"/>
        <v>2.9237812520819659</v>
      </c>
    </row>
    <row r="65" spans="1:35" x14ac:dyDescent="0.25">
      <c r="A65" s="1">
        <v>44926</v>
      </c>
      <c r="B65">
        <v>-0.208900545848377</v>
      </c>
      <c r="C65">
        <v>-2.15664213762303</v>
      </c>
      <c r="D65">
        <v>4.9870833397974099</v>
      </c>
      <c r="E65">
        <v>0.20318501175777201</v>
      </c>
      <c r="F65">
        <v>-5.8691401949102805E-4</v>
      </c>
      <c r="G65" s="16">
        <v>-6.2247293148560997E-15</v>
      </c>
      <c r="H65" s="16">
        <v>1.18135318703787E-13</v>
      </c>
      <c r="I65" s="16">
        <v>4.37091596565492E-13</v>
      </c>
      <c r="J65" s="16">
        <v>1.5589087520892299E-13</v>
      </c>
      <c r="K65" s="16">
        <v>2.80658111375767E-15</v>
      </c>
      <c r="L65" s="16">
        <v>-1.8587641773325299E-15</v>
      </c>
      <c r="M65" s="16">
        <v>-3.3133050747481501E-15</v>
      </c>
      <c r="N65" s="16">
        <v>-3.6839078997526999E-15</v>
      </c>
      <c r="O65" s="16">
        <v>-4.58075481316859E-15</v>
      </c>
      <c r="P65" s="16">
        <v>1.9894103981665298E-14</v>
      </c>
      <c r="Q65">
        <v>-2.51962535402944E-3</v>
      </c>
      <c r="R65">
        <v>0</v>
      </c>
      <c r="S65">
        <v>7.0417941586793404E-4</v>
      </c>
      <c r="T65">
        <v>0.38928430617456</v>
      </c>
      <c r="U65" s="11">
        <f t="shared" si="1"/>
        <v>3.2116076143013967</v>
      </c>
      <c r="Y65" s="1">
        <f t="shared" si="8"/>
        <v>44926</v>
      </c>
      <c r="Z65" s="14">
        <f t="shared" si="8"/>
        <v>-0.208900545848377</v>
      </c>
      <c r="AA65" s="14">
        <f t="shared" si="8"/>
        <v>-2.15664213762303</v>
      </c>
      <c r="AB65" s="14">
        <f t="shared" si="8"/>
        <v>4.9870833397974099</v>
      </c>
      <c r="AC65" s="14">
        <f t="shared" si="3"/>
        <v>1.1726539637690598E-4</v>
      </c>
      <c r="AD65" s="14">
        <f t="shared" si="4"/>
        <v>0.20318501175777201</v>
      </c>
      <c r="AE65" s="14">
        <f t="shared" si="5"/>
        <v>-2.51962535402944E-3</v>
      </c>
      <c r="AF65" s="14">
        <f t="shared" si="6"/>
        <v>-6.2247293148560997E-15</v>
      </c>
      <c r="AG65" s="14">
        <f t="shared" si="6"/>
        <v>1.18135318703787E-13</v>
      </c>
      <c r="AH65" s="14">
        <f t="shared" si="7"/>
        <v>0.38928430617516224</v>
      </c>
      <c r="AI65" s="14">
        <f t="shared" si="0"/>
        <v>3.2116076143013963</v>
      </c>
    </row>
    <row r="66" spans="1:35" x14ac:dyDescent="0.25">
      <c r="A66" s="1">
        <v>45016</v>
      </c>
      <c r="B66">
        <v>-0.22983024622790801</v>
      </c>
      <c r="C66">
        <v>-2.2723368182571799</v>
      </c>
      <c r="D66">
        <v>5.3078353411012396</v>
      </c>
      <c r="E66">
        <v>0.17436099420962001</v>
      </c>
      <c r="F66">
        <v>-2.2943937605522801E-4</v>
      </c>
      <c r="G66" s="16">
        <v>-7.0249686500369499E-15</v>
      </c>
      <c r="H66" s="16">
        <v>1.1797437896115601E-13</v>
      </c>
      <c r="I66" s="16">
        <v>4.4625761856950499E-13</v>
      </c>
      <c r="J66" s="16">
        <v>1.66639552951458E-13</v>
      </c>
      <c r="K66" s="16">
        <v>3.90523749399148E-15</v>
      </c>
      <c r="L66" s="16">
        <v>-1.16283711990235E-15</v>
      </c>
      <c r="M66" s="16">
        <v>-2.59040123822475E-15</v>
      </c>
      <c r="N66" s="16">
        <v>-2.8990714909352602E-15</v>
      </c>
      <c r="O66" s="16">
        <v>-3.32951454316739E-15</v>
      </c>
      <c r="P66" s="16">
        <v>1.96943763464039E-14</v>
      </c>
      <c r="Q66">
        <v>-2.69140356203325E-2</v>
      </c>
      <c r="R66">
        <v>0</v>
      </c>
      <c r="S66">
        <v>8.9771844478584903E-4</v>
      </c>
      <c r="T66">
        <v>0.385238555191392</v>
      </c>
      <c r="U66" s="11">
        <f t="shared" si="1"/>
        <v>3.3390220694662993</v>
      </c>
      <c r="Y66" s="1">
        <f t="shared" si="8"/>
        <v>45016</v>
      </c>
      <c r="Z66" s="14">
        <f t="shared" si="8"/>
        <v>-0.22983024622790801</v>
      </c>
      <c r="AA66" s="14">
        <f t="shared" si="8"/>
        <v>-2.2723368182571799</v>
      </c>
      <c r="AB66" s="14">
        <f t="shared" si="8"/>
        <v>5.3078353411012396</v>
      </c>
      <c r="AC66" s="14">
        <f t="shared" si="3"/>
        <v>6.6827906873062105E-4</v>
      </c>
      <c r="AD66" s="14">
        <f t="shared" si="4"/>
        <v>0.17436099420962001</v>
      </c>
      <c r="AE66" s="14">
        <f t="shared" si="5"/>
        <v>-2.69140356203325E-2</v>
      </c>
      <c r="AF66" s="14">
        <f t="shared" si="6"/>
        <v>-7.0249686500369499E-15</v>
      </c>
      <c r="AG66" s="14">
        <f t="shared" si="6"/>
        <v>1.1797437896115601E-13</v>
      </c>
      <c r="AH66" s="14">
        <f t="shared" si="7"/>
        <v>0.38523855519201849</v>
      </c>
      <c r="AI66" s="14">
        <f t="shared" ref="AI66:AI129" si="9">+SUM(Z66:AH66)</f>
        <v>3.3390220694662989</v>
      </c>
    </row>
    <row r="67" spans="1:35" x14ac:dyDescent="0.25">
      <c r="A67" s="1">
        <v>45107</v>
      </c>
      <c r="B67">
        <v>-0.22147064003458899</v>
      </c>
      <c r="C67">
        <v>-2.34885892907496</v>
      </c>
      <c r="D67">
        <v>5.6507314835887898</v>
      </c>
      <c r="E67">
        <v>0.172899419749797</v>
      </c>
      <c r="F67">
        <v>-3.27907059099871E-4</v>
      </c>
      <c r="G67" s="16">
        <v>-6.8201634577387998E-15</v>
      </c>
      <c r="H67" s="16">
        <v>1.1674874364510701E-13</v>
      </c>
      <c r="I67" s="16">
        <v>4.5636660422715199E-13</v>
      </c>
      <c r="J67" s="16">
        <v>1.7939432701270401E-13</v>
      </c>
      <c r="K67" s="16">
        <v>5.1576411933682701E-15</v>
      </c>
      <c r="L67" s="16">
        <v>-3.3087891148772201E-16</v>
      </c>
      <c r="M67" s="16">
        <v>-1.73016531411484E-15</v>
      </c>
      <c r="N67" s="16">
        <v>-1.8425104719490899E-15</v>
      </c>
      <c r="O67" s="16">
        <v>-2.0479198557013301E-15</v>
      </c>
      <c r="P67" s="16">
        <v>1.9564620158599799E-14</v>
      </c>
      <c r="Q67">
        <v>-2.1492746898793599E-2</v>
      </c>
      <c r="R67">
        <v>0</v>
      </c>
      <c r="S67">
        <v>1.84119642326469E-3</v>
      </c>
      <c r="T67">
        <v>0.38123377293717198</v>
      </c>
      <c r="U67" s="11">
        <f t="shared" ref="U67:U130" si="10">+SUM(B67:T67)</f>
        <v>3.6145556496323454</v>
      </c>
      <c r="Y67" s="1">
        <f t="shared" ref="Y67:AB98" si="11">+A67</f>
        <v>45107</v>
      </c>
      <c r="Z67" s="14">
        <f t="shared" si="11"/>
        <v>-0.22147064003458899</v>
      </c>
      <c r="AA67" s="14">
        <f t="shared" si="11"/>
        <v>-2.34885892907496</v>
      </c>
      <c r="AB67" s="14">
        <f t="shared" si="11"/>
        <v>5.6507314835887898</v>
      </c>
      <c r="AC67" s="14">
        <f t="shared" ref="AC67:AC130" si="12">+F67+S67</f>
        <v>1.5132893641648191E-3</v>
      </c>
      <c r="AD67" s="14">
        <f t="shared" ref="AD67:AD130" si="13">+E67</f>
        <v>0.172899419749797</v>
      </c>
      <c r="AE67" s="14">
        <f t="shared" ref="AE67:AE130" si="14">+Q67</f>
        <v>-2.1492746898793599E-2</v>
      </c>
      <c r="AF67" s="14">
        <f t="shared" ref="AF67:AG130" si="15">+G67</f>
        <v>-6.8201634577387998E-15</v>
      </c>
      <c r="AG67" s="14">
        <f t="shared" si="15"/>
        <v>1.1674874364510701E-13</v>
      </c>
      <c r="AH67" s="14">
        <f t="shared" ref="AH67:AH130" si="16">+SUM(T67,I67:P67)</f>
        <v>0.38123377293782651</v>
      </c>
      <c r="AI67" s="14">
        <f t="shared" si="9"/>
        <v>3.6145556496323454</v>
      </c>
    </row>
    <row r="68" spans="1:35" x14ac:dyDescent="0.25">
      <c r="A68" s="1">
        <v>45199</v>
      </c>
      <c r="B68">
        <v>-0.22077031531425201</v>
      </c>
      <c r="C68">
        <v>-2.3509683533650101</v>
      </c>
      <c r="D68">
        <v>5.9537125794572399</v>
      </c>
      <c r="E68">
        <v>0.155734988288105</v>
      </c>
      <c r="F68">
        <v>-2.1225645737502801E-4</v>
      </c>
      <c r="G68" s="16">
        <v>-6.7645460961634402E-15</v>
      </c>
      <c r="H68" s="16">
        <v>1.08978800142961E-13</v>
      </c>
      <c r="I68" s="16">
        <v>4.6422902973163605E-13</v>
      </c>
      <c r="J68" s="16">
        <v>1.91160887920871E-13</v>
      </c>
      <c r="K68" s="16">
        <v>6.4493016057993502E-15</v>
      </c>
      <c r="L68" s="16">
        <v>5.35246951204777E-16</v>
      </c>
      <c r="M68" s="16">
        <v>-7.1588705372222196E-16</v>
      </c>
      <c r="N68" s="16">
        <v>-8.9816823851938507E-16</v>
      </c>
      <c r="O68" s="16">
        <v>-8.9424242823987291E-16</v>
      </c>
      <c r="P68" s="16">
        <v>1.9424769411756199E-14</v>
      </c>
      <c r="Q68">
        <v>-2.3630407530473099E-2</v>
      </c>
      <c r="R68">
        <v>0</v>
      </c>
      <c r="S68">
        <v>2.60094311138016E-3</v>
      </c>
      <c r="T68">
        <v>0.37726954623286602</v>
      </c>
      <c r="U68" s="11">
        <f t="shared" si="10"/>
        <v>3.8937367244232619</v>
      </c>
      <c r="Y68" s="1">
        <f t="shared" si="11"/>
        <v>45199</v>
      </c>
      <c r="Z68" s="14">
        <f t="shared" si="11"/>
        <v>-0.22077031531425201</v>
      </c>
      <c r="AA68" s="14">
        <f t="shared" si="11"/>
        <v>-2.3509683533650101</v>
      </c>
      <c r="AB68" s="14">
        <f t="shared" si="11"/>
        <v>5.9537125794572399</v>
      </c>
      <c r="AC68" s="14">
        <f t="shared" si="12"/>
        <v>2.3886866540051318E-3</v>
      </c>
      <c r="AD68" s="14">
        <f t="shared" si="13"/>
        <v>0.155734988288105</v>
      </c>
      <c r="AE68" s="14">
        <f t="shared" si="14"/>
        <v>-2.3630407530473099E-2</v>
      </c>
      <c r="AF68" s="14">
        <f t="shared" si="15"/>
        <v>-6.7645460961634402E-15</v>
      </c>
      <c r="AG68" s="14">
        <f t="shared" si="15"/>
        <v>1.08978800142961E-13</v>
      </c>
      <c r="AH68" s="14">
        <f t="shared" si="16"/>
        <v>0.37726954623354536</v>
      </c>
      <c r="AI68" s="14">
        <f t="shared" si="9"/>
        <v>3.8937367244232624</v>
      </c>
    </row>
    <row r="69" spans="1:35" x14ac:dyDescent="0.25">
      <c r="A69" s="1">
        <v>45291</v>
      </c>
      <c r="B69">
        <v>-0.23140764636530201</v>
      </c>
      <c r="C69">
        <v>-2.3325250026484898</v>
      </c>
      <c r="D69">
        <v>5.9788870585981604</v>
      </c>
      <c r="E69">
        <v>0.11574935870759299</v>
      </c>
      <c r="F69" s="16">
        <v>-5.0570265090021103E-6</v>
      </c>
      <c r="G69" s="16">
        <v>-6.5274852336340999E-15</v>
      </c>
      <c r="H69" s="16">
        <v>1.01893398279999E-13</v>
      </c>
      <c r="I69" s="16">
        <v>4.6859699866227197E-13</v>
      </c>
      <c r="J69" s="16">
        <v>2.0077786392118899E-13</v>
      </c>
      <c r="K69" s="16">
        <v>7.55040378176418E-15</v>
      </c>
      <c r="L69" s="16">
        <v>1.4240890343349201E-15</v>
      </c>
      <c r="M69" s="16">
        <v>5.2424411568346998E-17</v>
      </c>
      <c r="N69" s="16">
        <v>-1.83012257618318E-16</v>
      </c>
      <c r="O69" s="16">
        <v>-2.0652523819321099E-17</v>
      </c>
      <c r="P69" s="16">
        <v>1.9268613930145401E-14</v>
      </c>
      <c r="Q69">
        <v>-1.7902868493664299E-2</v>
      </c>
      <c r="R69">
        <v>0</v>
      </c>
      <c r="S69">
        <v>3.4509965731934402E-3</v>
      </c>
      <c r="T69">
        <v>0.3733454661026</v>
      </c>
      <c r="U69" s="11">
        <f t="shared" si="10"/>
        <v>3.8895923054483736</v>
      </c>
      <c r="Y69" s="1">
        <f t="shared" si="11"/>
        <v>45291</v>
      </c>
      <c r="Z69" s="14">
        <f t="shared" si="11"/>
        <v>-0.23140764636530201</v>
      </c>
      <c r="AA69" s="14">
        <f t="shared" si="11"/>
        <v>-2.3325250026484898</v>
      </c>
      <c r="AB69" s="14">
        <f t="shared" si="11"/>
        <v>5.9788870585981604</v>
      </c>
      <c r="AC69" s="14">
        <f t="shared" si="12"/>
        <v>3.445939546684438E-3</v>
      </c>
      <c r="AD69" s="14">
        <f t="shared" si="13"/>
        <v>0.11574935870759299</v>
      </c>
      <c r="AE69" s="14">
        <f t="shared" si="14"/>
        <v>-1.7902868493664299E-2</v>
      </c>
      <c r="AF69" s="14">
        <f t="shared" si="15"/>
        <v>-6.5274852336340999E-15</v>
      </c>
      <c r="AG69" s="14">
        <f t="shared" si="15"/>
        <v>1.01893398279999E-13</v>
      </c>
      <c r="AH69" s="14">
        <f t="shared" si="16"/>
        <v>0.3733454661032975</v>
      </c>
      <c r="AI69" s="14">
        <f t="shared" si="9"/>
        <v>3.8895923054483741</v>
      </c>
    </row>
    <row r="70" spans="1:35" x14ac:dyDescent="0.25">
      <c r="A70" s="1">
        <v>45382</v>
      </c>
      <c r="B70">
        <v>-0.22943347917542201</v>
      </c>
      <c r="C70">
        <v>-2.2387923318807399</v>
      </c>
      <c r="D70">
        <v>5.9018867975207003</v>
      </c>
      <c r="E70">
        <v>0.15615156056913701</v>
      </c>
      <c r="F70" s="16">
        <v>-4.6099340890511599E-5</v>
      </c>
      <c r="G70" s="16">
        <v>-7.6682066744423501E-15</v>
      </c>
      <c r="H70" s="16">
        <v>9.8368438885391598E-14</v>
      </c>
      <c r="I70" s="16">
        <v>4.8048946294403402E-13</v>
      </c>
      <c r="J70" s="16">
        <v>2.1421532404511E-13</v>
      </c>
      <c r="K70" s="16">
        <v>9.0798816255392393E-15</v>
      </c>
      <c r="L70" s="16">
        <v>2.2083711125998499E-15</v>
      </c>
      <c r="M70" s="16">
        <v>7.1525946053915902E-16</v>
      </c>
      <c r="N70" s="16">
        <v>4.24638656562856E-16</v>
      </c>
      <c r="O70" s="16">
        <v>7.1708916917755298E-16</v>
      </c>
      <c r="P70" s="16">
        <v>1.90722208284103E-14</v>
      </c>
      <c r="Q70">
        <v>-5.5385806933320597E-2</v>
      </c>
      <c r="R70">
        <v>0</v>
      </c>
      <c r="S70">
        <v>4.5525582535442402E-3</v>
      </c>
      <c r="T70">
        <v>0.36946112772934298</v>
      </c>
      <c r="U70" s="11">
        <f t="shared" si="10"/>
        <v>3.9083943267431693</v>
      </c>
      <c r="Y70" s="1">
        <f t="shared" si="11"/>
        <v>45382</v>
      </c>
      <c r="Z70" s="14">
        <f t="shared" si="11"/>
        <v>-0.22943347917542201</v>
      </c>
      <c r="AA70" s="14">
        <f t="shared" si="11"/>
        <v>-2.2387923318807399</v>
      </c>
      <c r="AB70" s="14">
        <f t="shared" si="11"/>
        <v>5.9018867975207003</v>
      </c>
      <c r="AC70" s="14">
        <f t="shared" si="12"/>
        <v>4.5064589126537283E-3</v>
      </c>
      <c r="AD70" s="14">
        <f t="shared" si="13"/>
        <v>0.15615156056913701</v>
      </c>
      <c r="AE70" s="14">
        <f t="shared" si="14"/>
        <v>-5.5385806933320597E-2</v>
      </c>
      <c r="AF70" s="14">
        <f t="shared" si="15"/>
        <v>-7.6682066744423501E-15</v>
      </c>
      <c r="AG70" s="14">
        <f t="shared" si="15"/>
        <v>9.8368438885391598E-14</v>
      </c>
      <c r="AH70" s="14">
        <f t="shared" si="16"/>
        <v>0.36946112773007</v>
      </c>
      <c r="AI70" s="14">
        <f t="shared" si="9"/>
        <v>3.9083943267431693</v>
      </c>
    </row>
    <row r="71" spans="1:35" x14ac:dyDescent="0.25">
      <c r="A71" s="1">
        <v>45473</v>
      </c>
      <c r="B71">
        <v>-0.237295894537015</v>
      </c>
      <c r="C71">
        <v>-2.3292383960249001</v>
      </c>
      <c r="D71">
        <v>6.0509848263370598</v>
      </c>
      <c r="E71">
        <v>0.141041435616067</v>
      </c>
      <c r="F71" s="16">
        <v>9.0398746152780998E-5</v>
      </c>
      <c r="G71" s="16">
        <v>-7.5907068579521704E-15</v>
      </c>
      <c r="H71" s="16">
        <v>9.3344800149690096E-14</v>
      </c>
      <c r="I71" s="16">
        <v>4.8420247188957099E-13</v>
      </c>
      <c r="J71" s="16">
        <v>2.25763170751955E-13</v>
      </c>
      <c r="K71" s="16">
        <v>1.00230432520454E-14</v>
      </c>
      <c r="L71" s="16">
        <v>2.7359403793754099E-15</v>
      </c>
      <c r="M71" s="16">
        <v>1.19282271300684E-15</v>
      </c>
      <c r="N71" s="16">
        <v>8.8609568493733696E-16</v>
      </c>
      <c r="O71" s="16">
        <v>1.3050502125498699E-15</v>
      </c>
      <c r="P71" s="16">
        <v>1.89029648247546E-14</v>
      </c>
      <c r="Q71">
        <v>-5.930202471841E-2</v>
      </c>
      <c r="R71">
        <v>0</v>
      </c>
      <c r="S71">
        <v>5.1686687913301901E-3</v>
      </c>
      <c r="T71">
        <v>0.36561613041112401</v>
      </c>
      <c r="U71" s="11">
        <f t="shared" si="10"/>
        <v>3.9370651446222391</v>
      </c>
      <c r="Y71" s="1">
        <f t="shared" si="11"/>
        <v>45473</v>
      </c>
      <c r="Z71" s="14">
        <f t="shared" si="11"/>
        <v>-0.237295894537015</v>
      </c>
      <c r="AA71" s="14">
        <f t="shared" si="11"/>
        <v>-2.3292383960249001</v>
      </c>
      <c r="AB71" s="14">
        <f t="shared" si="11"/>
        <v>6.0509848263370598</v>
      </c>
      <c r="AC71" s="14">
        <f t="shared" si="12"/>
        <v>5.2590675374829714E-3</v>
      </c>
      <c r="AD71" s="14">
        <f t="shared" si="13"/>
        <v>0.141041435616067</v>
      </c>
      <c r="AE71" s="14">
        <f t="shared" si="14"/>
        <v>-5.930202471841E-2</v>
      </c>
      <c r="AF71" s="14">
        <f t="shared" si="15"/>
        <v>-7.5907068579521704E-15</v>
      </c>
      <c r="AG71" s="14">
        <f t="shared" si="15"/>
        <v>9.3344800149690096E-14</v>
      </c>
      <c r="AH71" s="14">
        <f t="shared" si="16"/>
        <v>0.36561613041186908</v>
      </c>
      <c r="AI71" s="14">
        <f t="shared" si="9"/>
        <v>3.9370651446222391</v>
      </c>
    </row>
    <row r="72" spans="1:35" x14ac:dyDescent="0.25">
      <c r="A72" s="1">
        <v>45565</v>
      </c>
      <c r="B72">
        <v>-0.23346700434328699</v>
      </c>
      <c r="C72">
        <v>-2.3148985050164401</v>
      </c>
      <c r="D72">
        <v>5.9904749780737001</v>
      </c>
      <c r="E72">
        <v>0.126179586281124</v>
      </c>
      <c r="F72" s="16">
        <v>8.5109624764445596E-5</v>
      </c>
      <c r="G72" s="16">
        <v>-7.3219405726579295E-15</v>
      </c>
      <c r="H72" s="16">
        <v>8.9206754006731606E-14</v>
      </c>
      <c r="I72" s="16">
        <v>4.9068951963374598E-13</v>
      </c>
      <c r="J72" s="16">
        <v>2.3293483854012001E-13</v>
      </c>
      <c r="K72" s="16">
        <v>1.06434123917865E-14</v>
      </c>
      <c r="L72" s="16">
        <v>3.1042725356459499E-15</v>
      </c>
      <c r="M72" s="16">
        <v>1.5404128130551999E-15</v>
      </c>
      <c r="N72" s="16">
        <v>1.2309795092561001E-15</v>
      </c>
      <c r="O72" s="16">
        <v>1.75564481188311E-15</v>
      </c>
      <c r="P72" s="16">
        <v>1.8725690608918599E-14</v>
      </c>
      <c r="Q72">
        <v>-6.2200015641529598E-2</v>
      </c>
      <c r="R72">
        <v>0</v>
      </c>
      <c r="S72">
        <v>5.7513285797450298E-3</v>
      </c>
      <c r="T72">
        <v>0.36181007751775202</v>
      </c>
      <c r="U72" s="11">
        <f t="shared" si="10"/>
        <v>3.8737355550766712</v>
      </c>
      <c r="Y72" s="1">
        <f t="shared" si="11"/>
        <v>45565</v>
      </c>
      <c r="Z72" s="14">
        <f t="shared" si="11"/>
        <v>-0.23346700434328699</v>
      </c>
      <c r="AA72" s="14">
        <f t="shared" si="11"/>
        <v>-2.3148985050164401</v>
      </c>
      <c r="AB72" s="14">
        <f t="shared" si="11"/>
        <v>5.9904749780737001</v>
      </c>
      <c r="AC72" s="14">
        <f t="shared" si="12"/>
        <v>5.8364382045094755E-3</v>
      </c>
      <c r="AD72" s="14">
        <f t="shared" si="13"/>
        <v>0.126179586281124</v>
      </c>
      <c r="AE72" s="14">
        <f t="shared" si="14"/>
        <v>-6.2200015641529598E-2</v>
      </c>
      <c r="AF72" s="14">
        <f t="shared" si="15"/>
        <v>-7.3219405726579295E-15</v>
      </c>
      <c r="AG72" s="14">
        <f t="shared" si="15"/>
        <v>8.9206754006731606E-14</v>
      </c>
      <c r="AH72" s="14">
        <f t="shared" si="16"/>
        <v>0.36181007751851263</v>
      </c>
      <c r="AI72" s="14">
        <f t="shared" si="9"/>
        <v>3.8737355550766717</v>
      </c>
    </row>
    <row r="73" spans="1:35" x14ac:dyDescent="0.25">
      <c r="A73" s="1">
        <v>45657</v>
      </c>
      <c r="B73">
        <v>-0.22971837209941001</v>
      </c>
      <c r="C73">
        <v>-2.2993424892949301</v>
      </c>
      <c r="D73">
        <v>5.9305702282929698</v>
      </c>
      <c r="E73">
        <v>0.112080631537203</v>
      </c>
      <c r="F73" s="16">
        <v>7.8594161772902E-5</v>
      </c>
      <c r="G73" s="16">
        <v>-7.0566227702838796E-15</v>
      </c>
      <c r="H73" s="16">
        <v>8.5204422006569701E-14</v>
      </c>
      <c r="I73" s="16">
        <v>4.96661605586477E-13</v>
      </c>
      <c r="J73" s="16">
        <v>2.3974057944316999E-13</v>
      </c>
      <c r="K73" s="16">
        <v>1.12386850765451E-14</v>
      </c>
      <c r="L73" s="16">
        <v>3.45980737538884E-15</v>
      </c>
      <c r="M73" s="16">
        <v>1.87707790496199E-15</v>
      </c>
      <c r="N73" s="16">
        <v>1.56580813177428E-15</v>
      </c>
      <c r="O73" s="16">
        <v>2.19386429330899E-15</v>
      </c>
      <c r="P73" s="16">
        <v>1.8544059186982101E-14</v>
      </c>
      <c r="Q73">
        <v>-6.4657997607722104E-2</v>
      </c>
      <c r="R73">
        <v>0</v>
      </c>
      <c r="S73">
        <v>6.0549453256990198E-3</v>
      </c>
      <c r="T73">
        <v>0.35804257644805099</v>
      </c>
      <c r="U73" s="11">
        <f t="shared" si="10"/>
        <v>3.8131081167644867</v>
      </c>
      <c r="Y73" s="1">
        <f t="shared" si="11"/>
        <v>45657</v>
      </c>
      <c r="Z73" s="14">
        <f t="shared" si="11"/>
        <v>-0.22971837209941001</v>
      </c>
      <c r="AA73" s="14">
        <f t="shared" si="11"/>
        <v>-2.2993424892949301</v>
      </c>
      <c r="AB73" s="14">
        <f t="shared" si="11"/>
        <v>5.9305702282929698</v>
      </c>
      <c r="AC73" s="14">
        <f t="shared" si="12"/>
        <v>6.1335394874719217E-3</v>
      </c>
      <c r="AD73" s="14">
        <f t="shared" si="13"/>
        <v>0.112080631537203</v>
      </c>
      <c r="AE73" s="14">
        <f t="shared" si="14"/>
        <v>-6.4657997607722104E-2</v>
      </c>
      <c r="AF73" s="14">
        <f t="shared" si="15"/>
        <v>-7.0566227702838796E-15</v>
      </c>
      <c r="AG73" s="14">
        <f t="shared" si="15"/>
        <v>8.5204422006569701E-14</v>
      </c>
      <c r="AH73" s="14">
        <f t="shared" si="16"/>
        <v>0.35804257644882626</v>
      </c>
      <c r="AI73" s="14">
        <f t="shared" si="9"/>
        <v>3.8131081167644867</v>
      </c>
    </row>
    <row r="74" spans="1:35" x14ac:dyDescent="0.25">
      <c r="A74" s="1">
        <v>45747</v>
      </c>
      <c r="B74">
        <v>-0.226062466022033</v>
      </c>
      <c r="C74">
        <v>-2.2827889670677699</v>
      </c>
      <c r="D74">
        <v>5.8712645260100604</v>
      </c>
      <c r="E74">
        <v>9.8832697870709293E-2</v>
      </c>
      <c r="F74" s="16">
        <v>7.1157552427284998E-5</v>
      </c>
      <c r="G74" s="16">
        <v>-6.7945054449023399E-15</v>
      </c>
      <c r="H74" s="16">
        <v>8.1339325064947006E-14</v>
      </c>
      <c r="I74" s="16">
        <v>5.0213565298339099E-13</v>
      </c>
      <c r="J74" s="16">
        <v>2.4617623359918599E-13</v>
      </c>
      <c r="K74" s="16">
        <v>1.18077236621803E-14</v>
      </c>
      <c r="L74" s="16">
        <v>3.8016480960557398E-15</v>
      </c>
      <c r="M74" s="16">
        <v>2.2018449240058501E-15</v>
      </c>
      <c r="N74" s="16">
        <v>1.8895079366292102E-15</v>
      </c>
      <c r="O74" s="16">
        <v>2.6181951684939098E-15</v>
      </c>
      <c r="P74" s="16">
        <v>1.8358401253154001E-14</v>
      </c>
      <c r="Q74">
        <v>-6.6725165369076495E-2</v>
      </c>
      <c r="R74">
        <v>0</v>
      </c>
      <c r="S74">
        <v>6.13668988096057E-3</v>
      </c>
      <c r="T74">
        <v>0.35431323858759101</v>
      </c>
      <c r="U74" s="11">
        <f t="shared" si="10"/>
        <v>3.7550417114437327</v>
      </c>
      <c r="Y74" s="1">
        <f t="shared" si="11"/>
        <v>45747</v>
      </c>
      <c r="Z74" s="14">
        <f t="shared" si="11"/>
        <v>-0.226062466022033</v>
      </c>
      <c r="AA74" s="14">
        <f t="shared" si="11"/>
        <v>-2.2827889670677699</v>
      </c>
      <c r="AB74" s="14">
        <f t="shared" si="11"/>
        <v>5.8712645260100604</v>
      </c>
      <c r="AC74" s="14">
        <f t="shared" si="12"/>
        <v>6.207847433387855E-3</v>
      </c>
      <c r="AD74" s="14">
        <f t="shared" si="13"/>
        <v>9.8832697870709293E-2</v>
      </c>
      <c r="AE74" s="14">
        <f t="shared" si="14"/>
        <v>-6.6725165369076495E-2</v>
      </c>
      <c r="AF74" s="14">
        <f t="shared" si="15"/>
        <v>-6.7945054449023399E-15</v>
      </c>
      <c r="AG74" s="14">
        <f t="shared" si="15"/>
        <v>8.1339325064947006E-14</v>
      </c>
      <c r="AH74" s="14">
        <f t="shared" si="16"/>
        <v>0.35431323858838004</v>
      </c>
      <c r="AI74" s="14">
        <f t="shared" si="9"/>
        <v>3.7550417114437327</v>
      </c>
    </row>
    <row r="75" spans="1:35" x14ac:dyDescent="0.25">
      <c r="A75" s="1">
        <v>45838</v>
      </c>
      <c r="B75">
        <v>-0.222508581782251</v>
      </c>
      <c r="C75">
        <v>-2.2654230178514601</v>
      </c>
      <c r="D75">
        <v>5.8125518807499699</v>
      </c>
      <c r="E75">
        <v>8.6496282098313004E-2</v>
      </c>
      <c r="F75" s="16">
        <v>6.3072812085341297E-5</v>
      </c>
      <c r="G75" s="16">
        <v>-6.5353855412559098E-15</v>
      </c>
      <c r="H75" s="16">
        <v>7.7611359640624297E-14</v>
      </c>
      <c r="I75" s="16">
        <v>5.0713067222954399E-13</v>
      </c>
      <c r="J75" s="16">
        <v>2.5224166360052598E-13</v>
      </c>
      <c r="K75" s="16">
        <v>1.23498043729519E-14</v>
      </c>
      <c r="L75" s="16">
        <v>4.12915952438727E-15</v>
      </c>
      <c r="M75" s="16">
        <v>2.51399632722421E-15</v>
      </c>
      <c r="N75" s="16">
        <v>2.2012673714948899E-15</v>
      </c>
      <c r="O75" s="16">
        <v>3.0274729901935302E-15</v>
      </c>
      <c r="P75" s="16">
        <v>1.8169028273472499E-14</v>
      </c>
      <c r="Q75">
        <v>-6.8448044828314694E-2</v>
      </c>
      <c r="R75">
        <v>0</v>
      </c>
      <c r="S75">
        <v>6.04407606017489E-3</v>
      </c>
      <c r="T75">
        <v>0.35062167926691601</v>
      </c>
      <c r="U75" s="11">
        <f t="shared" si="10"/>
        <v>3.6993973465263057</v>
      </c>
      <c r="Y75" s="1">
        <f t="shared" si="11"/>
        <v>45838</v>
      </c>
      <c r="Z75" s="14">
        <f t="shared" si="11"/>
        <v>-0.222508581782251</v>
      </c>
      <c r="AA75" s="14">
        <f t="shared" si="11"/>
        <v>-2.2654230178514601</v>
      </c>
      <c r="AB75" s="14">
        <f t="shared" si="11"/>
        <v>5.8125518807499699</v>
      </c>
      <c r="AC75" s="14">
        <f t="shared" si="12"/>
        <v>6.1071488722602317E-3</v>
      </c>
      <c r="AD75" s="14">
        <f t="shared" si="13"/>
        <v>8.6496282098313004E-2</v>
      </c>
      <c r="AE75" s="14">
        <f t="shared" si="14"/>
        <v>-6.8448044828314694E-2</v>
      </c>
      <c r="AF75" s="14">
        <f t="shared" si="15"/>
        <v>-6.5353855412559098E-15</v>
      </c>
      <c r="AG75" s="14">
        <f t="shared" si="15"/>
        <v>7.7611359640624297E-14</v>
      </c>
      <c r="AH75" s="14">
        <f t="shared" si="16"/>
        <v>0.35062167926771776</v>
      </c>
      <c r="AI75" s="14">
        <f t="shared" si="9"/>
        <v>3.6993973465263061</v>
      </c>
    </row>
    <row r="76" spans="1:35" x14ac:dyDescent="0.25">
      <c r="A76" s="1">
        <v>45930</v>
      </c>
      <c r="B76">
        <v>-0.219063216485439</v>
      </c>
      <c r="C76">
        <v>-2.24740127904359</v>
      </c>
      <c r="D76">
        <v>5.75442636194248</v>
      </c>
      <c r="E76">
        <v>7.5107846344691406E-2</v>
      </c>
      <c r="F76" s="16">
        <v>5.4579882264683701E-5</v>
      </c>
      <c r="G76" s="16">
        <v>-6.2791036693981401E-15</v>
      </c>
      <c r="H76" s="16">
        <v>7.4019059066889796E-14</v>
      </c>
      <c r="I76" s="16">
        <v>5.1166719443357196E-13</v>
      </c>
      <c r="J76" s="16">
        <v>2.5794015857900401E-13</v>
      </c>
      <c r="K76" s="16">
        <v>1.2864565062250899E-14</v>
      </c>
      <c r="L76" s="16">
        <v>4.44193744285915E-15</v>
      </c>
      <c r="M76" s="16">
        <v>2.8130415492105299E-15</v>
      </c>
      <c r="N76" s="16">
        <v>2.5005088164178101E-15</v>
      </c>
      <c r="O76" s="16">
        <v>3.4208465246723701E-15</v>
      </c>
      <c r="P76" s="16">
        <v>1.7976233225564501E-14</v>
      </c>
      <c r="Q76">
        <v>-6.9870228090362294E-2</v>
      </c>
      <c r="R76">
        <v>0</v>
      </c>
      <c r="S76">
        <v>5.8167241630173996E-3</v>
      </c>
      <c r="T76">
        <v>0.34696751772024798</v>
      </c>
      <c r="U76" s="11">
        <f t="shared" si="10"/>
        <v>3.6460383064341912</v>
      </c>
      <c r="Y76" s="1">
        <f t="shared" si="11"/>
        <v>45930</v>
      </c>
      <c r="Z76" s="14">
        <f t="shared" si="11"/>
        <v>-0.219063216485439</v>
      </c>
      <c r="AA76" s="14">
        <f t="shared" si="11"/>
        <v>-2.24740127904359</v>
      </c>
      <c r="AB76" s="14">
        <f t="shared" si="11"/>
        <v>5.75442636194248</v>
      </c>
      <c r="AC76" s="14">
        <f t="shared" si="12"/>
        <v>5.8713040452820836E-3</v>
      </c>
      <c r="AD76" s="14">
        <f t="shared" si="13"/>
        <v>7.5107846344691406E-2</v>
      </c>
      <c r="AE76" s="14">
        <f t="shared" si="14"/>
        <v>-6.9870228090362294E-2</v>
      </c>
      <c r="AF76" s="14">
        <f t="shared" si="15"/>
        <v>-6.2791036693981401E-15</v>
      </c>
      <c r="AG76" s="14">
        <f t="shared" si="15"/>
        <v>7.4019059066889796E-14</v>
      </c>
      <c r="AH76" s="14">
        <f t="shared" si="16"/>
        <v>0.34696751772106166</v>
      </c>
      <c r="AI76" s="14">
        <f t="shared" si="9"/>
        <v>3.6460383064341917</v>
      </c>
    </row>
    <row r="77" spans="1:35" x14ac:dyDescent="0.25">
      <c r="A77" s="1">
        <v>46022</v>
      </c>
      <c r="B77">
        <v>-0.21573042499610701</v>
      </c>
      <c r="C77">
        <v>-2.2288562684966502</v>
      </c>
      <c r="D77">
        <v>5.6968820983230604</v>
      </c>
      <c r="E77">
        <v>6.4683198165441505E-2</v>
      </c>
      <c r="F77" s="16">
        <v>4.5886379197874497E-5</v>
      </c>
      <c r="G77" s="16">
        <v>-6.0255417503437597E-15</v>
      </c>
      <c r="H77" s="16">
        <v>7.0559833703088504E-14</v>
      </c>
      <c r="I77" s="16">
        <v>5.1576677553547897E-13</v>
      </c>
      <c r="J77" s="16">
        <v>2.63277879581721E-13</v>
      </c>
      <c r="K77" s="16">
        <v>1.33519555368764E-14</v>
      </c>
      <c r="L77" s="16">
        <v>4.7397790830964203E-15</v>
      </c>
      <c r="M77" s="16">
        <v>3.0986893054252501E-15</v>
      </c>
      <c r="N77" s="16">
        <v>2.7868610830862999E-15</v>
      </c>
      <c r="O77" s="16">
        <v>3.79774237274019E-15</v>
      </c>
      <c r="P77" s="16">
        <v>1.7780291422779099E-14</v>
      </c>
      <c r="Q77">
        <v>-7.1032197291840099E-2</v>
      </c>
      <c r="R77">
        <v>0</v>
      </c>
      <c r="S77">
        <v>5.4877292205825698E-3</v>
      </c>
      <c r="T77">
        <v>0.34335037704467902</v>
      </c>
      <c r="U77" s="11">
        <f t="shared" si="10"/>
        <v>3.5948303983492531</v>
      </c>
      <c r="Y77" s="1">
        <f t="shared" si="11"/>
        <v>46022</v>
      </c>
      <c r="Z77" s="14">
        <f t="shared" si="11"/>
        <v>-0.21573042499610701</v>
      </c>
      <c r="AA77" s="14">
        <f t="shared" si="11"/>
        <v>-2.2288562684966502</v>
      </c>
      <c r="AB77" s="14">
        <f t="shared" si="11"/>
        <v>5.6968820983230604</v>
      </c>
      <c r="AC77" s="14">
        <f t="shared" si="12"/>
        <v>5.5336155997804445E-3</v>
      </c>
      <c r="AD77" s="14">
        <f t="shared" si="13"/>
        <v>6.4683198165441505E-2</v>
      </c>
      <c r="AE77" s="14">
        <f t="shared" si="14"/>
        <v>-7.1032197291840099E-2</v>
      </c>
      <c r="AF77" s="14">
        <f t="shared" si="15"/>
        <v>-6.0255417503437597E-15</v>
      </c>
      <c r="AG77" s="14">
        <f t="shared" si="15"/>
        <v>7.0559833703088504E-14</v>
      </c>
      <c r="AH77" s="14">
        <f t="shared" si="16"/>
        <v>0.34335037704550359</v>
      </c>
      <c r="AI77" s="14">
        <f t="shared" si="9"/>
        <v>3.5948303983492531</v>
      </c>
    </row>
    <row r="78" spans="1:35" x14ac:dyDescent="0.25">
      <c r="A78" s="1">
        <v>46112</v>
      </c>
      <c r="B78">
        <v>-0.212512155901255</v>
      </c>
      <c r="C78">
        <v>-2.2099000506331401</v>
      </c>
      <c r="D78">
        <v>5.6399132773398399</v>
      </c>
      <c r="E78">
        <v>5.5220638151247399E-2</v>
      </c>
      <c r="F78" s="16">
        <v>3.71692057511405E-5</v>
      </c>
      <c r="G78" s="16">
        <v>-5.7746199088980899E-15</v>
      </c>
      <c r="H78" s="16">
        <v>6.7230189291057796E-14</v>
      </c>
      <c r="I78" s="16">
        <v>5.1945156704788603E-13</v>
      </c>
      <c r="J78" s="16">
        <v>2.6826334913858098E-13</v>
      </c>
      <c r="K78" s="16">
        <v>1.3812190920700699E-14</v>
      </c>
      <c r="L78" s="16">
        <v>5.0226551394454698E-15</v>
      </c>
      <c r="M78" s="16">
        <v>3.3708211267496399E-15</v>
      </c>
      <c r="N78" s="16">
        <v>3.0601329709410098E-15</v>
      </c>
      <c r="O78" s="16">
        <v>4.1578306723610503E-15</v>
      </c>
      <c r="P78" s="16">
        <v>1.7581461398481902E-14</v>
      </c>
      <c r="Q78">
        <v>-7.19712253900293E-2</v>
      </c>
      <c r="R78">
        <v>0</v>
      </c>
      <c r="S78">
        <v>5.0847345905805997E-3</v>
      </c>
      <c r="T78">
        <v>0.33976988415982601</v>
      </c>
      <c r="U78" s="11">
        <f t="shared" si="10"/>
        <v>3.5456422715237164</v>
      </c>
      <c r="Y78" s="1">
        <f t="shared" si="11"/>
        <v>46112</v>
      </c>
      <c r="Z78" s="14">
        <f t="shared" si="11"/>
        <v>-0.212512155901255</v>
      </c>
      <c r="AA78" s="14">
        <f t="shared" si="11"/>
        <v>-2.2099000506331401</v>
      </c>
      <c r="AB78" s="14">
        <f t="shared" si="11"/>
        <v>5.6399132773398399</v>
      </c>
      <c r="AC78" s="14">
        <f t="shared" si="12"/>
        <v>5.1219037963317398E-3</v>
      </c>
      <c r="AD78" s="14">
        <f t="shared" si="13"/>
        <v>5.5220638151247399E-2</v>
      </c>
      <c r="AE78" s="14">
        <f t="shared" si="14"/>
        <v>-7.19712253900293E-2</v>
      </c>
      <c r="AF78" s="14">
        <f t="shared" si="15"/>
        <v>-5.7746199088980899E-15</v>
      </c>
      <c r="AG78" s="14">
        <f t="shared" si="15"/>
        <v>6.7230189291057796E-14</v>
      </c>
      <c r="AH78" s="14">
        <f t="shared" si="16"/>
        <v>0.33976988416066078</v>
      </c>
      <c r="AI78" s="14">
        <f t="shared" si="9"/>
        <v>3.5456422715237168</v>
      </c>
    </row>
    <row r="79" spans="1:35" x14ac:dyDescent="0.25">
      <c r="A79" s="1">
        <v>46203</v>
      </c>
      <c r="B79">
        <v>-0.209408565183754</v>
      </c>
      <c r="C79">
        <v>-2.1906273457919401</v>
      </c>
      <c r="D79">
        <v>5.5835141445664602</v>
      </c>
      <c r="E79">
        <v>4.6703863909202198E-2</v>
      </c>
      <c r="F79" s="16">
        <v>2.8576614377812099E-5</v>
      </c>
      <c r="G79" s="16">
        <v>-5.5262928714505696E-15</v>
      </c>
      <c r="H79" s="16">
        <v>6.4025923438631896E-14</v>
      </c>
      <c r="I79" s="16">
        <v>5.22743948970124E-13</v>
      </c>
      <c r="J79" s="16">
        <v>2.72906986484172E-13</v>
      </c>
      <c r="K79" s="16">
        <v>1.4245708378851099E-14</v>
      </c>
      <c r="L79" s="16">
        <v>5.2906835547871002E-15</v>
      </c>
      <c r="M79" s="16">
        <v>3.6294664063577298E-15</v>
      </c>
      <c r="N79" s="16">
        <v>3.3202881972825502E-15</v>
      </c>
      <c r="O79" s="16">
        <v>4.50099235986803E-15</v>
      </c>
      <c r="P79" s="16">
        <v>1.73799858290654E-14</v>
      </c>
      <c r="Q79">
        <v>-7.2721342823321003E-2</v>
      </c>
      <c r="R79">
        <v>0</v>
      </c>
      <c r="S79">
        <v>4.6307853823175501E-3</v>
      </c>
      <c r="T79">
        <v>0.33622566976794699</v>
      </c>
      <c r="U79" s="11">
        <f t="shared" si="10"/>
        <v>3.4983457864421927</v>
      </c>
      <c r="Y79" s="1">
        <f t="shared" si="11"/>
        <v>46203</v>
      </c>
      <c r="Z79" s="14">
        <f t="shared" si="11"/>
        <v>-0.209408565183754</v>
      </c>
      <c r="AA79" s="14">
        <f t="shared" si="11"/>
        <v>-2.1906273457919401</v>
      </c>
      <c r="AB79" s="14">
        <f t="shared" si="11"/>
        <v>5.5835141445664602</v>
      </c>
      <c r="AC79" s="14">
        <f t="shared" si="12"/>
        <v>4.6593619966953624E-3</v>
      </c>
      <c r="AD79" s="14">
        <f t="shared" si="13"/>
        <v>4.6703863909202198E-2</v>
      </c>
      <c r="AE79" s="14">
        <f t="shared" si="14"/>
        <v>-7.2721342823321003E-2</v>
      </c>
      <c r="AF79" s="14">
        <f t="shared" si="15"/>
        <v>-5.5262928714505696E-15</v>
      </c>
      <c r="AG79" s="14">
        <f t="shared" si="15"/>
        <v>6.4025923438631896E-14</v>
      </c>
      <c r="AH79" s="14">
        <f t="shared" si="16"/>
        <v>0.33622566976879098</v>
      </c>
      <c r="AI79" s="14">
        <f t="shared" si="9"/>
        <v>3.4983457864421927</v>
      </c>
    </row>
    <row r="80" spans="1:35" x14ac:dyDescent="0.25">
      <c r="A80" s="1">
        <v>46295</v>
      </c>
      <c r="B80">
        <v>-0.206418306350725</v>
      </c>
      <c r="C80">
        <v>-2.1711181673571098</v>
      </c>
      <c r="D80">
        <v>5.5276790031207996</v>
      </c>
      <c r="E80">
        <v>3.91046249716199E-2</v>
      </c>
      <c r="F80" s="16">
        <v>2.0230494268488102E-5</v>
      </c>
      <c r="G80" s="16">
        <v>-5.2805460769953898E-15</v>
      </c>
      <c r="H80" s="16">
        <v>6.0942300585243794E-14</v>
      </c>
      <c r="I80" s="16">
        <v>5.2566622014400104E-13</v>
      </c>
      <c r="J80" s="16">
        <v>2.7722068872534999E-13</v>
      </c>
      <c r="K80" s="16">
        <v>1.4653127394661802E-14</v>
      </c>
      <c r="L80" s="16">
        <v>5.5441052458195201E-15</v>
      </c>
      <c r="M80" s="16">
        <v>3.8747791536797904E-15</v>
      </c>
      <c r="N80" s="16">
        <v>3.56742192686676E-15</v>
      </c>
      <c r="O80" s="16">
        <v>4.8272883367979898E-15</v>
      </c>
      <c r="P80" s="16">
        <v>1.7176092476971401E-14</v>
      </c>
      <c r="Q80">
        <v>-7.3313359743712503E-2</v>
      </c>
      <c r="R80">
        <v>0</v>
      </c>
      <c r="S80">
        <v>4.1450167143602503E-3</v>
      </c>
      <c r="T80">
        <v>0.33271736831452697</v>
      </c>
      <c r="U80" s="11">
        <f t="shared" si="10"/>
        <v>3.4528164101649366</v>
      </c>
      <c r="Y80" s="1">
        <f t="shared" si="11"/>
        <v>46295</v>
      </c>
      <c r="Z80" s="14">
        <f t="shared" si="11"/>
        <v>-0.206418306350725</v>
      </c>
      <c r="AA80" s="14">
        <f t="shared" si="11"/>
        <v>-2.1711181673571098</v>
      </c>
      <c r="AB80" s="14">
        <f t="shared" si="11"/>
        <v>5.5276790031207996</v>
      </c>
      <c r="AC80" s="14">
        <f t="shared" si="12"/>
        <v>4.1652472086287379E-3</v>
      </c>
      <c r="AD80" s="14">
        <f t="shared" si="13"/>
        <v>3.91046249716199E-2</v>
      </c>
      <c r="AE80" s="14">
        <f t="shared" si="14"/>
        <v>-7.3313359743712503E-2</v>
      </c>
      <c r="AF80" s="14">
        <f t="shared" si="15"/>
        <v>-5.2805460769953898E-15</v>
      </c>
      <c r="AG80" s="14">
        <f t="shared" si="15"/>
        <v>6.0942300585243794E-14</v>
      </c>
      <c r="AH80" s="14">
        <f t="shared" si="16"/>
        <v>0.33271736831537951</v>
      </c>
      <c r="AI80" s="14">
        <f t="shared" si="9"/>
        <v>3.4528164101649361</v>
      </c>
    </row>
    <row r="81" spans="1:35" x14ac:dyDescent="0.25">
      <c r="A81" s="1">
        <v>46387</v>
      </c>
      <c r="B81">
        <v>-0.20353879634104299</v>
      </c>
      <c r="C81">
        <v>-2.1514400583803002</v>
      </c>
      <c r="D81">
        <v>5.4724022130896</v>
      </c>
      <c r="E81">
        <v>3.2385127991339899E-2</v>
      </c>
      <c r="F81" s="16">
        <v>1.22287510908555E-5</v>
      </c>
      <c r="G81" s="16">
        <v>-5.03739166757584E-15</v>
      </c>
      <c r="H81" s="16">
        <v>5.7974206145578403E-14</v>
      </c>
      <c r="I81" s="16">
        <v>5.2824034117165902E-13</v>
      </c>
      <c r="J81" s="16">
        <v>2.81217457306711E-13</v>
      </c>
      <c r="K81" s="16">
        <v>1.50352136853977E-14</v>
      </c>
      <c r="L81" s="16">
        <v>5.7832618644256103E-15</v>
      </c>
      <c r="M81" s="16">
        <v>4.1070165781307097E-15</v>
      </c>
      <c r="N81" s="16">
        <v>3.8017390498220001E-15</v>
      </c>
      <c r="O81" s="16">
        <v>5.1369307808029502E-15</v>
      </c>
      <c r="P81" s="16">
        <v>1.69699951376656E-14</v>
      </c>
      <c r="Q81">
        <v>-7.3774934344106799E-2</v>
      </c>
      <c r="R81">
        <v>0</v>
      </c>
      <c r="S81">
        <v>3.6432173296547599E-3</v>
      </c>
      <c r="T81">
        <v>0.32924461794929399</v>
      </c>
      <c r="U81" s="11">
        <f t="shared" si="10"/>
        <v>3.408933616046443</v>
      </c>
      <c r="Y81" s="1">
        <f t="shared" si="11"/>
        <v>46387</v>
      </c>
      <c r="Z81" s="14">
        <f t="shared" si="11"/>
        <v>-0.20353879634104299</v>
      </c>
      <c r="AA81" s="14">
        <f t="shared" si="11"/>
        <v>-2.1514400583803002</v>
      </c>
      <c r="AB81" s="14">
        <f t="shared" si="11"/>
        <v>5.4724022130896</v>
      </c>
      <c r="AC81" s="14">
        <f t="shared" si="12"/>
        <v>3.6554460807456152E-3</v>
      </c>
      <c r="AD81" s="14">
        <f t="shared" si="13"/>
        <v>3.2385127991339899E-2</v>
      </c>
      <c r="AE81" s="14">
        <f t="shared" si="14"/>
        <v>-7.3774934344106799E-2</v>
      </c>
      <c r="AF81" s="14">
        <f t="shared" si="15"/>
        <v>-5.03739166757584E-15</v>
      </c>
      <c r="AG81" s="14">
        <f t="shared" si="15"/>
        <v>5.7974206145578403E-14</v>
      </c>
      <c r="AH81" s="14">
        <f t="shared" si="16"/>
        <v>0.32924461795015431</v>
      </c>
      <c r="AI81" s="14">
        <f t="shared" si="9"/>
        <v>3.408933616046443</v>
      </c>
    </row>
    <row r="82" spans="1:35" x14ac:dyDescent="0.25">
      <c r="A82" s="1">
        <v>46477</v>
      </c>
      <c r="B82">
        <v>-0.20076645702894999</v>
      </c>
      <c r="C82">
        <v>-2.1316499885178399</v>
      </c>
      <c r="D82">
        <v>5.4176781909587204</v>
      </c>
      <c r="E82">
        <v>2.6500195609001499E-2</v>
      </c>
      <c r="F82" s="16">
        <v>4.6476980513776998E-6</v>
      </c>
      <c r="G82" s="16">
        <v>-4.7968644886711602E-15</v>
      </c>
      <c r="H82" s="16">
        <v>5.5116280788034498E-14</v>
      </c>
      <c r="I82" s="16">
        <v>5.3048772498437E-13</v>
      </c>
      <c r="J82" s="16">
        <v>2.8491106838819598E-13</v>
      </c>
      <c r="K82" s="16">
        <v>1.53928467563555E-14</v>
      </c>
      <c r="L82" s="16">
        <v>6.0085756336389202E-15</v>
      </c>
      <c r="M82" s="16">
        <v>4.3265195656168601E-15</v>
      </c>
      <c r="N82" s="16">
        <v>4.0235342930966997E-15</v>
      </c>
      <c r="O82" s="16">
        <v>5.4302567488619599E-15</v>
      </c>
      <c r="P82" s="16">
        <v>1.67618945770144E-14</v>
      </c>
      <c r="Q82">
        <v>-7.4130678639727401E-2</v>
      </c>
      <c r="R82">
        <v>0</v>
      </c>
      <c r="S82">
        <v>3.1382983591897E-3</v>
      </c>
      <c r="T82">
        <v>0.32580706048769997</v>
      </c>
      <c r="U82" s="11">
        <f t="shared" si="10"/>
        <v>3.3665812689270638</v>
      </c>
      <c r="Y82" s="1">
        <f t="shared" si="11"/>
        <v>46477</v>
      </c>
      <c r="Z82" s="14">
        <f t="shared" si="11"/>
        <v>-0.20076645702894999</v>
      </c>
      <c r="AA82" s="14">
        <f t="shared" si="11"/>
        <v>-2.1316499885178399</v>
      </c>
      <c r="AB82" s="14">
        <f t="shared" si="11"/>
        <v>5.4176781909587204</v>
      </c>
      <c r="AC82" s="14">
        <f t="shared" si="12"/>
        <v>3.1429460572410775E-3</v>
      </c>
      <c r="AD82" s="14">
        <f t="shared" si="13"/>
        <v>2.6500195609001499E-2</v>
      </c>
      <c r="AE82" s="14">
        <f t="shared" si="14"/>
        <v>-7.4130678639727401E-2</v>
      </c>
      <c r="AF82" s="14">
        <f t="shared" si="15"/>
        <v>-4.7968644886711602E-15</v>
      </c>
      <c r="AG82" s="14">
        <f t="shared" si="15"/>
        <v>5.5116280788034498E-14</v>
      </c>
      <c r="AH82" s="14">
        <f t="shared" si="16"/>
        <v>0.32580706048856728</v>
      </c>
      <c r="AI82" s="14">
        <f t="shared" si="9"/>
        <v>3.3665812689270629</v>
      </c>
    </row>
    <row r="83" spans="1:35" x14ac:dyDescent="0.25">
      <c r="A83" s="1">
        <v>46568</v>
      </c>
      <c r="B83">
        <v>-0.19809693255460301</v>
      </c>
      <c r="C83">
        <v>-2.11179596286751</v>
      </c>
      <c r="D83">
        <v>5.3635014090491397</v>
      </c>
      <c r="E83">
        <v>2.13991856875289E-2</v>
      </c>
      <c r="F83" s="16">
        <v>-2.4555950562537602E-6</v>
      </c>
      <c r="G83" s="16">
        <v>-4.5590181999006998E-15</v>
      </c>
      <c r="H83" s="16">
        <v>5.2363035996432701E-14</v>
      </c>
      <c r="I83" s="16">
        <v>5.3242907021420798E-13</v>
      </c>
      <c r="J83" s="16">
        <v>2.88315785184682E-13</v>
      </c>
      <c r="K83" s="16">
        <v>1.5726991023883501E-14</v>
      </c>
      <c r="L83" s="16">
        <v>6.2205312496039696E-15</v>
      </c>
      <c r="M83" s="16">
        <v>4.5336950620879204E-15</v>
      </c>
      <c r="N83" s="16">
        <v>4.2331741984093103E-15</v>
      </c>
      <c r="O83" s="16">
        <v>5.70770414665944E-15</v>
      </c>
      <c r="P83" s="16">
        <v>1.65519794478459E-14</v>
      </c>
      <c r="Q83">
        <v>-7.4402293897619501E-2</v>
      </c>
      <c r="R83">
        <v>0</v>
      </c>
      <c r="S83">
        <v>2.64068909135511E-3</v>
      </c>
      <c r="T83">
        <v>0.32240434137281898</v>
      </c>
      <c r="U83" s="11">
        <f t="shared" si="10"/>
        <v>3.3256479802869756</v>
      </c>
      <c r="Y83" s="1">
        <f t="shared" si="11"/>
        <v>46568</v>
      </c>
      <c r="Z83" s="14">
        <f t="shared" si="11"/>
        <v>-0.19809693255460301</v>
      </c>
      <c r="AA83" s="14">
        <f t="shared" si="11"/>
        <v>-2.11179596286751</v>
      </c>
      <c r="AB83" s="14">
        <f t="shared" si="11"/>
        <v>5.3635014090491397</v>
      </c>
      <c r="AC83" s="14">
        <f t="shared" si="12"/>
        <v>2.6382334962988564E-3</v>
      </c>
      <c r="AD83" s="14">
        <f t="shared" si="13"/>
        <v>2.13991856875289E-2</v>
      </c>
      <c r="AE83" s="14">
        <f t="shared" si="14"/>
        <v>-7.4402293897619501E-2</v>
      </c>
      <c r="AF83" s="14">
        <f t="shared" si="15"/>
        <v>-4.5590181999006998E-15</v>
      </c>
      <c r="AG83" s="14">
        <f t="shared" si="15"/>
        <v>5.2363035996432701E-14</v>
      </c>
      <c r="AH83" s="14">
        <f t="shared" si="16"/>
        <v>0.32240434137369267</v>
      </c>
      <c r="AI83" s="14">
        <f t="shared" si="9"/>
        <v>3.3256479802869756</v>
      </c>
    </row>
    <row r="84" spans="1:35" x14ac:dyDescent="0.25">
      <c r="A84" s="1">
        <v>46660</v>
      </c>
      <c r="B84">
        <v>-0.19552528305411099</v>
      </c>
      <c r="C84">
        <v>-2.09191838645599</v>
      </c>
      <c r="D84">
        <v>5.30986639495866</v>
      </c>
      <c r="E84">
        <v>1.7027680268249398E-2</v>
      </c>
      <c r="F84" s="16">
        <v>-9.0410315282872801E-6</v>
      </c>
      <c r="G84" s="16">
        <v>-4.3239215710867497E-15</v>
      </c>
      <c r="H84" s="16">
        <v>4.9708952196072397E-14</v>
      </c>
      <c r="I84" s="16">
        <v>5.3408423265862497E-13</v>
      </c>
      <c r="J84" s="16">
        <v>2.91446109901747E-13</v>
      </c>
      <c r="K84" s="16">
        <v>1.6038670383882701E-14</v>
      </c>
      <c r="L84" s="16">
        <v>6.4196598034056E-15</v>
      </c>
      <c r="M84" s="16">
        <v>4.7290003392028498E-15</v>
      </c>
      <c r="N84" s="16">
        <v>4.4310809573939397E-15</v>
      </c>
      <c r="O84" s="16">
        <v>5.9697900774677197E-15</v>
      </c>
      <c r="P84" s="16">
        <v>1.6340427176627101E-14</v>
      </c>
      <c r="Q84">
        <v>-7.4608728728209506E-2</v>
      </c>
      <c r="R84">
        <v>0</v>
      </c>
      <c r="S84">
        <v>2.1586757599498202E-3</v>
      </c>
      <c r="T84">
        <v>0.31903610963769202</v>
      </c>
      <c r="U84" s="11">
        <f t="shared" si="10"/>
        <v>3.2860274213556369</v>
      </c>
      <c r="Y84" s="1">
        <f t="shared" si="11"/>
        <v>46660</v>
      </c>
      <c r="Z84" s="14">
        <f t="shared" si="11"/>
        <v>-0.19552528305411099</v>
      </c>
      <c r="AA84" s="14">
        <f t="shared" si="11"/>
        <v>-2.09191838645599</v>
      </c>
      <c r="AB84" s="14">
        <f t="shared" si="11"/>
        <v>5.30986639495866</v>
      </c>
      <c r="AC84" s="14">
        <f t="shared" si="12"/>
        <v>2.1496347284215328E-3</v>
      </c>
      <c r="AD84" s="14">
        <f t="shared" si="13"/>
        <v>1.7027680268249398E-2</v>
      </c>
      <c r="AE84" s="14">
        <f t="shared" si="14"/>
        <v>-7.4608728728209506E-2</v>
      </c>
      <c r="AF84" s="14">
        <f t="shared" si="15"/>
        <v>-4.3239215710867497E-15</v>
      </c>
      <c r="AG84" s="14">
        <f t="shared" si="15"/>
        <v>4.9708952196072397E-14</v>
      </c>
      <c r="AH84" s="14">
        <f t="shared" si="16"/>
        <v>0.31903610963857149</v>
      </c>
      <c r="AI84" s="14">
        <f t="shared" si="9"/>
        <v>3.2860274213556373</v>
      </c>
    </row>
    <row r="85" spans="1:35" x14ac:dyDescent="0.25">
      <c r="A85" s="1">
        <v>46752</v>
      </c>
      <c r="B85">
        <v>-0.19304615563785699</v>
      </c>
      <c r="C85">
        <v>-2.0720512214842999</v>
      </c>
      <c r="D85">
        <v>5.2567677310090799</v>
      </c>
      <c r="E85">
        <v>1.3328955677094899E-2</v>
      </c>
      <c r="F85" s="16">
        <v>-1.50833220928573E-5</v>
      </c>
      <c r="G85" s="16">
        <v>-4.09165501757467E-15</v>
      </c>
      <c r="H85" s="16">
        <v>4.7148560808115397E-14</v>
      </c>
      <c r="I85" s="16">
        <v>5.3547213032397096E-13</v>
      </c>
      <c r="J85" s="16">
        <v>2.9431657261245599E-13</v>
      </c>
      <c r="K85" s="16">
        <v>1.6328946061377501E-14</v>
      </c>
      <c r="L85" s="16">
        <v>6.60652464745591E-15</v>
      </c>
      <c r="M85" s="16">
        <v>4.9129290862976203E-15</v>
      </c>
      <c r="N85" s="16">
        <v>4.6177180610360796E-15</v>
      </c>
      <c r="O85" s="16">
        <v>6.2170915353809503E-15</v>
      </c>
      <c r="P85" s="16">
        <v>1.6127404813134099E-14</v>
      </c>
      <c r="Q85">
        <v>-7.47663536475007E-2</v>
      </c>
      <c r="R85">
        <v>0</v>
      </c>
      <c r="S85">
        <v>1.69869507626569E-3</v>
      </c>
      <c r="T85">
        <v>0.315702017868084</v>
      </c>
      <c r="U85" s="11">
        <f t="shared" si="10"/>
        <v>3.2476185855397017</v>
      </c>
      <c r="Y85" s="1">
        <f t="shared" si="11"/>
        <v>46752</v>
      </c>
      <c r="Z85" s="14">
        <f t="shared" si="11"/>
        <v>-0.19304615563785699</v>
      </c>
      <c r="AA85" s="14">
        <f t="shared" si="11"/>
        <v>-2.0720512214842999</v>
      </c>
      <c r="AB85" s="14">
        <f t="shared" si="11"/>
        <v>5.2567677310090799</v>
      </c>
      <c r="AC85" s="14">
        <f t="shared" si="12"/>
        <v>1.6836117541728327E-3</v>
      </c>
      <c r="AD85" s="14">
        <f t="shared" si="13"/>
        <v>1.3328955677094899E-2</v>
      </c>
      <c r="AE85" s="14">
        <f t="shared" si="14"/>
        <v>-7.47663536475007E-2</v>
      </c>
      <c r="AF85" s="14">
        <f t="shared" si="15"/>
        <v>-4.09165501757467E-15</v>
      </c>
      <c r="AG85" s="14">
        <f t="shared" si="15"/>
        <v>4.7148560808115397E-14</v>
      </c>
      <c r="AH85" s="14">
        <f t="shared" si="16"/>
        <v>0.31570201786896862</v>
      </c>
      <c r="AI85" s="14">
        <f t="shared" si="9"/>
        <v>3.2476185855397017</v>
      </c>
    </row>
    <row r="86" spans="1:35" x14ac:dyDescent="0.25">
      <c r="A86" s="1">
        <v>46843</v>
      </c>
      <c r="B86">
        <v>-0.19065393368325201</v>
      </c>
      <c r="C86">
        <v>-2.0522229688031799</v>
      </c>
      <c r="D86">
        <v>5.2042000536990001</v>
      </c>
      <c r="E86">
        <v>1.0245246762066699E-2</v>
      </c>
      <c r="F86" s="16">
        <v>-2.05699422468802E-5</v>
      </c>
      <c r="G86" s="16">
        <v>-3.8623074112083699E-15</v>
      </c>
      <c r="H86" s="16">
        <v>4.46765116376424E-14</v>
      </c>
      <c r="I86" s="16">
        <v>5.3661067777322303E-13</v>
      </c>
      <c r="J86" s="16">
        <v>2.9694155423699699E-13</v>
      </c>
      <c r="K86" s="16">
        <v>1.6598897546931301E-14</v>
      </c>
      <c r="L86" s="16">
        <v>6.7817091091311404E-15</v>
      </c>
      <c r="M86" s="16">
        <v>5.0859992491564998E-15</v>
      </c>
      <c r="N86" s="16">
        <v>4.7935776944176302E-15</v>
      </c>
      <c r="O86" s="16">
        <v>6.4502283697018597E-15</v>
      </c>
      <c r="P86" s="16">
        <v>1.59130698377316E-14</v>
      </c>
      <c r="Q86">
        <v>-7.4889146679380597E-2</v>
      </c>
      <c r="R86">
        <v>0</v>
      </c>
      <c r="S86">
        <v>1.2655910999563901E-3</v>
      </c>
      <c r="T86">
        <v>0.31240172216567202</v>
      </c>
      <c r="U86" s="11">
        <f t="shared" si="10"/>
        <v>3.2103259946195659</v>
      </c>
      <c r="Y86" s="1">
        <f t="shared" si="11"/>
        <v>46843</v>
      </c>
      <c r="Z86" s="14">
        <f t="shared" si="11"/>
        <v>-0.19065393368325201</v>
      </c>
      <c r="AA86" s="14">
        <f t="shared" si="11"/>
        <v>-2.0522229688031799</v>
      </c>
      <c r="AB86" s="14">
        <f t="shared" si="11"/>
        <v>5.2042000536990001</v>
      </c>
      <c r="AC86" s="14">
        <f t="shared" si="12"/>
        <v>1.24502115770951E-3</v>
      </c>
      <c r="AD86" s="14">
        <f t="shared" si="13"/>
        <v>1.0245246762066699E-2</v>
      </c>
      <c r="AE86" s="14">
        <f t="shared" si="14"/>
        <v>-7.4889146679380597E-2</v>
      </c>
      <c r="AF86" s="14">
        <f t="shared" si="15"/>
        <v>-3.8623074112083699E-15</v>
      </c>
      <c r="AG86" s="14">
        <f t="shared" si="15"/>
        <v>4.46765116376424E-14</v>
      </c>
      <c r="AH86" s="14">
        <f t="shared" si="16"/>
        <v>0.3124017221665612</v>
      </c>
      <c r="AI86" s="14">
        <f t="shared" si="9"/>
        <v>3.2103259946195655</v>
      </c>
    </row>
    <row r="87" spans="1:35" x14ac:dyDescent="0.25">
      <c r="A87" s="1">
        <v>46934</v>
      </c>
      <c r="B87">
        <v>-0.188342865672815</v>
      </c>
      <c r="C87">
        <v>-2.0324575003110699</v>
      </c>
      <c r="D87">
        <v>5.1521580531620197</v>
      </c>
      <c r="E87">
        <v>7.7188193361426303E-3</v>
      </c>
      <c r="F87" s="16">
        <v>-2.5499225147980999E-5</v>
      </c>
      <c r="G87" s="16">
        <v>-3.6359731890204698E-15</v>
      </c>
      <c r="H87" s="16">
        <v>4.2287627008018601E-14</v>
      </c>
      <c r="I87" s="16">
        <v>5.3751674577302796E-13</v>
      </c>
      <c r="J87" s="16">
        <v>2.9933514069238602E-13</v>
      </c>
      <c r="K87" s="16">
        <v>1.6849606405322E-14</v>
      </c>
      <c r="L87" s="16">
        <v>6.9458059385027001E-15</v>
      </c>
      <c r="M87" s="16">
        <v>5.2487425185812097E-15</v>
      </c>
      <c r="N87" s="16">
        <v>4.9591697881947397E-15</v>
      </c>
      <c r="O87" s="16">
        <v>6.6698484182433902E-15</v>
      </c>
      <c r="P87" s="16">
        <v>1.5697570922421699E-14</v>
      </c>
      <c r="Q87">
        <v>-7.4988885288383697E-2</v>
      </c>
      <c r="R87">
        <v>0</v>
      </c>
      <c r="S87">
        <v>8.62841769822556E-4</v>
      </c>
      <c r="T87">
        <v>0.30913488211163398</v>
      </c>
      <c r="U87" s="11">
        <f t="shared" si="10"/>
        <v>3.1740598458831339</v>
      </c>
      <c r="Y87" s="1">
        <f t="shared" si="11"/>
        <v>46934</v>
      </c>
      <c r="Z87" s="14">
        <f t="shared" si="11"/>
        <v>-0.188342865672815</v>
      </c>
      <c r="AA87" s="14">
        <f t="shared" si="11"/>
        <v>-2.0324575003110699</v>
      </c>
      <c r="AB87" s="14">
        <f t="shared" si="11"/>
        <v>5.1521580531620197</v>
      </c>
      <c r="AC87" s="14">
        <f t="shared" si="12"/>
        <v>8.3734254467457501E-4</v>
      </c>
      <c r="AD87" s="14">
        <f t="shared" si="13"/>
        <v>7.7188193361426303E-3</v>
      </c>
      <c r="AE87" s="14">
        <f t="shared" si="14"/>
        <v>-7.4988885288383697E-2</v>
      </c>
      <c r="AF87" s="14">
        <f t="shared" si="15"/>
        <v>-3.6359731890204698E-15</v>
      </c>
      <c r="AG87" s="14">
        <f t="shared" si="15"/>
        <v>4.2287627008018601E-14</v>
      </c>
      <c r="AH87" s="14">
        <f t="shared" si="16"/>
        <v>0.30913488211252721</v>
      </c>
      <c r="AI87" s="14">
        <f t="shared" si="9"/>
        <v>3.1740598458831344</v>
      </c>
    </row>
    <row r="88" spans="1:35" x14ac:dyDescent="0.25">
      <c r="A88" s="1">
        <v>47026</v>
      </c>
      <c r="B88">
        <v>-0.18610717492669901</v>
      </c>
      <c r="C88">
        <v>-2.0127747649140502</v>
      </c>
      <c r="D88">
        <v>5.1006364726304101</v>
      </c>
      <c r="E88">
        <v>5.69286559165597E-3</v>
      </c>
      <c r="F88" s="16">
        <v>-2.98785980282179E-5</v>
      </c>
      <c r="G88" s="16">
        <v>-3.4127497700887699E-15</v>
      </c>
      <c r="H88" s="16">
        <v>3.9976944033974098E-14</v>
      </c>
      <c r="I88" s="16">
        <v>5.3820614252492601E-13</v>
      </c>
      <c r="J88" s="16">
        <v>3.01511005257478E-13</v>
      </c>
      <c r="K88" s="16">
        <v>1.7082142729488199E-14</v>
      </c>
      <c r="L88" s="16">
        <v>7.0994083663683402E-15</v>
      </c>
      <c r="M88" s="16">
        <v>5.4016953595039503E-15</v>
      </c>
      <c r="N88" s="16">
        <v>5.1150126241673697E-15</v>
      </c>
      <c r="O88" s="16">
        <v>6.8766146859808297E-15</v>
      </c>
      <c r="P88" s="16">
        <v>1.5481048643163201E-14</v>
      </c>
      <c r="Q88">
        <v>-7.5075340609208702E-2</v>
      </c>
      <c r="R88">
        <v>0</v>
      </c>
      <c r="S88">
        <v>4.9275977489827299E-4</v>
      </c>
      <c r="T88">
        <v>0.30590116073065099</v>
      </c>
      <c r="U88" s="11">
        <f t="shared" si="10"/>
        <v>3.1387360996805622</v>
      </c>
      <c r="Y88" s="1">
        <f t="shared" si="11"/>
        <v>47026</v>
      </c>
      <c r="Z88" s="14">
        <f t="shared" si="11"/>
        <v>-0.18610717492669901</v>
      </c>
      <c r="AA88" s="14">
        <f t="shared" si="11"/>
        <v>-2.0127747649140502</v>
      </c>
      <c r="AB88" s="14">
        <f t="shared" si="11"/>
        <v>5.1006364726304101</v>
      </c>
      <c r="AC88" s="14">
        <f t="shared" si="12"/>
        <v>4.6288117687005512E-4</v>
      </c>
      <c r="AD88" s="14">
        <f t="shared" si="13"/>
        <v>5.69286559165597E-3</v>
      </c>
      <c r="AE88" s="14">
        <f t="shared" si="14"/>
        <v>-7.5075340609208702E-2</v>
      </c>
      <c r="AF88" s="14">
        <f t="shared" si="15"/>
        <v>-3.4127497700887699E-15</v>
      </c>
      <c r="AG88" s="14">
        <f t="shared" si="15"/>
        <v>3.9976944033974098E-14</v>
      </c>
      <c r="AH88" s="14">
        <f t="shared" si="16"/>
        <v>0.30590116073154777</v>
      </c>
      <c r="AI88" s="14">
        <f t="shared" si="9"/>
        <v>3.1387360996805618</v>
      </c>
    </row>
    <row r="89" spans="1:35" x14ac:dyDescent="0.25">
      <c r="A89" s="1">
        <v>47118</v>
      </c>
      <c r="B89">
        <v>-0.18394115165640601</v>
      </c>
      <c r="C89">
        <v>-1.9931913872486999</v>
      </c>
      <c r="D89">
        <v>5.0496301079041199</v>
      </c>
      <c r="E89">
        <v>4.1122375981467599E-3</v>
      </c>
      <c r="F89" s="16">
        <v>-3.3722966339592099E-5</v>
      </c>
      <c r="G89" s="16">
        <v>-3.1927352817530402E-15</v>
      </c>
      <c r="H89" s="16">
        <v>3.7739746383820798E-14</v>
      </c>
      <c r="I89" s="16">
        <v>5.38693613066403E-13</v>
      </c>
      <c r="J89" s="16">
        <v>3.0348231623518702E-13</v>
      </c>
      <c r="K89" s="16">
        <v>1.72975540069498E-14</v>
      </c>
      <c r="L89" s="16">
        <v>7.2431026425179707E-15</v>
      </c>
      <c r="M89" s="16">
        <v>5.5453914635738701E-15</v>
      </c>
      <c r="N89" s="16">
        <v>5.2616248829171197E-15</v>
      </c>
      <c r="O89" s="16">
        <v>7.0711944307103799E-15</v>
      </c>
      <c r="P89" s="16">
        <v>1.5263636142122299E-14</v>
      </c>
      <c r="Q89">
        <v>-7.5156470567272204E-2</v>
      </c>
      <c r="R89">
        <v>0</v>
      </c>
      <c r="S89">
        <v>1.56671270636737E-4</v>
      </c>
      <c r="T89">
        <v>0.30270022445531403</v>
      </c>
      <c r="U89" s="11">
        <f t="shared" si="10"/>
        <v>3.1042765087904343</v>
      </c>
      <c r="Y89" s="1">
        <f t="shared" si="11"/>
        <v>47118</v>
      </c>
      <c r="Z89" s="14">
        <f t="shared" si="11"/>
        <v>-0.18394115165640601</v>
      </c>
      <c r="AA89" s="14">
        <f t="shared" si="11"/>
        <v>-1.9931913872486999</v>
      </c>
      <c r="AB89" s="14">
        <f t="shared" si="11"/>
        <v>5.0496301079041199</v>
      </c>
      <c r="AC89" s="14">
        <f t="shared" si="12"/>
        <v>1.2294830429714488E-4</v>
      </c>
      <c r="AD89" s="14">
        <f t="shared" si="13"/>
        <v>4.1122375981467599E-3</v>
      </c>
      <c r="AE89" s="14">
        <f t="shared" si="14"/>
        <v>-7.5156470567272204E-2</v>
      </c>
      <c r="AF89" s="14">
        <f t="shared" si="15"/>
        <v>-3.1927352817530402E-15</v>
      </c>
      <c r="AG89" s="14">
        <f t="shared" si="15"/>
        <v>3.7739746383820798E-14</v>
      </c>
      <c r="AH89" s="14">
        <f t="shared" si="16"/>
        <v>0.30270022445621386</v>
      </c>
      <c r="AI89" s="14">
        <f t="shared" si="9"/>
        <v>3.1042765087904343</v>
      </c>
    </row>
    <row r="90" spans="1:35" x14ac:dyDescent="0.25">
      <c r="A90" s="1">
        <v>47208</v>
      </c>
      <c r="B90">
        <v>-0.181839228808756</v>
      </c>
      <c r="C90">
        <v>-1.97372117545323</v>
      </c>
      <c r="D90">
        <v>4.9991338068250899</v>
      </c>
      <c r="E90">
        <v>2.9240340473461199E-3</v>
      </c>
      <c r="F90" s="16">
        <v>-3.7053246736390101E-5</v>
      </c>
      <c r="G90" s="16">
        <v>-2.9760265891406601E-15</v>
      </c>
      <c r="H90" s="16">
        <v>3.5571586822509602E-14</v>
      </c>
      <c r="I90" s="16">
        <v>5.3899285373180598E-13</v>
      </c>
      <c r="J90" s="16">
        <v>3.0526166707684299E-13</v>
      </c>
      <c r="K90" s="16">
        <v>1.74968561654986E-14</v>
      </c>
      <c r="L90" s="16">
        <v>7.3774619215123602E-15</v>
      </c>
      <c r="M90" s="16">
        <v>5.6803555040232702E-15</v>
      </c>
      <c r="N90" s="16">
        <v>5.39951901602416E-15</v>
      </c>
      <c r="O90" s="16">
        <v>7.2542500080930604E-15</v>
      </c>
      <c r="P90" s="16">
        <v>1.50454597395015E-14</v>
      </c>
      <c r="Q90">
        <v>-7.52386090625278E-2</v>
      </c>
      <c r="R90">
        <v>0</v>
      </c>
      <c r="S90">
        <v>-1.44924890550663E-4</v>
      </c>
      <c r="T90">
        <v>0.29953174309091801</v>
      </c>
      <c r="U90" s="11">
        <f t="shared" si="10"/>
        <v>3.0706085925024884</v>
      </c>
      <c r="Y90" s="1">
        <f t="shared" si="11"/>
        <v>47208</v>
      </c>
      <c r="Z90" s="14">
        <f t="shared" si="11"/>
        <v>-0.181839228808756</v>
      </c>
      <c r="AA90" s="14">
        <f t="shared" si="11"/>
        <v>-1.97372117545323</v>
      </c>
      <c r="AB90" s="14">
        <f t="shared" si="11"/>
        <v>4.9991338068250899</v>
      </c>
      <c r="AC90" s="14">
        <f t="shared" si="12"/>
        <v>-1.819781372870531E-4</v>
      </c>
      <c r="AD90" s="14">
        <f t="shared" si="13"/>
        <v>2.9240340473461199E-3</v>
      </c>
      <c r="AE90" s="14">
        <f t="shared" si="14"/>
        <v>-7.52386090625278E-2</v>
      </c>
      <c r="AF90" s="14">
        <f t="shared" si="15"/>
        <v>-2.9760265891406601E-15</v>
      </c>
      <c r="AG90" s="14">
        <f t="shared" si="15"/>
        <v>3.5571586822509602E-14</v>
      </c>
      <c r="AH90" s="14">
        <f t="shared" si="16"/>
        <v>0.29953174309182051</v>
      </c>
      <c r="AI90" s="14">
        <f t="shared" si="9"/>
        <v>3.070608592502488</v>
      </c>
    </row>
    <row r="91" spans="1:35" x14ac:dyDescent="0.25">
      <c r="A91" s="1">
        <v>47299</v>
      </c>
      <c r="B91">
        <v>-0.17979604318157399</v>
      </c>
      <c r="C91">
        <v>-1.9543755517992001</v>
      </c>
      <c r="D91">
        <v>4.9491424687568397</v>
      </c>
      <c r="E91">
        <v>2.0780552140201498E-3</v>
      </c>
      <c r="F91" s="16">
        <v>-3.9895047436441897E-5</v>
      </c>
      <c r="G91" s="16">
        <v>-2.7627176164142999E-15</v>
      </c>
      <c r="H91" s="16">
        <v>3.3468301756110201E-14</v>
      </c>
      <c r="I91" s="16">
        <v>5.3911653886517098E-13</v>
      </c>
      <c r="J91" s="16">
        <v>3.0686102625254598E-13</v>
      </c>
      <c r="K91" s="16">
        <v>1.7681026568889899E-14</v>
      </c>
      <c r="L91" s="16">
        <v>7.5030413635462495E-15</v>
      </c>
      <c r="M91" s="16">
        <v>5.8070980705316003E-15</v>
      </c>
      <c r="N91" s="16">
        <v>5.5291958231483099E-15</v>
      </c>
      <c r="O91" s="16">
        <v>7.4264313237576395E-15</v>
      </c>
      <c r="P91" s="16">
        <v>1.4826639495411901E-14</v>
      </c>
      <c r="Q91">
        <v>-7.5326648915855998E-2</v>
      </c>
      <c r="R91">
        <v>0</v>
      </c>
      <c r="S91">
        <v>-4.1221533379110701E-4</v>
      </c>
      <c r="T91">
        <v>0.29639538978065699</v>
      </c>
      <c r="U91" s="11">
        <f t="shared" si="10"/>
        <v>3.0376655594745943</v>
      </c>
      <c r="Y91" s="1">
        <f t="shared" si="11"/>
        <v>47299</v>
      </c>
      <c r="Z91" s="14">
        <f t="shared" si="11"/>
        <v>-0.17979604318157399</v>
      </c>
      <c r="AA91" s="14">
        <f t="shared" si="11"/>
        <v>-1.9543755517992001</v>
      </c>
      <c r="AB91" s="14">
        <f t="shared" si="11"/>
        <v>4.9491424687568397</v>
      </c>
      <c r="AC91" s="14">
        <f t="shared" si="12"/>
        <v>-4.5211038122754891E-4</v>
      </c>
      <c r="AD91" s="14">
        <f t="shared" si="13"/>
        <v>2.0780552140201498E-3</v>
      </c>
      <c r="AE91" s="14">
        <f t="shared" si="14"/>
        <v>-7.5326648915855998E-2</v>
      </c>
      <c r="AF91" s="14">
        <f t="shared" si="15"/>
        <v>-2.7627176164142999E-15</v>
      </c>
      <c r="AG91" s="14">
        <f t="shared" si="15"/>
        <v>3.3468301756110201E-14</v>
      </c>
      <c r="AH91" s="14">
        <f t="shared" si="16"/>
        <v>0.29639538978156182</v>
      </c>
      <c r="AI91" s="14">
        <f t="shared" si="9"/>
        <v>3.0376655594745943</v>
      </c>
    </row>
    <row r="92" spans="1:35" x14ac:dyDescent="0.25">
      <c r="A92" s="1">
        <v>47391</v>
      </c>
      <c r="B92">
        <v>-0.17780648327954399</v>
      </c>
      <c r="C92">
        <v>-1.93516391789835</v>
      </c>
      <c r="D92">
        <v>4.89965104406929</v>
      </c>
      <c r="E92">
        <v>1.5271407035569199E-3</v>
      </c>
      <c r="F92" s="16">
        <v>-4.2277492408623603E-5</v>
      </c>
      <c r="G92" s="16">
        <v>-2.5528979440644801E-15</v>
      </c>
      <c r="H92" s="16">
        <v>3.1426018918465402E-14</v>
      </c>
      <c r="I92" s="16">
        <v>5.3907635727178099E-13</v>
      </c>
      <c r="J92" s="16">
        <v>3.0829170429686498E-13</v>
      </c>
      <c r="K92" s="16">
        <v>1.7850998740623801E-14</v>
      </c>
      <c r="L92" s="16">
        <v>7.6203743206246505E-15</v>
      </c>
      <c r="M92" s="16">
        <v>5.9261116631732704E-15</v>
      </c>
      <c r="N92" s="16">
        <v>5.6511401146698496E-15</v>
      </c>
      <c r="O92" s="16">
        <v>7.5883697391785804E-15</v>
      </c>
      <c r="P92" s="16">
        <v>1.4607289722933599E-14</v>
      </c>
      <c r="Q92">
        <v>-7.5424216753774906E-2</v>
      </c>
      <c r="R92">
        <v>0</v>
      </c>
      <c r="S92">
        <v>-6.45946071558205E-4</v>
      </c>
      <c r="T92">
        <v>0.29329084097119301</v>
      </c>
      <c r="U92" s="11">
        <f t="shared" si="10"/>
        <v>3.0053861842493399</v>
      </c>
      <c r="Y92" s="1">
        <f t="shared" si="11"/>
        <v>47391</v>
      </c>
      <c r="Z92" s="14">
        <f t="shared" si="11"/>
        <v>-0.17780648327954399</v>
      </c>
      <c r="AA92" s="14">
        <f t="shared" si="11"/>
        <v>-1.93516391789835</v>
      </c>
      <c r="AB92" s="14">
        <f t="shared" si="11"/>
        <v>4.89965104406929</v>
      </c>
      <c r="AC92" s="14">
        <f t="shared" si="12"/>
        <v>-6.882235639668286E-4</v>
      </c>
      <c r="AD92" s="14">
        <f t="shared" si="13"/>
        <v>1.5271407035569199E-3</v>
      </c>
      <c r="AE92" s="14">
        <f t="shared" si="14"/>
        <v>-7.5424216753774906E-2</v>
      </c>
      <c r="AF92" s="14">
        <f t="shared" si="15"/>
        <v>-2.5528979440644801E-15</v>
      </c>
      <c r="AG92" s="14">
        <f t="shared" si="15"/>
        <v>3.1426018918465402E-14</v>
      </c>
      <c r="AH92" s="14">
        <f t="shared" si="16"/>
        <v>0.29329084097209968</v>
      </c>
      <c r="AI92" s="14">
        <f t="shared" si="9"/>
        <v>3.0053861842493403</v>
      </c>
    </row>
    <row r="93" spans="1:35" x14ac:dyDescent="0.25">
      <c r="A93" s="1">
        <v>47483</v>
      </c>
      <c r="B93">
        <v>-0.17586572534484499</v>
      </c>
      <c r="C93">
        <v>-1.9160939644203101</v>
      </c>
      <c r="D93">
        <v>4.8506545336286004</v>
      </c>
      <c r="E93">
        <v>1.2274039961312701E-3</v>
      </c>
      <c r="F93" s="16">
        <v>-4.42321841512042E-5</v>
      </c>
      <c r="G93" s="16">
        <v>-2.3466516636906799E-15</v>
      </c>
      <c r="H93" s="16">
        <v>2.9441159255368498E-14</v>
      </c>
      <c r="I93" s="16">
        <v>5.3888305617910104E-13</v>
      </c>
      <c r="J93" s="16">
        <v>3.0956433562365698E-13</v>
      </c>
      <c r="K93" s="16">
        <v>1.8007658603882801E-14</v>
      </c>
      <c r="L93" s="16">
        <v>7.7299694827904595E-15</v>
      </c>
      <c r="M93" s="16">
        <v>6.0378676278510396E-15</v>
      </c>
      <c r="N93" s="16">
        <v>5.7658173431076899E-15</v>
      </c>
      <c r="O93" s="16">
        <v>7.7406732801074892E-15</v>
      </c>
      <c r="P93" s="16">
        <v>1.43875194540489E-14</v>
      </c>
      <c r="Q93">
        <v>-7.5533838433726505E-2</v>
      </c>
      <c r="R93">
        <v>0</v>
      </c>
      <c r="S93">
        <v>-8.4731076333256403E-4</v>
      </c>
      <c r="T93">
        <v>0.29021777637861501</v>
      </c>
      <c r="U93" s="11">
        <f t="shared" si="10"/>
        <v>2.973714642857916</v>
      </c>
      <c r="Y93" s="1">
        <f t="shared" si="11"/>
        <v>47483</v>
      </c>
      <c r="Z93" s="14">
        <f t="shared" si="11"/>
        <v>-0.17586572534484499</v>
      </c>
      <c r="AA93" s="14">
        <f t="shared" si="11"/>
        <v>-1.9160939644203101</v>
      </c>
      <c r="AB93" s="14">
        <f t="shared" si="11"/>
        <v>4.8506545336286004</v>
      </c>
      <c r="AC93" s="14">
        <f t="shared" si="12"/>
        <v>-8.9154294748376825E-4</v>
      </c>
      <c r="AD93" s="14">
        <f t="shared" si="13"/>
        <v>1.2274039961312701E-3</v>
      </c>
      <c r="AE93" s="14">
        <f t="shared" si="14"/>
        <v>-7.5533838433726505E-2</v>
      </c>
      <c r="AF93" s="14">
        <f t="shared" si="15"/>
        <v>-2.3466516636906799E-15</v>
      </c>
      <c r="AG93" s="14">
        <f t="shared" si="15"/>
        <v>2.9441159255368498E-14</v>
      </c>
      <c r="AH93" s="14">
        <f t="shared" si="16"/>
        <v>0.29021777637952312</v>
      </c>
      <c r="AI93" s="14">
        <f t="shared" si="9"/>
        <v>2.9737146428579169</v>
      </c>
    </row>
    <row r="94" spans="1:35" x14ac:dyDescent="0.25">
      <c r="A94" s="1">
        <v>47573</v>
      </c>
      <c r="B94">
        <v>-0.173969258946333</v>
      </c>
      <c r="C94">
        <v>-1.8971719337480699</v>
      </c>
      <c r="D94">
        <v>4.8021479882923197</v>
      </c>
      <c r="E94">
        <v>1.13837710872749E-3</v>
      </c>
      <c r="F94" s="16">
        <v>-4.5792298507739697E-5</v>
      </c>
      <c r="G94" s="16">
        <v>-2.1440564698397498E-15</v>
      </c>
      <c r="H94" s="16">
        <v>2.7510433973245002E-14</v>
      </c>
      <c r="I94" s="16">
        <v>5.3854649074772096E-13</v>
      </c>
      <c r="J94" s="16">
        <v>3.1068887288038802E-13</v>
      </c>
      <c r="K94" s="16">
        <v>1.8151842037595899E-14</v>
      </c>
      <c r="L94" s="16">
        <v>7.8323088650605402E-15</v>
      </c>
      <c r="M94" s="16">
        <v>6.1428139204387402E-15</v>
      </c>
      <c r="N94" s="16">
        <v>5.8736710907025197E-15</v>
      </c>
      <c r="O94" s="16">
        <v>7.8839230007861795E-15</v>
      </c>
      <c r="P94" s="16">
        <v>1.41674328605517E-14</v>
      </c>
      <c r="Q94">
        <v>-7.5657093990392901E-2</v>
      </c>
      <c r="R94">
        <v>0</v>
      </c>
      <c r="S94">
        <v>-1.0178521349401299E-3</v>
      </c>
      <c r="T94">
        <v>0.28717587895476898</v>
      </c>
      <c r="U94" s="11">
        <f t="shared" si="10"/>
        <v>2.9426003132385077</v>
      </c>
      <c r="Y94" s="1">
        <f t="shared" si="11"/>
        <v>47573</v>
      </c>
      <c r="Z94" s="14">
        <f t="shared" si="11"/>
        <v>-0.173969258946333</v>
      </c>
      <c r="AA94" s="14">
        <f t="shared" si="11"/>
        <v>-1.8971719337480699</v>
      </c>
      <c r="AB94" s="14">
        <f t="shared" si="11"/>
        <v>4.8021479882923197</v>
      </c>
      <c r="AC94" s="14">
        <f t="shared" si="12"/>
        <v>-1.0636444334478695E-3</v>
      </c>
      <c r="AD94" s="14">
        <f t="shared" si="13"/>
        <v>1.13837710872749E-3</v>
      </c>
      <c r="AE94" s="14">
        <f t="shared" si="14"/>
        <v>-7.5657093990392901E-2</v>
      </c>
      <c r="AF94" s="14">
        <f t="shared" si="15"/>
        <v>-2.1440564698397498E-15</v>
      </c>
      <c r="AG94" s="14">
        <f t="shared" si="15"/>
        <v>2.7510433973245002E-14</v>
      </c>
      <c r="AH94" s="14">
        <f t="shared" si="16"/>
        <v>0.28717587895567831</v>
      </c>
      <c r="AI94" s="14">
        <f t="shared" si="9"/>
        <v>2.9426003132385072</v>
      </c>
    </row>
    <row r="95" spans="1:35" x14ac:dyDescent="0.25">
      <c r="A95" s="1">
        <v>47664</v>
      </c>
      <c r="B95">
        <v>-0.17211290344688801</v>
      </c>
      <c r="C95">
        <v>-1.87840284271828</v>
      </c>
      <c r="D95">
        <v>4.75412650840941</v>
      </c>
      <c r="E95">
        <v>1.2230779120861301E-3</v>
      </c>
      <c r="F95" s="16">
        <v>-4.69918039719488E-5</v>
      </c>
      <c r="G95" s="16">
        <v>-1.9451829674213901E-15</v>
      </c>
      <c r="H95" s="16">
        <v>2.563083763015E-14</v>
      </c>
      <c r="I95" s="16">
        <v>5.3807567742704899E-13</v>
      </c>
      <c r="J95" s="16">
        <v>3.1167459179570199E-13</v>
      </c>
      <c r="K95" s="16">
        <v>1.8284333561853099E-14</v>
      </c>
      <c r="L95" s="16">
        <v>7.9278465226748998E-15</v>
      </c>
      <c r="M95" s="16">
        <v>6.2413735928036401E-15</v>
      </c>
      <c r="N95" s="16">
        <v>5.9751213059748701E-15</v>
      </c>
      <c r="O95" s="16">
        <v>8.0186703634544595E-15</v>
      </c>
      <c r="P95" s="16">
        <v>1.39471296323591E-14</v>
      </c>
      <c r="Q95">
        <v>-7.5794761415418604E-2</v>
      </c>
      <c r="R95">
        <v>0</v>
      </c>
      <c r="S95">
        <v>-1.1593755012314899E-3</v>
      </c>
      <c r="T95">
        <v>0.28416483485395699</v>
      </c>
      <c r="U95" s="11">
        <f t="shared" si="10"/>
        <v>2.9119975462905976</v>
      </c>
      <c r="Y95" s="1">
        <f t="shared" si="11"/>
        <v>47664</v>
      </c>
      <c r="Z95" s="14">
        <f t="shared" si="11"/>
        <v>-0.17211290344688801</v>
      </c>
      <c r="AA95" s="14">
        <f t="shared" si="11"/>
        <v>-1.87840284271828</v>
      </c>
      <c r="AB95" s="14">
        <f t="shared" si="11"/>
        <v>4.75412650840941</v>
      </c>
      <c r="AC95" s="14">
        <f t="shared" si="12"/>
        <v>-1.2063673052034388E-3</v>
      </c>
      <c r="AD95" s="14">
        <f t="shared" si="13"/>
        <v>1.2230779120861301E-3</v>
      </c>
      <c r="AE95" s="14">
        <f t="shared" si="14"/>
        <v>-7.5794761415418604E-2</v>
      </c>
      <c r="AF95" s="14">
        <f t="shared" si="15"/>
        <v>-1.9451829674213901E-15</v>
      </c>
      <c r="AG95" s="14">
        <f t="shared" si="15"/>
        <v>2.563083763015E-14</v>
      </c>
      <c r="AH95" s="14">
        <f t="shared" si="16"/>
        <v>0.2841648348548671</v>
      </c>
      <c r="AI95" s="14">
        <f t="shared" si="9"/>
        <v>2.9119975462905976</v>
      </c>
    </row>
    <row r="96" spans="1:35" x14ac:dyDescent="0.25">
      <c r="A96" s="1">
        <v>47756</v>
      </c>
      <c r="B96">
        <v>-0.17029281659422099</v>
      </c>
      <c r="C96">
        <v>-1.8597906715082599</v>
      </c>
      <c r="D96">
        <v>4.7065852433253204</v>
      </c>
      <c r="E96">
        <v>1.44801178782201E-3</v>
      </c>
      <c r="F96" s="16">
        <v>-4.7864797221511999E-5</v>
      </c>
      <c r="G96" s="16">
        <v>-1.7500941728393901E-15</v>
      </c>
      <c r="H96" s="16">
        <v>2.37996380586676E-14</v>
      </c>
      <c r="I96" s="16">
        <v>5.3747884968730603E-13</v>
      </c>
      <c r="J96" s="16">
        <v>3.1253010465946299E-13</v>
      </c>
      <c r="K96" s="16">
        <v>1.8405865979985201E-14</v>
      </c>
      <c r="L96" s="16">
        <v>8.0170078899159398E-15</v>
      </c>
      <c r="M96" s="16">
        <v>6.3339439006250498E-15</v>
      </c>
      <c r="N96" s="16">
        <v>6.07056318839892E-15</v>
      </c>
      <c r="O96" s="16">
        <v>8.1454355003120293E-15</v>
      </c>
      <c r="P96" s="16">
        <v>1.3726705315867701E-14</v>
      </c>
      <c r="Q96">
        <v>-7.5946948870902295E-2</v>
      </c>
      <c r="R96">
        <v>0</v>
      </c>
      <c r="S96">
        <v>-1.2738734281438199E-3</v>
      </c>
      <c r="T96">
        <v>0.28118433339999999</v>
      </c>
      <c r="U96" s="11">
        <f t="shared" si="10"/>
        <v>2.8818654133153268</v>
      </c>
      <c r="Y96" s="1">
        <f t="shared" si="11"/>
        <v>47756</v>
      </c>
      <c r="Z96" s="14">
        <f t="shared" si="11"/>
        <v>-0.17029281659422099</v>
      </c>
      <c r="AA96" s="14">
        <f t="shared" si="11"/>
        <v>-1.8597906715082599</v>
      </c>
      <c r="AB96" s="14">
        <f t="shared" si="11"/>
        <v>4.7065852433253204</v>
      </c>
      <c r="AC96" s="14">
        <f t="shared" si="12"/>
        <v>-1.3217382253653319E-3</v>
      </c>
      <c r="AD96" s="14">
        <f t="shared" si="13"/>
        <v>1.44801178782201E-3</v>
      </c>
      <c r="AE96" s="14">
        <f t="shared" si="14"/>
        <v>-7.5946948870902295E-2</v>
      </c>
      <c r="AF96" s="14">
        <f t="shared" si="15"/>
        <v>-1.7500941728393901E-15</v>
      </c>
      <c r="AG96" s="14">
        <f t="shared" si="15"/>
        <v>2.37996380586676E-14</v>
      </c>
      <c r="AH96" s="14">
        <f t="shared" si="16"/>
        <v>0.28118433340091065</v>
      </c>
      <c r="AI96" s="14">
        <f t="shared" si="9"/>
        <v>2.8818654133153268</v>
      </c>
    </row>
    <row r="97" spans="1:35" x14ac:dyDescent="0.25">
      <c r="A97" s="1">
        <v>47848</v>
      </c>
      <c r="B97">
        <v>-0.16850549639884799</v>
      </c>
      <c r="C97">
        <v>-1.8413385238109099</v>
      </c>
      <c r="D97">
        <v>4.65951939089208</v>
      </c>
      <c r="E97">
        <v>1.7831184160687699E-3</v>
      </c>
      <c r="F97" s="16">
        <v>-4.8444946156777898E-5</v>
      </c>
      <c r="G97" s="16">
        <v>-1.5588451871311101E-15</v>
      </c>
      <c r="H97" s="16">
        <v>2.20143638244158E-14</v>
      </c>
      <c r="I97" s="16">
        <v>5.3676351487805604E-13</v>
      </c>
      <c r="J97" s="16">
        <v>3.1326338075842899E-13</v>
      </c>
      <c r="K97" s="16">
        <v>1.8517120819153001E-14</v>
      </c>
      <c r="L97" s="16">
        <v>8.1001896458391094E-15</v>
      </c>
      <c r="M97" s="16">
        <v>6.4208959401948201E-15</v>
      </c>
      <c r="N97" s="16">
        <v>6.1603666272831703E-15</v>
      </c>
      <c r="O97" s="16">
        <v>8.2647062336986004E-15</v>
      </c>
      <c r="P97" s="16">
        <v>1.35062516151448E-14</v>
      </c>
      <c r="Q97">
        <v>-7.6113215183874997E-2</v>
      </c>
      <c r="R97">
        <v>0</v>
      </c>
      <c r="S97">
        <v>-1.3634606354660499E-3</v>
      </c>
      <c r="T97">
        <v>0.27823406705366799</v>
      </c>
      <c r="U97" s="11">
        <f t="shared" si="10"/>
        <v>2.8521674353874915</v>
      </c>
      <c r="Y97" s="1">
        <f t="shared" si="11"/>
        <v>47848</v>
      </c>
      <c r="Z97" s="14">
        <f t="shared" si="11"/>
        <v>-0.16850549639884799</v>
      </c>
      <c r="AA97" s="14">
        <f t="shared" si="11"/>
        <v>-1.8413385238109099</v>
      </c>
      <c r="AB97" s="14">
        <f t="shared" si="11"/>
        <v>4.65951939089208</v>
      </c>
      <c r="AC97" s="14">
        <f t="shared" si="12"/>
        <v>-1.4119055816228278E-3</v>
      </c>
      <c r="AD97" s="14">
        <f t="shared" si="13"/>
        <v>1.7831184160687699E-3</v>
      </c>
      <c r="AE97" s="14">
        <f t="shared" si="14"/>
        <v>-7.6113215183874997E-2</v>
      </c>
      <c r="AF97" s="14">
        <f t="shared" si="15"/>
        <v>-1.5588451871311101E-15</v>
      </c>
      <c r="AG97" s="14">
        <f t="shared" si="15"/>
        <v>2.20143638244158E-14</v>
      </c>
      <c r="AH97" s="14">
        <f t="shared" si="16"/>
        <v>0.27823406705457898</v>
      </c>
      <c r="AI97" s="14">
        <f t="shared" si="9"/>
        <v>2.8521674353874924</v>
      </c>
    </row>
    <row r="98" spans="1:35" x14ac:dyDescent="0.25">
      <c r="A98" s="1">
        <v>47938</v>
      </c>
      <c r="B98">
        <v>-0.16674777737647001</v>
      </c>
      <c r="C98">
        <v>-1.8230487626579499</v>
      </c>
      <c r="D98">
        <v>4.6129241969831698</v>
      </c>
      <c r="E98">
        <v>2.2016735672113399E-3</v>
      </c>
      <c r="F98" s="16">
        <v>-4.8765031470125901E-5</v>
      </c>
      <c r="G98" s="16">
        <v>-1.37148301997725E-15</v>
      </c>
      <c r="H98" s="16">
        <v>2.02727898413998E-14</v>
      </c>
      <c r="I98" s="16">
        <v>5.35936511163673E-13</v>
      </c>
      <c r="J98" s="16">
        <v>3.138817722701E-13</v>
      </c>
      <c r="K98" s="16">
        <v>1.86187294259071E-14</v>
      </c>
      <c r="L98" s="16">
        <v>8.1777600185448393E-15</v>
      </c>
      <c r="M98" s="16">
        <v>6.5025747289473103E-15</v>
      </c>
      <c r="N98" s="16">
        <v>6.2448761082728101E-15</v>
      </c>
      <c r="O98" s="16">
        <v>8.3769377394758197E-15</v>
      </c>
      <c r="P98" s="16">
        <v>1.32858566588175E-14</v>
      </c>
      <c r="Q98">
        <v>-7.6292678677588197E-2</v>
      </c>
      <c r="R98">
        <v>0</v>
      </c>
      <c r="S98">
        <v>-1.43031828998597E-3</v>
      </c>
      <c r="T98">
        <v>0.27531373138046</v>
      </c>
      <c r="U98" s="11">
        <f t="shared" si="10"/>
        <v>2.8228712998983068</v>
      </c>
      <c r="Y98" s="1">
        <f t="shared" si="11"/>
        <v>47938</v>
      </c>
      <c r="Z98" s="14">
        <f t="shared" si="11"/>
        <v>-0.16674777737647001</v>
      </c>
      <c r="AA98" s="14">
        <f t="shared" si="11"/>
        <v>-1.8230487626579499</v>
      </c>
      <c r="AB98" s="14">
        <f t="shared" si="11"/>
        <v>4.6129241969831698</v>
      </c>
      <c r="AC98" s="14">
        <f t="shared" si="12"/>
        <v>-1.4790833214560959E-3</v>
      </c>
      <c r="AD98" s="14">
        <f t="shared" si="13"/>
        <v>2.2016735672113399E-3</v>
      </c>
      <c r="AE98" s="14">
        <f t="shared" si="14"/>
        <v>-7.6292678677588197E-2</v>
      </c>
      <c r="AF98" s="14">
        <f t="shared" si="15"/>
        <v>-1.37148301997725E-15</v>
      </c>
      <c r="AG98" s="14">
        <f t="shared" si="15"/>
        <v>2.02727898413998E-14</v>
      </c>
      <c r="AH98" s="14">
        <f t="shared" si="16"/>
        <v>0.27531373138137094</v>
      </c>
      <c r="AI98" s="14">
        <f t="shared" si="9"/>
        <v>2.8228712998983063</v>
      </c>
    </row>
    <row r="99" spans="1:35" x14ac:dyDescent="0.25">
      <c r="A99" s="1">
        <v>48029</v>
      </c>
      <c r="B99">
        <v>-0.165016822142937</v>
      </c>
      <c r="C99">
        <v>-1.80492312558997</v>
      </c>
      <c r="D99">
        <v>4.5667949550133402</v>
      </c>
      <c r="E99">
        <v>2.6801548505043901E-3</v>
      </c>
      <c r="F99" s="16">
        <v>-4.8856577703777598E-5</v>
      </c>
      <c r="G99" s="16">
        <v>-1.1880465443330401E-15</v>
      </c>
      <c r="H99" s="16">
        <v>1.8572921687236699E-14</v>
      </c>
      <c r="I99" s="16">
        <v>5.3500406366789104E-13</v>
      </c>
      <c r="J99" s="16">
        <v>3.14392044289864E-13</v>
      </c>
      <c r="K99" s="16">
        <v>1.8711274587612199E-14</v>
      </c>
      <c r="L99" s="16">
        <v>8.2500594479290696E-15</v>
      </c>
      <c r="M99" s="16">
        <v>6.5792996521289103E-15</v>
      </c>
      <c r="N99" s="16">
        <v>6.3244110083850601E-15</v>
      </c>
      <c r="O99" s="16">
        <v>8.4825527481460996E-15</v>
      </c>
      <c r="P99" s="16">
        <v>1.3065605235539099E-14</v>
      </c>
      <c r="Q99">
        <v>-7.6484114568703798E-2</v>
      </c>
      <c r="R99">
        <v>0</v>
      </c>
      <c r="S99">
        <v>-1.4766468772223901E-3</v>
      </c>
      <c r="T99">
        <v>0.272423025018733</v>
      </c>
      <c r="U99" s="11">
        <f t="shared" si="10"/>
        <v>2.793948569126969</v>
      </c>
      <c r="Y99" s="1">
        <f t="shared" ref="Y99:AB132" si="17">+A99</f>
        <v>48029</v>
      </c>
      <c r="Z99" s="14">
        <f t="shared" si="17"/>
        <v>-0.165016822142937</v>
      </c>
      <c r="AA99" s="14">
        <f t="shared" si="17"/>
        <v>-1.80492312558997</v>
      </c>
      <c r="AB99" s="14">
        <f t="shared" si="17"/>
        <v>4.5667949550133402</v>
      </c>
      <c r="AC99" s="14">
        <f t="shared" si="12"/>
        <v>-1.5255034549261676E-3</v>
      </c>
      <c r="AD99" s="14">
        <f t="shared" si="13"/>
        <v>2.6801548505043901E-3</v>
      </c>
      <c r="AE99" s="14">
        <f t="shared" si="14"/>
        <v>-7.6484114568703798E-2</v>
      </c>
      <c r="AF99" s="14">
        <f t="shared" si="15"/>
        <v>-1.1880465443330401E-15</v>
      </c>
      <c r="AG99" s="14">
        <f t="shared" si="15"/>
        <v>1.8572921687236699E-14</v>
      </c>
      <c r="AH99" s="14">
        <f t="shared" si="16"/>
        <v>0.27242302501964388</v>
      </c>
      <c r="AI99" s="14">
        <f t="shared" si="9"/>
        <v>2.793948569126969</v>
      </c>
    </row>
    <row r="100" spans="1:35" x14ac:dyDescent="0.25">
      <c r="A100" s="1">
        <v>48121</v>
      </c>
      <c r="B100">
        <v>-0.16331010926003001</v>
      </c>
      <c r="C100">
        <v>-1.78696282230975</v>
      </c>
      <c r="D100">
        <v>4.52112700546322</v>
      </c>
      <c r="E100">
        <v>3.1980794628683399E-3</v>
      </c>
      <c r="F100" s="16">
        <v>-4.8749564839126003E-5</v>
      </c>
      <c r="G100" s="16">
        <v>-1.0085665625532901E-15</v>
      </c>
      <c r="H100" s="16">
        <v>1.6912979087867399E-14</v>
      </c>
      <c r="I100" s="16">
        <v>5.3397183912306301E-13</v>
      </c>
      <c r="J100" s="16">
        <v>3.1480040783047898E-13</v>
      </c>
      <c r="K100" s="16">
        <v>1.87952925646537E-14</v>
      </c>
      <c r="L100" s="16">
        <v>8.3174015350239194E-15</v>
      </c>
      <c r="M100" s="16">
        <v>6.6513652056254396E-15</v>
      </c>
      <c r="N100" s="16">
        <v>6.3992662079881296E-15</v>
      </c>
      <c r="O100" s="16">
        <v>8.5819421878891506E-15</v>
      </c>
      <c r="P100" s="16">
        <v>1.2845579000880999E-14</v>
      </c>
      <c r="Q100">
        <v>-7.66860413007633E-2</v>
      </c>
      <c r="R100">
        <v>0</v>
      </c>
      <c r="S100">
        <v>-1.5046268734457201E-3</v>
      </c>
      <c r="T100">
        <v>0.26956164964818702</v>
      </c>
      <c r="U100" s="11">
        <f t="shared" si="10"/>
        <v>2.7653743852663735</v>
      </c>
      <c r="Y100" s="1">
        <f t="shared" si="17"/>
        <v>48121</v>
      </c>
      <c r="Z100" s="14">
        <f t="shared" si="17"/>
        <v>-0.16331010926003001</v>
      </c>
      <c r="AA100" s="14">
        <f t="shared" si="17"/>
        <v>-1.78696282230975</v>
      </c>
      <c r="AB100" s="14">
        <f t="shared" si="17"/>
        <v>4.52112700546322</v>
      </c>
      <c r="AC100" s="14">
        <f t="shared" si="12"/>
        <v>-1.5533764382848461E-3</v>
      </c>
      <c r="AD100" s="14">
        <f t="shared" si="13"/>
        <v>3.1980794628683399E-3</v>
      </c>
      <c r="AE100" s="14">
        <f t="shared" si="14"/>
        <v>-7.66860413007633E-2</v>
      </c>
      <c r="AF100" s="14">
        <f t="shared" si="15"/>
        <v>-1.0085665625532901E-15</v>
      </c>
      <c r="AG100" s="14">
        <f t="shared" si="15"/>
        <v>1.6912979087867399E-14</v>
      </c>
      <c r="AH100" s="14">
        <f t="shared" si="16"/>
        <v>0.2695616496490974</v>
      </c>
      <c r="AI100" s="14">
        <f t="shared" si="9"/>
        <v>2.7653743852663739</v>
      </c>
    </row>
    <row r="101" spans="1:35" x14ac:dyDescent="0.25">
      <c r="A101" s="1">
        <v>48213</v>
      </c>
      <c r="B101">
        <v>-0.16162541814109599</v>
      </c>
      <c r="C101">
        <v>-1.7691686174793899</v>
      </c>
      <c r="D101">
        <v>4.4759157354085897</v>
      </c>
      <c r="E101">
        <v>3.7378210952063399E-3</v>
      </c>
      <c r="F101" s="16">
        <v>-4.8472211672533999E-5</v>
      </c>
      <c r="G101" s="16">
        <v>-8.3306596616934201E-16</v>
      </c>
      <c r="H101" s="16">
        <v>1.52913789731804E-14</v>
      </c>
      <c r="I101" s="16">
        <v>5.3284499846574398E-13</v>
      </c>
      <c r="J101" s="16">
        <v>3.1511255478710601E-13</v>
      </c>
      <c r="K101" s="16">
        <v>1.8871275431800801E-14</v>
      </c>
      <c r="L101" s="16">
        <v>8.3800742139634002E-15</v>
      </c>
      <c r="M101" s="16">
        <v>6.7190419723956902E-15</v>
      </c>
      <c r="N101" s="16">
        <v>6.46971295550569E-15</v>
      </c>
      <c r="O101" s="16">
        <v>8.6754661832490905E-15</v>
      </c>
      <c r="P101" s="16">
        <v>1.2625856658428301E-14</v>
      </c>
      <c r="Q101">
        <v>-7.6896796296372694E-2</v>
      </c>
      <c r="R101">
        <v>0</v>
      </c>
      <c r="S101">
        <v>-1.5163864713191499E-3</v>
      </c>
      <c r="T101">
        <v>0.266729309958679</v>
      </c>
      <c r="U101" s="11">
        <f t="shared" si="10"/>
        <v>2.7371271758635491</v>
      </c>
      <c r="Y101" s="1">
        <f t="shared" si="17"/>
        <v>48213</v>
      </c>
      <c r="Z101" s="14">
        <f t="shared" si="17"/>
        <v>-0.16162541814109599</v>
      </c>
      <c r="AA101" s="14">
        <f t="shared" si="17"/>
        <v>-1.7691686174793899</v>
      </c>
      <c r="AB101" s="14">
        <f t="shared" si="17"/>
        <v>4.4759157354085897</v>
      </c>
      <c r="AC101" s="14">
        <f t="shared" si="12"/>
        <v>-1.564858682991684E-3</v>
      </c>
      <c r="AD101" s="14">
        <f t="shared" si="13"/>
        <v>3.7378210952063399E-3</v>
      </c>
      <c r="AE101" s="14">
        <f t="shared" si="14"/>
        <v>-7.6896796296372694E-2</v>
      </c>
      <c r="AF101" s="14">
        <f t="shared" si="15"/>
        <v>-8.3306596616934201E-16</v>
      </c>
      <c r="AG101" s="14">
        <f t="shared" si="15"/>
        <v>1.52913789731804E-14</v>
      </c>
      <c r="AH101" s="14">
        <f t="shared" si="16"/>
        <v>0.26672930995958871</v>
      </c>
      <c r="AI101" s="14">
        <f t="shared" si="9"/>
        <v>2.7371271758635491</v>
      </c>
    </row>
    <row r="102" spans="1:35" x14ac:dyDescent="0.25">
      <c r="A102" s="1">
        <v>48304</v>
      </c>
      <c r="B102">
        <v>-0.159960811738353</v>
      </c>
      <c r="C102">
        <v>-1.7515409009173899</v>
      </c>
      <c r="D102">
        <v>4.4311565780545097</v>
      </c>
      <c r="E102">
        <v>4.2844123013150498E-3</v>
      </c>
      <c r="F102" s="16">
        <v>-4.8050822546829798E-5</v>
      </c>
      <c r="G102" s="16">
        <v>-6.6155997286410501E-16</v>
      </c>
      <c r="H102" s="16">
        <v>1.3706718442198E-14</v>
      </c>
      <c r="I102" s="16">
        <v>5.3162824694934702E-13</v>
      </c>
      <c r="J102" s="16">
        <v>3.1533369400445699E-13</v>
      </c>
      <c r="K102" s="16">
        <v>1.8939673639842201E-14</v>
      </c>
      <c r="L102" s="16">
        <v>8.4383410901882999E-15</v>
      </c>
      <c r="M102" s="16">
        <v>6.7825777771120602E-15</v>
      </c>
      <c r="N102" s="16">
        <v>6.5359999277638796E-15</v>
      </c>
      <c r="O102" s="16">
        <v>8.7634553325080395E-15</v>
      </c>
      <c r="P102" s="16">
        <v>1.24065141177545E-14</v>
      </c>
      <c r="Q102">
        <v>-7.7114601696658902E-2</v>
      </c>
      <c r="R102">
        <v>0</v>
      </c>
      <c r="S102">
        <v>-1.5139756441973999E-3</v>
      </c>
      <c r="T102">
        <v>0.26392571361938499</v>
      </c>
      <c r="U102" s="11">
        <f t="shared" si="10"/>
        <v>2.709188363156986</v>
      </c>
      <c r="Y102" s="1">
        <f t="shared" si="17"/>
        <v>48304</v>
      </c>
      <c r="Z102" s="14">
        <f t="shared" si="17"/>
        <v>-0.159960811738353</v>
      </c>
      <c r="AA102" s="14">
        <f t="shared" si="17"/>
        <v>-1.7515409009173899</v>
      </c>
      <c r="AB102" s="14">
        <f t="shared" si="17"/>
        <v>4.4311565780545097</v>
      </c>
      <c r="AC102" s="14">
        <f t="shared" si="12"/>
        <v>-1.5620264667442296E-3</v>
      </c>
      <c r="AD102" s="14">
        <f t="shared" si="13"/>
        <v>4.2844123013150498E-3</v>
      </c>
      <c r="AE102" s="14">
        <f t="shared" si="14"/>
        <v>-7.7114601696658902E-2</v>
      </c>
      <c r="AF102" s="14">
        <f t="shared" si="15"/>
        <v>-6.6155997286410501E-16</v>
      </c>
      <c r="AG102" s="14">
        <f t="shared" si="15"/>
        <v>1.3706718442198E-14</v>
      </c>
      <c r="AH102" s="14">
        <f t="shared" si="16"/>
        <v>0.26392571362029382</v>
      </c>
      <c r="AI102" s="14">
        <f t="shared" si="9"/>
        <v>2.709188363156986</v>
      </c>
    </row>
    <row r="103" spans="1:35" x14ac:dyDescent="0.25">
      <c r="A103" s="1">
        <v>48395</v>
      </c>
      <c r="B103">
        <v>-0.158314617649541</v>
      </c>
      <c r="C103">
        <v>-1.7340797471095899</v>
      </c>
      <c r="D103">
        <v>4.3868450122739802</v>
      </c>
      <c r="E103">
        <v>4.82533782365961E-3</v>
      </c>
      <c r="F103" s="16">
        <v>-4.7509689402581797E-5</v>
      </c>
      <c r="G103" s="16">
        <v>-4.9405642563577598E-16</v>
      </c>
      <c r="H103" s="16">
        <v>1.21577579192241E-14</v>
      </c>
      <c r="I103" s="16">
        <v>5.3032588145782203E-13</v>
      </c>
      <c r="J103" s="16">
        <v>3.1546858771491601E-13</v>
      </c>
      <c r="K103" s="16">
        <v>1.9000898720571401E-14</v>
      </c>
      <c r="L103" s="16">
        <v>8.4924428956728004E-15</v>
      </c>
      <c r="M103" s="16">
        <v>6.8421989704131699E-15</v>
      </c>
      <c r="N103" s="16">
        <v>6.5983544357164896E-15</v>
      </c>
      <c r="O103" s="16">
        <v>8.8462121957212597E-15</v>
      </c>
      <c r="P103" s="16">
        <v>1.2187624631824301E-14</v>
      </c>
      <c r="Q103">
        <v>-7.7337620719556799E-2</v>
      </c>
      <c r="R103">
        <v>0</v>
      </c>
      <c r="S103">
        <v>-1.4993458669967999E-3</v>
      </c>
      <c r="T103">
        <v>0.261150571248291</v>
      </c>
      <c r="U103" s="11">
        <f t="shared" si="10"/>
        <v>2.6815420803117629</v>
      </c>
      <c r="Y103" s="1">
        <f t="shared" si="17"/>
        <v>48395</v>
      </c>
      <c r="Z103" s="14">
        <f t="shared" si="17"/>
        <v>-0.158314617649541</v>
      </c>
      <c r="AA103" s="14">
        <f t="shared" si="17"/>
        <v>-1.7340797471095899</v>
      </c>
      <c r="AB103" s="14">
        <f t="shared" si="17"/>
        <v>4.3868450122739802</v>
      </c>
      <c r="AC103" s="14">
        <f t="shared" si="12"/>
        <v>-1.5468555563993816E-3</v>
      </c>
      <c r="AD103" s="14">
        <f t="shared" si="13"/>
        <v>4.82533782365961E-3</v>
      </c>
      <c r="AE103" s="14">
        <f t="shared" si="14"/>
        <v>-7.7337620719556799E-2</v>
      </c>
      <c r="AF103" s="14">
        <f t="shared" si="15"/>
        <v>-4.9405642563577598E-16</v>
      </c>
      <c r="AG103" s="14">
        <f t="shared" si="15"/>
        <v>1.21577579192241E-14</v>
      </c>
      <c r="AH103" s="14">
        <f t="shared" si="16"/>
        <v>0.26115057124919877</v>
      </c>
      <c r="AI103" s="14">
        <f t="shared" si="9"/>
        <v>2.6815420803117633</v>
      </c>
    </row>
    <row r="104" spans="1:35" x14ac:dyDescent="0.25">
      <c r="A104" s="1">
        <v>48487</v>
      </c>
      <c r="B104">
        <v>-0.15668540820127899</v>
      </c>
      <c r="C104">
        <v>-1.7167849656568499</v>
      </c>
      <c r="D104">
        <v>4.3429765621512502</v>
      </c>
      <c r="E104">
        <v>5.3503236068414596E-3</v>
      </c>
      <c r="F104" s="16">
        <v>-4.68710415691778E-5</v>
      </c>
      <c r="G104" s="16">
        <v>-3.3055614060039602E-16</v>
      </c>
      <c r="H104" s="16">
        <v>1.06434047305754E-14</v>
      </c>
      <c r="I104" s="16">
        <v>5.2894183480261099E-13</v>
      </c>
      <c r="J104" s="16">
        <v>3.15521587737246E-13</v>
      </c>
      <c r="K104" s="16">
        <v>1.9055326069295099E-14</v>
      </c>
      <c r="L104" s="16">
        <v>8.5425990186637704E-15</v>
      </c>
      <c r="M104" s="16">
        <v>6.8981118005735303E-15</v>
      </c>
      <c r="N104" s="16">
        <v>6.6569837317253402E-15</v>
      </c>
      <c r="O104" s="16">
        <v>8.9240129338724897E-15</v>
      </c>
      <c r="P104" s="16">
        <v>1.19692589162324E-14</v>
      </c>
      <c r="Q104">
        <v>-7.7564005311182405E-2</v>
      </c>
      <c r="R104">
        <v>0</v>
      </c>
      <c r="S104">
        <v>-1.4743348460933101E-3</v>
      </c>
      <c r="T104">
        <v>0.25840359638201499</v>
      </c>
      <c r="U104" s="11">
        <f t="shared" si="10"/>
        <v>2.6541748970840491</v>
      </c>
      <c r="Y104" s="1">
        <f t="shared" si="17"/>
        <v>48487</v>
      </c>
      <c r="Z104" s="14">
        <f t="shared" si="17"/>
        <v>-0.15668540820127899</v>
      </c>
      <c r="AA104" s="14">
        <f t="shared" si="17"/>
        <v>-1.7167849656568499</v>
      </c>
      <c r="AB104" s="14">
        <f t="shared" si="17"/>
        <v>4.3429765621512502</v>
      </c>
      <c r="AC104" s="14">
        <f t="shared" si="12"/>
        <v>-1.5212058876624879E-3</v>
      </c>
      <c r="AD104" s="14">
        <f t="shared" si="13"/>
        <v>5.3503236068414596E-3</v>
      </c>
      <c r="AE104" s="14">
        <f t="shared" si="14"/>
        <v>-7.7564005311182405E-2</v>
      </c>
      <c r="AF104" s="14">
        <f t="shared" si="15"/>
        <v>-3.3055614060039602E-16</v>
      </c>
      <c r="AG104" s="14">
        <f t="shared" si="15"/>
        <v>1.06434047305754E-14</v>
      </c>
      <c r="AH104" s="14">
        <f t="shared" si="16"/>
        <v>0.25840359638292154</v>
      </c>
      <c r="AI104" s="14">
        <f t="shared" si="9"/>
        <v>2.65417489708405</v>
      </c>
    </row>
    <row r="105" spans="1:35" x14ac:dyDescent="0.25">
      <c r="A105" s="1">
        <v>48579</v>
      </c>
      <c r="B105">
        <v>-0.15507197999066499</v>
      </c>
      <c r="C105">
        <v>-1.69965614403614</v>
      </c>
      <c r="D105">
        <v>4.2995467965297403</v>
      </c>
      <c r="E105">
        <v>5.8511255177041196E-3</v>
      </c>
      <c r="F105" s="16">
        <v>-4.6155036215542E-5</v>
      </c>
      <c r="G105" s="16">
        <v>-1.7105329132715699E-16</v>
      </c>
      <c r="H105" s="16">
        <v>9.16269728511935E-15</v>
      </c>
      <c r="I105" s="16">
        <v>5.2747971686961201E-13</v>
      </c>
      <c r="J105" s="16">
        <v>3.1549667093498998E-13</v>
      </c>
      <c r="K105" s="16">
        <v>1.9103297749256599E-14</v>
      </c>
      <c r="L105" s="16">
        <v>8.5890090716422898E-15</v>
      </c>
      <c r="M105" s="16">
        <v>6.9505038363559199E-15</v>
      </c>
      <c r="N105" s="16">
        <v>6.7120763805962099E-15</v>
      </c>
      <c r="O105" s="16">
        <v>8.9971090475744098E-15</v>
      </c>
      <c r="P105" s="16">
        <v>1.17514852525265E-14</v>
      </c>
      <c r="Q105">
        <v>-7.7791935789654501E-2</v>
      </c>
      <c r="R105">
        <v>0</v>
      </c>
      <c r="S105">
        <v>-1.44065564700081E-3</v>
      </c>
      <c r="T105">
        <v>0.255684505445952</v>
      </c>
      <c r="U105" s="11">
        <f t="shared" si="10"/>
        <v>2.627075556994634</v>
      </c>
      <c r="Y105" s="1">
        <f t="shared" si="17"/>
        <v>48579</v>
      </c>
      <c r="Z105" s="14">
        <f t="shared" si="17"/>
        <v>-0.15507197999066499</v>
      </c>
      <c r="AA105" s="14">
        <f t="shared" si="17"/>
        <v>-1.69965614403614</v>
      </c>
      <c r="AB105" s="14">
        <f t="shared" si="17"/>
        <v>4.2995467965297403</v>
      </c>
      <c r="AC105" s="14">
        <f t="shared" si="12"/>
        <v>-1.4868106832163521E-3</v>
      </c>
      <c r="AD105" s="14">
        <f t="shared" si="13"/>
        <v>5.8511255177041196E-3</v>
      </c>
      <c r="AE105" s="14">
        <f t="shared" si="14"/>
        <v>-7.7791935789654501E-2</v>
      </c>
      <c r="AF105" s="14">
        <f t="shared" si="15"/>
        <v>-1.7105329132715699E-16</v>
      </c>
      <c r="AG105" s="14">
        <f t="shared" si="15"/>
        <v>9.16269728511935E-15</v>
      </c>
      <c r="AH105" s="14">
        <f t="shared" si="16"/>
        <v>0.25568450544685706</v>
      </c>
      <c r="AI105" s="14">
        <f t="shared" si="9"/>
        <v>2.6270755569946349</v>
      </c>
    </row>
    <row r="106" spans="1:35" x14ac:dyDescent="0.25">
      <c r="A106" s="1">
        <v>48669</v>
      </c>
      <c r="B106">
        <v>-0.15347333329579599</v>
      </c>
      <c r="C106">
        <v>-1.6826926838426499</v>
      </c>
      <c r="D106">
        <v>4.2565513285644503</v>
      </c>
      <c r="E106">
        <v>6.3213211333688598E-3</v>
      </c>
      <c r="F106" s="16">
        <v>-4.53797829089151E-5</v>
      </c>
      <c r="G106" s="16">
        <v>-1.5535819003480699E-17</v>
      </c>
      <c r="H106" s="16">
        <v>7.7147900006122902E-15</v>
      </c>
      <c r="I106" s="16">
        <v>5.2594285255457305E-13</v>
      </c>
      <c r="J106" s="16">
        <v>3.1539747353190699E-13</v>
      </c>
      <c r="K106" s="16">
        <v>1.91451252716816E-14</v>
      </c>
      <c r="L106" s="16">
        <v>8.6318544669285993E-15</v>
      </c>
      <c r="M106" s="16">
        <v>6.9995454103126303E-15</v>
      </c>
      <c r="N106" s="16">
        <v>6.7638036621474097E-15</v>
      </c>
      <c r="O106" s="16">
        <v>9.0657291711443296E-15</v>
      </c>
      <c r="P106" s="16">
        <v>1.15343695777011E-14</v>
      </c>
      <c r="Q106">
        <v>-7.8019653190733604E-2</v>
      </c>
      <c r="R106">
        <v>0</v>
      </c>
      <c r="S106">
        <v>-1.39988964645058E-3</v>
      </c>
      <c r="T106">
        <v>0.25299301772473898</v>
      </c>
      <c r="U106" s="11">
        <f t="shared" si="10"/>
        <v>2.60023472766493</v>
      </c>
      <c r="Y106" s="1">
        <f t="shared" si="17"/>
        <v>48669</v>
      </c>
      <c r="Z106" s="14">
        <f t="shared" si="17"/>
        <v>-0.15347333329579599</v>
      </c>
      <c r="AA106" s="14">
        <f t="shared" si="17"/>
        <v>-1.6826926838426499</v>
      </c>
      <c r="AB106" s="14">
        <f t="shared" si="17"/>
        <v>4.2565513285644503</v>
      </c>
      <c r="AC106" s="14">
        <f t="shared" si="12"/>
        <v>-1.4452694293594951E-3</v>
      </c>
      <c r="AD106" s="14">
        <f t="shared" si="13"/>
        <v>6.3213211333688598E-3</v>
      </c>
      <c r="AE106" s="14">
        <f t="shared" si="14"/>
        <v>-7.8019653190733604E-2</v>
      </c>
      <c r="AF106" s="14">
        <f t="shared" si="15"/>
        <v>-1.5535819003480699E-17</v>
      </c>
      <c r="AG106" s="14">
        <f t="shared" si="15"/>
        <v>7.7147900006122902E-15</v>
      </c>
      <c r="AH106" s="14">
        <f t="shared" si="16"/>
        <v>0.25299301772564248</v>
      </c>
      <c r="AI106" s="14">
        <f t="shared" si="9"/>
        <v>2.60023472766493</v>
      </c>
    </row>
    <row r="107" spans="1:35" x14ac:dyDescent="0.25">
      <c r="A107" s="1">
        <v>48760</v>
      </c>
      <c r="B107">
        <v>-0.151888651700222</v>
      </c>
      <c r="C107">
        <v>-1.6658938315029701</v>
      </c>
      <c r="D107">
        <v>4.2139858152788099</v>
      </c>
      <c r="E107">
        <v>6.75610735645362E-3</v>
      </c>
      <c r="F107" s="16">
        <v>-4.4561396274451698E-5</v>
      </c>
      <c r="G107" s="16">
        <v>1.3601414092972401E-16</v>
      </c>
      <c r="H107" s="16">
        <v>6.2989390815473403E-15</v>
      </c>
      <c r="I107" s="16">
        <v>5.2433431648547101E-13</v>
      </c>
      <c r="J107" s="16">
        <v>3.1522732396932198E-13</v>
      </c>
      <c r="K107" s="16">
        <v>1.9181092313576201E-14</v>
      </c>
      <c r="L107" s="16">
        <v>8.6712999745522405E-15</v>
      </c>
      <c r="M107" s="16">
        <v>7.0453910568305601E-15</v>
      </c>
      <c r="N107" s="16">
        <v>6.8123209782062297E-15</v>
      </c>
      <c r="O107" s="16">
        <v>9.1300808847054599E-15</v>
      </c>
      <c r="P107" s="16">
        <v>1.13179755617802E-14</v>
      </c>
      <c r="Q107">
        <v>-7.8245485021882097E-2</v>
      </c>
      <c r="R107">
        <v>0</v>
      </c>
      <c r="S107">
        <v>-1.35348277458969E-3</v>
      </c>
      <c r="T107">
        <v>0.250328855333043</v>
      </c>
      <c r="U107" s="11">
        <f t="shared" si="10"/>
        <v>2.5736447655732766</v>
      </c>
      <c r="Y107" s="1">
        <f t="shared" si="17"/>
        <v>48760</v>
      </c>
      <c r="Z107" s="14">
        <f t="shared" si="17"/>
        <v>-0.151888651700222</v>
      </c>
      <c r="AA107" s="14">
        <f t="shared" si="17"/>
        <v>-1.6658938315029701</v>
      </c>
      <c r="AB107" s="14">
        <f t="shared" si="17"/>
        <v>4.2139858152788099</v>
      </c>
      <c r="AC107" s="14">
        <f t="shared" si="12"/>
        <v>-1.3980441708641416E-3</v>
      </c>
      <c r="AD107" s="14">
        <f t="shared" si="13"/>
        <v>6.75610735645362E-3</v>
      </c>
      <c r="AE107" s="14">
        <f t="shared" si="14"/>
        <v>-7.8245485021882097E-2</v>
      </c>
      <c r="AF107" s="14">
        <f t="shared" si="15"/>
        <v>1.3601414092972401E-16</v>
      </c>
      <c r="AG107" s="14">
        <f t="shared" si="15"/>
        <v>6.2989390815473403E-15</v>
      </c>
      <c r="AH107" s="14">
        <f t="shared" si="16"/>
        <v>0.25032885533394478</v>
      </c>
      <c r="AI107" s="14">
        <f t="shared" si="9"/>
        <v>2.5736447655732757</v>
      </c>
    </row>
    <row r="108" spans="1:35" x14ac:dyDescent="0.25">
      <c r="A108" s="1">
        <v>48852</v>
      </c>
      <c r="B108">
        <v>-0.15031728221611601</v>
      </c>
      <c r="C108">
        <v>-1.64925870429945</v>
      </c>
      <c r="D108">
        <v>4.1718459571260302</v>
      </c>
      <c r="E108">
        <v>7.1521060705914902E-3</v>
      </c>
      <c r="F108" s="16">
        <v>-4.3714071297323997E-5</v>
      </c>
      <c r="G108" s="16">
        <v>2.8361982376254702E-16</v>
      </c>
      <c r="H108" s="16">
        <v>4.9144892225866899E-15</v>
      </c>
      <c r="I108" s="16">
        <v>5.2265696457996199E-13</v>
      </c>
      <c r="J108" s="16">
        <v>3.1498927406741898E-13</v>
      </c>
      <c r="K108" s="16">
        <v>1.92114573429614E-14</v>
      </c>
      <c r="L108" s="16">
        <v>8.7074952417035101E-15</v>
      </c>
      <c r="M108" s="16">
        <v>7.0881809237747797E-15</v>
      </c>
      <c r="N108" s="16">
        <v>6.8577692415837901E-15</v>
      </c>
      <c r="O108" s="16">
        <v>9.1903525131894004E-15</v>
      </c>
      <c r="P108" s="16">
        <v>1.11023646752388E-14</v>
      </c>
      <c r="Q108">
        <v>-7.8467865117947497E-2</v>
      </c>
      <c r="R108">
        <v>0</v>
      </c>
      <c r="S108">
        <v>-1.30274455290627E-3</v>
      </c>
      <c r="T108">
        <v>0.24769174318665199</v>
      </c>
      <c r="U108" s="11">
        <f t="shared" si="10"/>
        <v>2.5472994961264614</v>
      </c>
      <c r="Y108" s="1">
        <f t="shared" si="17"/>
        <v>48852</v>
      </c>
      <c r="Z108" s="14">
        <f t="shared" si="17"/>
        <v>-0.15031728221611601</v>
      </c>
      <c r="AA108" s="14">
        <f t="shared" si="17"/>
        <v>-1.64925870429945</v>
      </c>
      <c r="AB108" s="14">
        <f t="shared" si="17"/>
        <v>4.1718459571260302</v>
      </c>
      <c r="AC108" s="14">
        <f t="shared" si="12"/>
        <v>-1.346458624203594E-3</v>
      </c>
      <c r="AD108" s="14">
        <f t="shared" si="13"/>
        <v>7.1521060705914902E-3</v>
      </c>
      <c r="AE108" s="14">
        <f t="shared" si="14"/>
        <v>-7.8467865117947497E-2</v>
      </c>
      <c r="AF108" s="14">
        <f t="shared" si="15"/>
        <v>2.8361982376254702E-16</v>
      </c>
      <c r="AG108" s="14">
        <f t="shared" si="15"/>
        <v>4.9144892225866899E-15</v>
      </c>
      <c r="AH108" s="14">
        <f t="shared" si="16"/>
        <v>0.2476917431875518</v>
      </c>
      <c r="AI108" s="14">
        <f t="shared" si="9"/>
        <v>2.5472994961264614</v>
      </c>
    </row>
    <row r="109" spans="1:35" x14ac:dyDescent="0.25">
      <c r="A109" s="1">
        <v>48944</v>
      </c>
      <c r="B109">
        <v>-0.14875871613615799</v>
      </c>
      <c r="C109">
        <v>-1.6327863124177699</v>
      </c>
      <c r="D109">
        <v>4.1301274975547804</v>
      </c>
      <c r="E109">
        <v>7.50717955849516E-3</v>
      </c>
      <c r="F109" s="16">
        <v>-4.2850176353170997E-5</v>
      </c>
      <c r="G109" s="16">
        <v>4.2730939902380099E-16</v>
      </c>
      <c r="H109" s="16">
        <v>3.5608612843684599E-15</v>
      </c>
      <c r="I109" s="16">
        <v>5.2091346252614497E-13</v>
      </c>
      <c r="J109" s="16">
        <v>3.14686128319986E-13</v>
      </c>
      <c r="K109" s="16">
        <v>1.9236456127936199E-14</v>
      </c>
      <c r="L109" s="16">
        <v>8.7405762572837701E-15</v>
      </c>
      <c r="M109" s="16">
        <v>7.1280421406827096E-15</v>
      </c>
      <c r="N109" s="16">
        <v>6.9002762287766701E-15</v>
      </c>
      <c r="O109" s="16">
        <v>9.2467148867487806E-15</v>
      </c>
      <c r="P109" s="16">
        <v>1.0887596247846599E-14</v>
      </c>
      <c r="Q109">
        <v>-7.8685348269638106E-2</v>
      </c>
      <c r="R109">
        <v>0</v>
      </c>
      <c r="S109">
        <v>-1.24884947370405E-3</v>
      </c>
      <c r="T109">
        <v>0.245081408973887</v>
      </c>
      <c r="U109" s="11">
        <f t="shared" si="10"/>
        <v>2.5211940096144416</v>
      </c>
      <c r="Y109" s="1">
        <f t="shared" si="17"/>
        <v>48944</v>
      </c>
      <c r="Z109" s="14">
        <f t="shared" si="17"/>
        <v>-0.14875871613615799</v>
      </c>
      <c r="AA109" s="14">
        <f t="shared" si="17"/>
        <v>-1.6327863124177699</v>
      </c>
      <c r="AB109" s="14">
        <f t="shared" si="17"/>
        <v>4.1301274975547804</v>
      </c>
      <c r="AC109" s="14">
        <f t="shared" si="12"/>
        <v>-1.291699650057221E-3</v>
      </c>
      <c r="AD109" s="14">
        <f t="shared" si="13"/>
        <v>7.50717955849516E-3</v>
      </c>
      <c r="AE109" s="14">
        <f t="shared" si="14"/>
        <v>-7.8685348269638106E-2</v>
      </c>
      <c r="AF109" s="14">
        <f t="shared" si="15"/>
        <v>4.2730939902380099E-16</v>
      </c>
      <c r="AG109" s="14">
        <f t="shared" si="15"/>
        <v>3.5608612843684599E-15</v>
      </c>
      <c r="AH109" s="14">
        <f t="shared" si="16"/>
        <v>0.24508140897478475</v>
      </c>
      <c r="AI109" s="14">
        <f t="shared" si="9"/>
        <v>2.5211940096144407</v>
      </c>
    </row>
    <row r="110" spans="1:35" x14ac:dyDescent="0.25">
      <c r="A110" s="1">
        <v>49034</v>
      </c>
      <c r="B110">
        <v>-0.14721257079476399</v>
      </c>
      <c r="C110">
        <v>-1.61647557762213</v>
      </c>
      <c r="D110">
        <v>4.0888262225792404</v>
      </c>
      <c r="E110">
        <v>7.8202569678056805E-3</v>
      </c>
      <c r="F110" s="16">
        <v>-4.1980359584352401E-5</v>
      </c>
      <c r="G110" s="16">
        <v>5.6711553831879803E-16</v>
      </c>
      <c r="H110" s="16">
        <v>2.2375409652123699E-15</v>
      </c>
      <c r="I110" s="16">
        <v>5.1910631130655305E-13</v>
      </c>
      <c r="J110" s="16">
        <v>3.1432047121045801E-13</v>
      </c>
      <c r="K110" s="16">
        <v>1.9256304111874699E-14</v>
      </c>
      <c r="L110" s="16">
        <v>8.7706667487985001E-15</v>
      </c>
      <c r="M110" s="16">
        <v>7.1650901301121001E-15</v>
      </c>
      <c r="N110" s="16">
        <v>6.9399578818965601E-15</v>
      </c>
      <c r="O110" s="16">
        <v>9.2993230421415499E-15</v>
      </c>
      <c r="P110" s="16">
        <v>1.06737275203579E-14</v>
      </c>
      <c r="Q110">
        <v>-7.8896620266996204E-2</v>
      </c>
      <c r="R110">
        <v>0</v>
      </c>
      <c r="S110">
        <v>-1.1928403070166401E-3</v>
      </c>
      <c r="T110">
        <v>0.24249758312730799</v>
      </c>
      <c r="U110" s="11">
        <f t="shared" si="10"/>
        <v>2.4953244733247617</v>
      </c>
      <c r="Y110" s="1">
        <f t="shared" si="17"/>
        <v>49034</v>
      </c>
      <c r="Z110" s="14">
        <f t="shared" si="17"/>
        <v>-0.14721257079476399</v>
      </c>
      <c r="AA110" s="14">
        <f t="shared" si="17"/>
        <v>-1.61647557762213</v>
      </c>
      <c r="AB110" s="14">
        <f t="shared" si="17"/>
        <v>4.0888262225792404</v>
      </c>
      <c r="AC110" s="14">
        <f t="shared" si="12"/>
        <v>-1.2348206666009925E-3</v>
      </c>
      <c r="AD110" s="14">
        <f t="shared" si="13"/>
        <v>7.8202569678056805E-3</v>
      </c>
      <c r="AE110" s="14">
        <f t="shared" si="14"/>
        <v>-7.8896620266996204E-2</v>
      </c>
      <c r="AF110" s="14">
        <f t="shared" si="15"/>
        <v>5.6711553831879803E-16</v>
      </c>
      <c r="AG110" s="14">
        <f t="shared" si="15"/>
        <v>2.2375409652123699E-15</v>
      </c>
      <c r="AH110" s="14">
        <f t="shared" si="16"/>
        <v>0.24249758312820355</v>
      </c>
      <c r="AI110" s="14">
        <f t="shared" si="9"/>
        <v>2.4953244733247613</v>
      </c>
    </row>
    <row r="111" spans="1:35" x14ac:dyDescent="0.25">
      <c r="A111" s="1">
        <v>49125</v>
      </c>
      <c r="B111">
        <v>-0.14567857237524001</v>
      </c>
      <c r="C111">
        <v>-1.6003253490702201</v>
      </c>
      <c r="D111">
        <v>4.04793796035346</v>
      </c>
      <c r="E111">
        <v>8.09117272479715E-3</v>
      </c>
      <c r="F111" s="16">
        <v>-4.1113664752273902E-5</v>
      </c>
      <c r="G111" s="16">
        <v>7.03074992300127E-16</v>
      </c>
      <c r="H111" s="16">
        <v>9.4406847266824002E-16</v>
      </c>
      <c r="I111" s="16">
        <v>5.1723786990959797E-13</v>
      </c>
      <c r="J111" s="16">
        <v>3.13894692487038E-13</v>
      </c>
      <c r="K111" s="16">
        <v>1.9271198642211699E-14</v>
      </c>
      <c r="L111" s="16">
        <v>8.7978795021134303E-15</v>
      </c>
      <c r="M111" s="16">
        <v>7.1994298519694105E-15</v>
      </c>
      <c r="N111" s="16">
        <v>6.9769195486551198E-15</v>
      </c>
      <c r="O111" s="16">
        <v>9.3483178491416996E-15</v>
      </c>
      <c r="P111" s="16">
        <v>1.0460813690313399E-14</v>
      </c>
      <c r="Q111">
        <v>-7.9100503965864696E-2</v>
      </c>
      <c r="R111">
        <v>0</v>
      </c>
      <c r="S111">
        <v>-1.13563296033109E-3</v>
      </c>
      <c r="T111">
        <v>0.239939998795729</v>
      </c>
      <c r="U111" s="11">
        <f t="shared" si="10"/>
        <v>2.4696879598384731</v>
      </c>
      <c r="Y111" s="1">
        <f t="shared" si="17"/>
        <v>49125</v>
      </c>
      <c r="Z111" s="14">
        <f t="shared" si="17"/>
        <v>-0.14567857237524001</v>
      </c>
      <c r="AA111" s="14">
        <f t="shared" si="17"/>
        <v>-1.6003253490702201</v>
      </c>
      <c r="AB111" s="14">
        <f t="shared" si="17"/>
        <v>4.04793796035346</v>
      </c>
      <c r="AC111" s="14">
        <f t="shared" si="12"/>
        <v>-1.1767466250833638E-3</v>
      </c>
      <c r="AD111" s="14">
        <f t="shared" si="13"/>
        <v>8.09117272479715E-3</v>
      </c>
      <c r="AE111" s="14">
        <f t="shared" si="14"/>
        <v>-7.9100503965864696E-2</v>
      </c>
      <c r="AF111" s="14">
        <f t="shared" si="15"/>
        <v>7.03074992300127E-16</v>
      </c>
      <c r="AG111" s="14">
        <f t="shared" si="15"/>
        <v>9.4406847266824002E-16</v>
      </c>
      <c r="AH111" s="14">
        <f t="shared" si="16"/>
        <v>0.23993999879662214</v>
      </c>
      <c r="AI111" s="14">
        <f t="shared" si="9"/>
        <v>2.4696879598384727</v>
      </c>
    </row>
    <row r="112" spans="1:35" x14ac:dyDescent="0.25">
      <c r="A112" s="1">
        <v>49217</v>
      </c>
      <c r="B112">
        <v>-0.14415653986047999</v>
      </c>
      <c r="C112">
        <v>-1.58433441670271</v>
      </c>
      <c r="D112">
        <v>4.0074585807499297</v>
      </c>
      <c r="E112">
        <v>8.3205174602007798E-3</v>
      </c>
      <c r="F112" s="16">
        <v>-4.02576531850868E-5</v>
      </c>
      <c r="G112" s="16">
        <v>8.3522818066429296E-16</v>
      </c>
      <c r="H112" s="16">
        <v>-3.1997081737590301E-16</v>
      </c>
      <c r="I112" s="16">
        <v>5.15310375390459E-13</v>
      </c>
      <c r="J112" s="16">
        <v>3.1341101037683099E-13</v>
      </c>
      <c r="K112" s="16">
        <v>1.9281321044728801E-14</v>
      </c>
      <c r="L112" s="16">
        <v>8.8223175974456903E-15</v>
      </c>
      <c r="M112" s="16">
        <v>7.2311569734654607E-15</v>
      </c>
      <c r="N112" s="16">
        <v>7.0112571521503804E-15</v>
      </c>
      <c r="O112" s="16">
        <v>9.3938275499900701E-15</v>
      </c>
      <c r="P112" s="16">
        <v>1.02489079530753E-14</v>
      </c>
      <c r="Q112">
        <v>-7.9295961947185606E-2</v>
      </c>
      <c r="R112">
        <v>0</v>
      </c>
      <c r="S112">
        <v>-1.07802255497828E-3</v>
      </c>
      <c r="T112">
        <v>0.23740839181652901</v>
      </c>
      <c r="U112" s="11">
        <f t="shared" si="10"/>
        <v>2.4442822913090105</v>
      </c>
      <c r="Y112" s="1">
        <f t="shared" si="17"/>
        <v>49217</v>
      </c>
      <c r="Z112" s="14">
        <f t="shared" si="17"/>
        <v>-0.14415653986047999</v>
      </c>
      <c r="AA112" s="14">
        <f t="shared" si="17"/>
        <v>-1.58433441670271</v>
      </c>
      <c r="AB112" s="14">
        <f t="shared" si="17"/>
        <v>4.0074585807499297</v>
      </c>
      <c r="AC112" s="14">
        <f t="shared" si="12"/>
        <v>-1.1182802081633669E-3</v>
      </c>
      <c r="AD112" s="14">
        <f t="shared" si="13"/>
        <v>8.3205174602007798E-3</v>
      </c>
      <c r="AE112" s="14">
        <f t="shared" si="14"/>
        <v>-7.9295961947185606E-2</v>
      </c>
      <c r="AF112" s="14">
        <f t="shared" si="15"/>
        <v>8.3522818066429296E-16</v>
      </c>
      <c r="AG112" s="14">
        <f t="shared" si="15"/>
        <v>-3.1997081737590301E-16</v>
      </c>
      <c r="AH112" s="14">
        <f t="shared" si="16"/>
        <v>0.23740839181741974</v>
      </c>
      <c r="AI112" s="14">
        <f t="shared" si="9"/>
        <v>2.4442822913090114</v>
      </c>
    </row>
    <row r="113" spans="1:35" x14ac:dyDescent="0.25">
      <c r="A113" s="1">
        <v>49309</v>
      </c>
      <c r="B113">
        <v>-0.142646370190778</v>
      </c>
      <c r="C113">
        <v>-1.5685015225758101</v>
      </c>
      <c r="D113">
        <v>3.9673839949424399</v>
      </c>
      <c r="E113">
        <v>8.5095017220738998E-3</v>
      </c>
      <c r="F113" s="16">
        <v>-3.9418528901581197E-5</v>
      </c>
      <c r="G113" s="16">
        <v>9.6361879824994707E-16</v>
      </c>
      <c r="H113" s="16">
        <v>-1.55495473951777E-15</v>
      </c>
      <c r="I113" s="16">
        <v>5.1332596045554101E-13</v>
      </c>
      <c r="J113" s="16">
        <v>3.1287149275405699E-13</v>
      </c>
      <c r="K113" s="16">
        <v>1.92868385390435E-14</v>
      </c>
      <c r="L113" s="16">
        <v>8.8440755574188108E-15</v>
      </c>
      <c r="M113" s="16">
        <v>7.2603589597868708E-15</v>
      </c>
      <c r="N113" s="16">
        <v>7.0430582847398897E-15</v>
      </c>
      <c r="O113" s="16">
        <v>9.4359692033534102E-15</v>
      </c>
      <c r="P113" s="16">
        <v>1.00380615390768E-14</v>
      </c>
      <c r="Q113">
        <v>-7.9482096298201702E-2</v>
      </c>
      <c r="R113">
        <v>0</v>
      </c>
      <c r="S113">
        <v>-1.02069042019542E-3</v>
      </c>
      <c r="T113">
        <v>0.23490250068825699</v>
      </c>
      <c r="U113" s="11">
        <f t="shared" si="10"/>
        <v>2.4191058993397712</v>
      </c>
      <c r="Y113" s="1">
        <f t="shared" si="17"/>
        <v>49309</v>
      </c>
      <c r="Z113" s="14">
        <f t="shared" si="17"/>
        <v>-0.142646370190778</v>
      </c>
      <c r="AA113" s="14">
        <f t="shared" si="17"/>
        <v>-1.5685015225758101</v>
      </c>
      <c r="AB113" s="14">
        <f t="shared" si="17"/>
        <v>3.9673839949424399</v>
      </c>
      <c r="AC113" s="14">
        <f t="shared" si="12"/>
        <v>-1.0601089490970012E-3</v>
      </c>
      <c r="AD113" s="14">
        <f t="shared" si="13"/>
        <v>8.5095017220738998E-3</v>
      </c>
      <c r="AE113" s="14">
        <f t="shared" si="14"/>
        <v>-7.9482096298201702E-2</v>
      </c>
      <c r="AF113" s="14">
        <f t="shared" si="15"/>
        <v>9.6361879824994707E-16</v>
      </c>
      <c r="AG113" s="14">
        <f t="shared" si="15"/>
        <v>-1.55495473951777E-15</v>
      </c>
      <c r="AH113" s="14">
        <f t="shared" si="16"/>
        <v>0.23490250068914514</v>
      </c>
      <c r="AI113" s="14">
        <f t="shared" si="9"/>
        <v>2.4191058993397707</v>
      </c>
    </row>
    <row r="114" spans="1:35" x14ac:dyDescent="0.25">
      <c r="A114" s="1">
        <v>49399</v>
      </c>
      <c r="B114">
        <v>-0.141148024662895</v>
      </c>
      <c r="C114">
        <v>-1.55282537044936</v>
      </c>
      <c r="D114">
        <v>3.92771015499302</v>
      </c>
      <c r="E114">
        <v>8.6598325046856293E-3</v>
      </c>
      <c r="F114" s="16">
        <v>-3.8601264423368298E-5</v>
      </c>
      <c r="G114" s="16">
        <v>1.08829343958633E-15</v>
      </c>
      <c r="H114" s="16">
        <v>-2.7612317915946502E-15</v>
      </c>
      <c r="I114" s="16">
        <v>5.1128666875197801E-13</v>
      </c>
      <c r="J114" s="16">
        <v>3.1227807630616101E-13</v>
      </c>
      <c r="K114" s="16">
        <v>1.92879059942121E-14</v>
      </c>
      <c r="L114" s="16">
        <v>8.86324040510257E-15</v>
      </c>
      <c r="M114" s="16">
        <v>7.2871160826635304E-15</v>
      </c>
      <c r="N114" s="16">
        <v>7.0724032224693197E-15</v>
      </c>
      <c r="O114" s="16">
        <v>9.4748500272446498E-15</v>
      </c>
      <c r="P114" s="16">
        <v>9.8283237481370494E-15</v>
      </c>
      <c r="Q114">
        <v>-7.9658146002291305E-2</v>
      </c>
      <c r="R114">
        <v>0</v>
      </c>
      <c r="S114">
        <v>-9.6421174137831299E-4</v>
      </c>
      <c r="T114">
        <v>0.23242206654352501</v>
      </c>
      <c r="U114" s="11">
        <f t="shared" si="10"/>
        <v>2.3941576999217653</v>
      </c>
      <c r="Y114" s="1">
        <f t="shared" si="17"/>
        <v>49399</v>
      </c>
      <c r="Z114" s="14">
        <f t="shared" si="17"/>
        <v>-0.141148024662895</v>
      </c>
      <c r="AA114" s="14">
        <f t="shared" si="17"/>
        <v>-1.55282537044936</v>
      </c>
      <c r="AB114" s="14">
        <f t="shared" si="17"/>
        <v>3.92771015499302</v>
      </c>
      <c r="AC114" s="14">
        <f t="shared" si="12"/>
        <v>-1.0028130058016814E-3</v>
      </c>
      <c r="AD114" s="14">
        <f t="shared" si="13"/>
        <v>8.6598325046856293E-3</v>
      </c>
      <c r="AE114" s="14">
        <f t="shared" si="14"/>
        <v>-7.9658146002291305E-2</v>
      </c>
      <c r="AF114" s="14">
        <f t="shared" si="15"/>
        <v>1.08829343958633E-15</v>
      </c>
      <c r="AG114" s="14">
        <f t="shared" si="15"/>
        <v>-2.7612317915946502E-15</v>
      </c>
      <c r="AH114" s="14">
        <f t="shared" si="16"/>
        <v>0.23242206654441039</v>
      </c>
      <c r="AI114" s="14">
        <f t="shared" si="9"/>
        <v>2.3941576999217666</v>
      </c>
    </row>
    <row r="115" spans="1:35" x14ac:dyDescent="0.25">
      <c r="A115" s="1">
        <v>49490</v>
      </c>
      <c r="B115">
        <v>-0.13966151657937001</v>
      </c>
      <c r="C115">
        <v>-1.53730463389586</v>
      </c>
      <c r="D115">
        <v>3.8884330534431002</v>
      </c>
      <c r="E115">
        <v>8.7736024165061804E-3</v>
      </c>
      <c r="F115" s="16">
        <v>-3.7809725186704601E-5</v>
      </c>
      <c r="G115" s="16">
        <v>1.20930124360024E-15</v>
      </c>
      <c r="H115" s="16">
        <v>-3.9391277054795401E-15</v>
      </c>
      <c r="I115" s="16">
        <v>5.0919446804685501E-13</v>
      </c>
      <c r="J115" s="16">
        <v>3.1163258376466701E-13</v>
      </c>
      <c r="K115" s="16">
        <v>1.9284667526008899E-14</v>
      </c>
      <c r="L115" s="16">
        <v>8.8798926317168496E-15</v>
      </c>
      <c r="M115" s="16">
        <v>7.3115023457815901E-15</v>
      </c>
      <c r="N115" s="16">
        <v>7.0993658583816597E-15</v>
      </c>
      <c r="O115" s="16">
        <v>9.5105686379054407E-15</v>
      </c>
      <c r="P115" s="16">
        <v>9.6197419815734194E-15</v>
      </c>
      <c r="Q115">
        <v>-7.9823482381160799E-2</v>
      </c>
      <c r="R115">
        <v>0</v>
      </c>
      <c r="S115">
        <v>-9.0906363268285304E-4</v>
      </c>
      <c r="T115">
        <v>0.22996683312219199</v>
      </c>
      <c r="U115" s="11">
        <f t="shared" si="10"/>
        <v>2.3694369827684172</v>
      </c>
      <c r="Y115" s="1">
        <f t="shared" si="17"/>
        <v>49490</v>
      </c>
      <c r="Z115" s="14">
        <f t="shared" si="17"/>
        <v>-0.13966151657937001</v>
      </c>
      <c r="AA115" s="14">
        <f t="shared" si="17"/>
        <v>-1.53730463389586</v>
      </c>
      <c r="AB115" s="14">
        <f t="shared" si="17"/>
        <v>3.8884330534431002</v>
      </c>
      <c r="AC115" s="14">
        <f t="shared" si="12"/>
        <v>-9.4687335786955765E-4</v>
      </c>
      <c r="AD115" s="14">
        <f t="shared" si="13"/>
        <v>8.7736024165061804E-3</v>
      </c>
      <c r="AE115" s="14">
        <f t="shared" si="14"/>
        <v>-7.9823482381160799E-2</v>
      </c>
      <c r="AF115" s="14">
        <f t="shared" si="15"/>
        <v>1.20930124360024E-15</v>
      </c>
      <c r="AG115" s="14">
        <f t="shared" si="15"/>
        <v>-3.9391277054795401E-15</v>
      </c>
      <c r="AH115" s="14">
        <f t="shared" si="16"/>
        <v>0.22996683312307456</v>
      </c>
      <c r="AI115" s="14">
        <f t="shared" si="9"/>
        <v>2.3694369827684176</v>
      </c>
    </row>
    <row r="116" spans="1:35" x14ac:dyDescent="0.25">
      <c r="A116" s="1">
        <v>49582</v>
      </c>
      <c r="B116">
        <v>-0.13818690013597101</v>
      </c>
      <c r="C116">
        <v>-1.5219379631549801</v>
      </c>
      <c r="D116">
        <v>3.8495487229086698</v>
      </c>
      <c r="E116">
        <v>8.8531911412223808E-3</v>
      </c>
      <c r="F116" s="16">
        <v>-3.7046790831548499E-5</v>
      </c>
      <c r="G116" s="16">
        <v>1.3266935596314199E-15</v>
      </c>
      <c r="H116" s="16">
        <v>-5.0889511860447703E-15</v>
      </c>
      <c r="I116" s="16">
        <v>5.07051261480628E-13</v>
      </c>
      <c r="J116" s="16">
        <v>3.10936739285602E-13</v>
      </c>
      <c r="K116" s="16">
        <v>1.9277257939617398E-14</v>
      </c>
      <c r="L116" s="16">
        <v>8.8941070751342706E-15</v>
      </c>
      <c r="M116" s="16">
        <v>7.3335863274673699E-15</v>
      </c>
      <c r="N116" s="16">
        <v>7.1240145545894306E-15</v>
      </c>
      <c r="O116" s="16">
        <v>9.5432161838014193E-15</v>
      </c>
      <c r="P116" s="16">
        <v>9.4123617727340896E-15</v>
      </c>
      <c r="Q116">
        <v>-7.9977602990239705E-2</v>
      </c>
      <c r="R116">
        <v>0</v>
      </c>
      <c r="S116">
        <v>-8.5563343572315901E-4</v>
      </c>
      <c r="T116">
        <v>0.22753654674483501</v>
      </c>
      <c r="U116" s="11">
        <f t="shared" si="10"/>
        <v>2.3449433142878577</v>
      </c>
      <c r="Y116" s="1">
        <f t="shared" si="17"/>
        <v>49582</v>
      </c>
      <c r="Z116" s="14">
        <f t="shared" si="17"/>
        <v>-0.13818690013597101</v>
      </c>
      <c r="AA116" s="14">
        <f t="shared" si="17"/>
        <v>-1.5219379631549801</v>
      </c>
      <c r="AB116" s="14">
        <f t="shared" si="17"/>
        <v>3.8495487229086698</v>
      </c>
      <c r="AC116" s="14">
        <f t="shared" si="12"/>
        <v>-8.9268022655470747E-4</v>
      </c>
      <c r="AD116" s="14">
        <f t="shared" si="13"/>
        <v>8.8531911412223808E-3</v>
      </c>
      <c r="AE116" s="14">
        <f t="shared" si="14"/>
        <v>-7.9977602990239705E-2</v>
      </c>
      <c r="AF116" s="14">
        <f t="shared" si="15"/>
        <v>1.3266935596314199E-15</v>
      </c>
      <c r="AG116" s="14">
        <f t="shared" si="15"/>
        <v>-5.0889511860447703E-15</v>
      </c>
      <c r="AH116" s="14">
        <f t="shared" si="16"/>
        <v>0.22753654674571458</v>
      </c>
      <c r="AI116" s="14">
        <f t="shared" si="9"/>
        <v>2.3449433142878582</v>
      </c>
    </row>
    <row r="117" spans="1:35" x14ac:dyDescent="0.25">
      <c r="A117" s="1">
        <v>49674</v>
      </c>
      <c r="B117">
        <v>-0.136724260517704</v>
      </c>
      <c r="C117">
        <v>-1.50672399092459</v>
      </c>
      <c r="D117">
        <v>3.8110532356795899</v>
      </c>
      <c r="E117">
        <v>8.9011787098301192E-3</v>
      </c>
      <c r="F117" s="16">
        <v>-3.63144719783638E-5</v>
      </c>
      <c r="G117" s="16">
        <v>1.4405236354246901E-15</v>
      </c>
      <c r="H117" s="16">
        <v>-6.21099887260223E-15</v>
      </c>
      <c r="I117" s="16">
        <v>5.0485889707624602E-13</v>
      </c>
      <c r="J117" s="16">
        <v>3.1019218207785801E-13</v>
      </c>
      <c r="K117" s="16">
        <v>1.9265804023196999E-14</v>
      </c>
      <c r="L117" s="16">
        <v>8.9059537114987501E-15</v>
      </c>
      <c r="M117" s="16">
        <v>7.3534319422780998E-15</v>
      </c>
      <c r="N117" s="16">
        <v>7.1464129142784096E-15</v>
      </c>
      <c r="O117" s="16">
        <v>9.5728773756658104E-15</v>
      </c>
      <c r="P117" s="16">
        <v>9.2062268164714602E-15</v>
      </c>
      <c r="Q117">
        <v>-8.0120124326054504E-2</v>
      </c>
      <c r="R117">
        <v>0</v>
      </c>
      <c r="S117">
        <v>-8.0422707552137401E-4</v>
      </c>
      <c r="T117">
        <v>0.22513095628648899</v>
      </c>
      <c r="U117" s="11">
        <f t="shared" si="10"/>
        <v>2.320676453360933</v>
      </c>
      <c r="Y117" s="1">
        <f t="shared" si="17"/>
        <v>49674</v>
      </c>
      <c r="Z117" s="14">
        <f t="shared" si="17"/>
        <v>-0.136724260517704</v>
      </c>
      <c r="AA117" s="14">
        <f t="shared" si="17"/>
        <v>-1.50672399092459</v>
      </c>
      <c r="AB117" s="14">
        <f t="shared" si="17"/>
        <v>3.8110532356795899</v>
      </c>
      <c r="AC117" s="14">
        <f t="shared" si="12"/>
        <v>-8.4054154749973781E-4</v>
      </c>
      <c r="AD117" s="14">
        <f t="shared" si="13"/>
        <v>8.9011787098301192E-3</v>
      </c>
      <c r="AE117" s="14">
        <f t="shared" si="14"/>
        <v>-8.0120124326054504E-2</v>
      </c>
      <c r="AF117" s="14">
        <f t="shared" si="15"/>
        <v>1.4405236354246901E-15</v>
      </c>
      <c r="AG117" s="14">
        <f t="shared" si="15"/>
        <v>-6.21099887260223E-15</v>
      </c>
      <c r="AH117" s="14">
        <f t="shared" si="16"/>
        <v>0.22513095628736549</v>
      </c>
      <c r="AI117" s="14">
        <f t="shared" si="9"/>
        <v>2.3206764533609325</v>
      </c>
    </row>
    <row r="118" spans="1:35" x14ac:dyDescent="0.25">
      <c r="A118" s="1">
        <v>49765</v>
      </c>
      <c r="B118">
        <v>-0.13527370515970799</v>
      </c>
      <c r="C118">
        <v>-1.49166133724974</v>
      </c>
      <c r="D118">
        <v>3.7729427033228</v>
      </c>
      <c r="E118">
        <v>8.9202699959695791E-3</v>
      </c>
      <c r="F118" s="16">
        <v>-3.5614021403040298E-5</v>
      </c>
      <c r="G118" s="16">
        <v>1.55084632735683E-15</v>
      </c>
      <c r="H118" s="16">
        <v>-7.3055595797425698E-15</v>
      </c>
      <c r="I118" s="16">
        <v>5.0261917568013498E-13</v>
      </c>
      <c r="J118" s="16">
        <v>3.0940047838744198E-13</v>
      </c>
      <c r="K118" s="16">
        <v>1.9250425699130599E-14</v>
      </c>
      <c r="L118" s="16">
        <v>8.9154983632165607E-15</v>
      </c>
      <c r="M118" s="16">
        <v>7.3710991241080598E-15</v>
      </c>
      <c r="N118" s="16">
        <v>7.1666204758533404E-15</v>
      </c>
      <c r="O118" s="16">
        <v>9.5996314149850896E-15</v>
      </c>
      <c r="P118" s="16">
        <v>9.0013789979885393E-15</v>
      </c>
      <c r="Q118">
        <v>-8.0250773663586794E-2</v>
      </c>
      <c r="R118">
        <v>0</v>
      </c>
      <c r="S118">
        <v>-7.5507733200903696E-4</v>
      </c>
      <c r="T118">
        <v>0.22274981315067399</v>
      </c>
      <c r="U118" s="11">
        <f t="shared" si="10"/>
        <v>2.2966362790438639</v>
      </c>
      <c r="Y118" s="1">
        <f t="shared" si="17"/>
        <v>49765</v>
      </c>
      <c r="Z118" s="14">
        <f t="shared" si="17"/>
        <v>-0.13527370515970799</v>
      </c>
      <c r="AA118" s="14">
        <f t="shared" si="17"/>
        <v>-1.49166133724974</v>
      </c>
      <c r="AB118" s="14">
        <f t="shared" si="17"/>
        <v>3.7729427033228</v>
      </c>
      <c r="AC118" s="14">
        <f t="shared" si="12"/>
        <v>-7.9069135341207721E-4</v>
      </c>
      <c r="AD118" s="14">
        <f t="shared" si="13"/>
        <v>8.9202699959695791E-3</v>
      </c>
      <c r="AE118" s="14">
        <f t="shared" si="14"/>
        <v>-8.0250773663586794E-2</v>
      </c>
      <c r="AF118" s="14">
        <f t="shared" si="15"/>
        <v>1.55084632735683E-15</v>
      </c>
      <c r="AG118" s="14">
        <f t="shared" si="15"/>
        <v>-7.3055595797425698E-15</v>
      </c>
      <c r="AH118" s="14">
        <f t="shared" si="16"/>
        <v>0.22274981315154732</v>
      </c>
      <c r="AI118" s="14">
        <f t="shared" si="9"/>
        <v>2.2966362790438639</v>
      </c>
    </row>
    <row r="119" spans="1:35" x14ac:dyDescent="0.25">
      <c r="A119" s="1">
        <v>49856</v>
      </c>
      <c r="B119">
        <v>-0.13383535611825401</v>
      </c>
      <c r="C119">
        <v>-1.47674861364708</v>
      </c>
      <c r="D119">
        <v>3.73521327628958</v>
      </c>
      <c r="E119">
        <v>8.9132297674277498E-3</v>
      </c>
      <c r="F119" s="16">
        <v>-3.4946038787853999E-5</v>
      </c>
      <c r="G119" s="16">
        <v>1.6577178328114901E-15</v>
      </c>
      <c r="H119" s="16">
        <v>-8.3729178757665401E-15</v>
      </c>
      <c r="I119" s="16">
        <v>5.0033385750418398E-13</v>
      </c>
      <c r="J119" s="16">
        <v>3.0856313195188798E-13</v>
      </c>
      <c r="K119" s="16">
        <v>1.9231237040763499E-14</v>
      </c>
      <c r="L119" s="16">
        <v>8.9228033273001693E-15</v>
      </c>
      <c r="M119" s="16">
        <v>7.3866444341802201E-15</v>
      </c>
      <c r="N119" s="16">
        <v>7.1846933322610597E-15</v>
      </c>
      <c r="O119" s="16">
        <v>9.6235528244841097E-15</v>
      </c>
      <c r="P119" s="16">
        <v>8.7978584214087904E-15</v>
      </c>
      <c r="Q119">
        <v>-8.0369380302554097E-2</v>
      </c>
      <c r="R119">
        <v>0</v>
      </c>
      <c r="S119">
        <v>-7.0835191022624395E-4</v>
      </c>
      <c r="T119">
        <v>0.220392871243697</v>
      </c>
      <c r="U119" s="11">
        <f t="shared" si="10"/>
        <v>2.2728227292846666</v>
      </c>
      <c r="Y119" s="1">
        <f t="shared" si="17"/>
        <v>49856</v>
      </c>
      <c r="Z119" s="14">
        <f t="shared" si="17"/>
        <v>-0.13383535611825401</v>
      </c>
      <c r="AA119" s="14">
        <f t="shared" si="17"/>
        <v>-1.47674861364708</v>
      </c>
      <c r="AB119" s="14">
        <f t="shared" si="17"/>
        <v>3.73521327628958</v>
      </c>
      <c r="AC119" s="14">
        <f t="shared" si="12"/>
        <v>-7.4329794901409796E-4</v>
      </c>
      <c r="AD119" s="14">
        <f t="shared" si="13"/>
        <v>8.9132297674277498E-3</v>
      </c>
      <c r="AE119" s="14">
        <f t="shared" si="14"/>
        <v>-8.0369380302554097E-2</v>
      </c>
      <c r="AF119" s="14">
        <f t="shared" si="15"/>
        <v>1.6577178328114901E-15</v>
      </c>
      <c r="AG119" s="14">
        <f t="shared" si="15"/>
        <v>-8.3729178757665401E-15</v>
      </c>
      <c r="AH119" s="14">
        <f t="shared" si="16"/>
        <v>0.22039287124456702</v>
      </c>
      <c r="AI119" s="14">
        <f t="shared" si="9"/>
        <v>2.2728227292846661</v>
      </c>
    </row>
    <row r="120" spans="1:35" x14ac:dyDescent="0.25">
      <c r="A120" s="1">
        <v>49948</v>
      </c>
      <c r="B120">
        <v>-0.13240934348865999</v>
      </c>
      <c r="C120">
        <v>-1.4619844265808599</v>
      </c>
      <c r="D120">
        <v>3.6978611435266902</v>
      </c>
      <c r="E120">
        <v>8.8828275710584707E-3</v>
      </c>
      <c r="F120" s="16">
        <v>-3.43105684627361E-5</v>
      </c>
      <c r="G120" s="16">
        <v>1.76119544433012E-15</v>
      </c>
      <c r="H120" s="16">
        <v>-9.4133570570525894E-15</v>
      </c>
      <c r="I120" s="16">
        <v>4.9800466742940198E-13</v>
      </c>
      <c r="J120" s="16">
        <v>3.0768159304246898E-13</v>
      </c>
      <c r="K120" s="16">
        <v>1.9208347163143E-14</v>
      </c>
      <c r="L120" s="16">
        <v>8.92792792858021E-15</v>
      </c>
      <c r="M120" s="16">
        <v>7.4001215978687492E-15</v>
      </c>
      <c r="N120" s="16">
        <v>7.2006846791587099E-15</v>
      </c>
      <c r="O120" s="16">
        <v>9.64471218507323E-15</v>
      </c>
      <c r="P120" s="16">
        <v>8.59570343834783E-15</v>
      </c>
      <c r="Q120">
        <v>-8.0475866464673196E-2</v>
      </c>
      <c r="R120">
        <v>0</v>
      </c>
      <c r="S120">
        <v>-6.6416121491298696E-4</v>
      </c>
      <c r="T120">
        <v>0.21805988694921399</v>
      </c>
      <c r="U120" s="11">
        <f t="shared" si="10"/>
        <v>2.2492357497302526</v>
      </c>
      <c r="Y120" s="1">
        <f t="shared" si="17"/>
        <v>49948</v>
      </c>
      <c r="Z120" s="14">
        <f t="shared" si="17"/>
        <v>-0.13240934348865999</v>
      </c>
      <c r="AA120" s="14">
        <f t="shared" si="17"/>
        <v>-1.4619844265808599</v>
      </c>
      <c r="AB120" s="14">
        <f t="shared" si="17"/>
        <v>3.6978611435266902</v>
      </c>
      <c r="AC120" s="14">
        <f t="shared" si="12"/>
        <v>-6.98471783375723E-4</v>
      </c>
      <c r="AD120" s="14">
        <f t="shared" si="13"/>
        <v>8.8828275710584707E-3</v>
      </c>
      <c r="AE120" s="14">
        <f t="shared" si="14"/>
        <v>-8.0475866464673196E-2</v>
      </c>
      <c r="AF120" s="14">
        <f t="shared" si="15"/>
        <v>1.76119544433012E-15</v>
      </c>
      <c r="AG120" s="14">
        <f t="shared" si="15"/>
        <v>-9.4133570570525894E-15</v>
      </c>
      <c r="AH120" s="14">
        <f t="shared" si="16"/>
        <v>0.21805988695008066</v>
      </c>
      <c r="AI120" s="14">
        <f t="shared" si="9"/>
        <v>2.2492357497302531</v>
      </c>
    </row>
    <row r="121" spans="1:35" x14ac:dyDescent="0.25">
      <c r="A121" s="1">
        <v>50040</v>
      </c>
      <c r="B121">
        <v>-0.13099579980090401</v>
      </c>
      <c r="C121">
        <v>-1.44736738038921</v>
      </c>
      <c r="D121">
        <v>3.66088253209143</v>
      </c>
      <c r="E121">
        <v>8.8317916931827702E-3</v>
      </c>
      <c r="F121" s="16">
        <v>-3.3707189757721398E-5</v>
      </c>
      <c r="G121" s="16">
        <v>1.86133732493539E-15</v>
      </c>
      <c r="H121" s="16">
        <v>-1.04271615759221E-14</v>
      </c>
      <c r="I121" s="16">
        <v>4.9563329922249401E-13</v>
      </c>
      <c r="J121" s="16">
        <v>3.0675726621288099E-13</v>
      </c>
      <c r="K121" s="16">
        <v>1.9181860996723399E-14</v>
      </c>
      <c r="L121" s="16">
        <v>8.9309290026716995E-15</v>
      </c>
      <c r="M121" s="16">
        <v>7.4115819747105197E-15</v>
      </c>
      <c r="N121" s="16">
        <v>7.2146452960588697E-15</v>
      </c>
      <c r="O121" s="16">
        <v>9.6631767843949405E-15</v>
      </c>
      <c r="P121" s="16">
        <v>8.3949506767024095E-15</v>
      </c>
      <c r="Q121">
        <v>-8.0570238049163106E-2</v>
      </c>
      <c r="R121">
        <v>0</v>
      </c>
      <c r="S121">
        <v>-6.2256575547134298E-4</v>
      </c>
      <c r="T121">
        <v>0.215750619103069</v>
      </c>
      <c r="U121" s="11">
        <f t="shared" si="10"/>
        <v>2.2258752517040308</v>
      </c>
      <c r="Y121" s="1">
        <f t="shared" si="17"/>
        <v>50040</v>
      </c>
      <c r="Z121" s="14">
        <f t="shared" si="17"/>
        <v>-0.13099579980090401</v>
      </c>
      <c r="AA121" s="14">
        <f t="shared" si="17"/>
        <v>-1.44736738038921</v>
      </c>
      <c r="AB121" s="14">
        <f t="shared" si="17"/>
        <v>3.66088253209143</v>
      </c>
      <c r="AC121" s="14">
        <f t="shared" si="12"/>
        <v>-6.5627294522906435E-4</v>
      </c>
      <c r="AD121" s="14">
        <f t="shared" si="13"/>
        <v>8.8317916931827702E-3</v>
      </c>
      <c r="AE121" s="14">
        <f t="shared" si="14"/>
        <v>-8.0570238049163106E-2</v>
      </c>
      <c r="AF121" s="14">
        <f t="shared" si="15"/>
        <v>1.86133732493539E-15</v>
      </c>
      <c r="AG121" s="14">
        <f t="shared" si="15"/>
        <v>-1.04271615759221E-14</v>
      </c>
      <c r="AH121" s="14">
        <f t="shared" si="16"/>
        <v>0.21575061910393217</v>
      </c>
      <c r="AI121" s="14">
        <f t="shared" si="9"/>
        <v>2.2258752517040303</v>
      </c>
    </row>
    <row r="122" spans="1:35" x14ac:dyDescent="0.25">
      <c r="A122" s="1">
        <v>50130</v>
      </c>
      <c r="B122">
        <v>-0.129594855319771</v>
      </c>
      <c r="C122">
        <v>-1.43289607974454</v>
      </c>
      <c r="D122">
        <v>3.6242737067705302</v>
      </c>
      <c r="E122">
        <v>8.7627714200694505E-3</v>
      </c>
      <c r="F122" s="16">
        <v>-3.3135099765936899E-5</v>
      </c>
      <c r="G122" s="16">
        <v>1.9582023038404799E-15</v>
      </c>
      <c r="H122" s="16">
        <v>-1.14146189780302E-14</v>
      </c>
      <c r="I122" s="16">
        <v>4.9322141880650001E-13</v>
      </c>
      <c r="J122" s="16">
        <v>3.05791516872012E-13</v>
      </c>
      <c r="K122" s="16">
        <v>1.91518799532274E-14</v>
      </c>
      <c r="L122" s="16">
        <v>8.9318613138105694E-15</v>
      </c>
      <c r="M122" s="16">
        <v>7.4210749662363497E-15</v>
      </c>
      <c r="N122" s="16">
        <v>7.2266239649019406E-15</v>
      </c>
      <c r="O122" s="16">
        <v>9.6790111825848503E-15</v>
      </c>
      <c r="P122" s="16">
        <v>8.1956350698164598E-15</v>
      </c>
      <c r="Q122">
        <v>-8.0652575421682499E-2</v>
      </c>
      <c r="R122">
        <v>0</v>
      </c>
      <c r="S122">
        <v>-5.8358312535899395E-4</v>
      </c>
      <c r="T122">
        <v>0.213464828968394</v>
      </c>
      <c r="U122" s="11">
        <f t="shared" si="10"/>
        <v>2.2027410784487254</v>
      </c>
      <c r="Y122" s="1">
        <f t="shared" si="17"/>
        <v>50130</v>
      </c>
      <c r="Z122" s="14">
        <f t="shared" si="17"/>
        <v>-0.129594855319771</v>
      </c>
      <c r="AA122" s="14">
        <f t="shared" si="17"/>
        <v>-1.43289607974454</v>
      </c>
      <c r="AB122" s="14">
        <f t="shared" si="17"/>
        <v>3.6242737067705302</v>
      </c>
      <c r="AC122" s="14">
        <f t="shared" si="12"/>
        <v>-6.1671822512493089E-4</v>
      </c>
      <c r="AD122" s="14">
        <f t="shared" si="13"/>
        <v>8.7627714200694505E-3</v>
      </c>
      <c r="AE122" s="14">
        <f t="shared" si="14"/>
        <v>-8.0652575421682499E-2</v>
      </c>
      <c r="AF122" s="14">
        <f t="shared" si="15"/>
        <v>1.9582023038404799E-15</v>
      </c>
      <c r="AG122" s="14">
        <f t="shared" si="15"/>
        <v>-1.14146189780302E-14</v>
      </c>
      <c r="AH122" s="14">
        <f t="shared" si="16"/>
        <v>0.21346482896925359</v>
      </c>
      <c r="AI122" s="14">
        <f t="shared" si="9"/>
        <v>2.2027410784487254</v>
      </c>
    </row>
    <row r="123" spans="1:35" x14ac:dyDescent="0.25">
      <c r="A123" s="1">
        <v>50221</v>
      </c>
      <c r="B123">
        <v>-0.12820663417421899</v>
      </c>
      <c r="C123">
        <v>-1.41856913171888</v>
      </c>
      <c r="D123">
        <v>3.5880309697028299</v>
      </c>
      <c r="E123">
        <v>8.6783068206634697E-3</v>
      </c>
      <c r="F123" s="16">
        <v>-3.2593188468718101E-5</v>
      </c>
      <c r="G123" s="16">
        <v>2.0518496916167598E-15</v>
      </c>
      <c r="H123" s="16">
        <v>-1.2376021403173001E-14</v>
      </c>
      <c r="I123" s="16">
        <v>4.9077066671612203E-13</v>
      </c>
      <c r="J123" s="16">
        <v>3.0478567679579602E-13</v>
      </c>
      <c r="K123" s="16">
        <v>1.91185024929056E-14</v>
      </c>
      <c r="L123" s="16">
        <v>8.9307779127862204E-15</v>
      </c>
      <c r="M123" s="16">
        <v>7.4286483664052903E-15</v>
      </c>
      <c r="N123" s="16">
        <v>7.2366678306984004E-15</v>
      </c>
      <c r="O123" s="16">
        <v>9.69227770116672E-15</v>
      </c>
      <c r="P123" s="16">
        <v>7.9977898861362896E-15</v>
      </c>
      <c r="Q123">
        <v>-8.0723024382182706E-2</v>
      </c>
      <c r="R123">
        <v>0</v>
      </c>
      <c r="S123">
        <v>-5.4719451593808401E-4</v>
      </c>
      <c r="T123">
        <v>0.21120228021097201</v>
      </c>
      <c r="U123" s="11">
        <f t="shared" si="10"/>
        <v>2.1798329787556221</v>
      </c>
      <c r="Y123" s="1">
        <f t="shared" si="17"/>
        <v>50221</v>
      </c>
      <c r="Z123" s="14">
        <f t="shared" si="17"/>
        <v>-0.12820663417421899</v>
      </c>
      <c r="AA123" s="14">
        <f t="shared" si="17"/>
        <v>-1.41856913171888</v>
      </c>
      <c r="AB123" s="14">
        <f t="shared" si="17"/>
        <v>3.5880309697028299</v>
      </c>
      <c r="AC123" s="14">
        <f t="shared" si="12"/>
        <v>-5.797877044068021E-4</v>
      </c>
      <c r="AD123" s="14">
        <f t="shared" si="13"/>
        <v>8.6783068206634697E-3</v>
      </c>
      <c r="AE123" s="14">
        <f t="shared" si="14"/>
        <v>-8.0723024382182706E-2</v>
      </c>
      <c r="AF123" s="14">
        <f t="shared" si="15"/>
        <v>2.0518496916167598E-15</v>
      </c>
      <c r="AG123" s="14">
        <f t="shared" si="15"/>
        <v>-1.2376021403173001E-14</v>
      </c>
      <c r="AH123" s="14">
        <f t="shared" si="16"/>
        <v>0.21120228021182799</v>
      </c>
      <c r="AI123" s="14">
        <f t="shared" si="9"/>
        <v>2.1798329787556221</v>
      </c>
    </row>
    <row r="124" spans="1:35" x14ac:dyDescent="0.25">
      <c r="A124" s="1">
        <v>50313</v>
      </c>
      <c r="B124">
        <v>-0.12683125124003</v>
      </c>
      <c r="C124">
        <v>-1.4043851475144</v>
      </c>
      <c r="D124">
        <v>3.5521506600058101</v>
      </c>
      <c r="E124">
        <v>8.5808052839169008E-3</v>
      </c>
      <c r="F124" s="16">
        <v>-3.20801063023349E-5</v>
      </c>
      <c r="G124" s="16">
        <v>2.1423391137890699E-15</v>
      </c>
      <c r="H124" s="16">
        <v>-1.33116667008112E-14</v>
      </c>
      <c r="I124" s="16">
        <v>4.8828265985773303E-13</v>
      </c>
      <c r="J124" s="16">
        <v>3.03741048689172E-13</v>
      </c>
      <c r="K124" s="16">
        <v>1.9081824602332001E-14</v>
      </c>
      <c r="L124" s="16">
        <v>8.9277304402059396E-15</v>
      </c>
      <c r="M124" s="16">
        <v>7.4343486594763707E-15</v>
      </c>
      <c r="N124" s="16">
        <v>7.2448227089706804E-15</v>
      </c>
      <c r="O124" s="16">
        <v>9.7030368411609206E-15</v>
      </c>
      <c r="P124" s="16">
        <v>7.8014467594262003E-15</v>
      </c>
      <c r="Q124">
        <v>-8.0781787430138696E-2</v>
      </c>
      <c r="R124">
        <v>0</v>
      </c>
      <c r="S124">
        <v>-5.1335073875156999E-4</v>
      </c>
      <c r="T124">
        <v>0.20896273887485101</v>
      </c>
      <c r="U124" s="11">
        <f t="shared" si="10"/>
        <v>2.1571505871357965</v>
      </c>
      <c r="Y124" s="1">
        <f t="shared" si="17"/>
        <v>50313</v>
      </c>
      <c r="Z124" s="14">
        <f t="shared" si="17"/>
        <v>-0.12683125124003</v>
      </c>
      <c r="AA124" s="14">
        <f t="shared" si="17"/>
        <v>-1.4043851475144</v>
      </c>
      <c r="AB124" s="14">
        <f t="shared" si="17"/>
        <v>3.5521506600058101</v>
      </c>
      <c r="AC124" s="14">
        <f t="shared" si="12"/>
        <v>-5.4543084505390485E-4</v>
      </c>
      <c r="AD124" s="14">
        <f t="shared" si="13"/>
        <v>8.5808052839169008E-3</v>
      </c>
      <c r="AE124" s="14">
        <f t="shared" si="14"/>
        <v>-8.0781787430138696E-2</v>
      </c>
      <c r="AF124" s="14">
        <f t="shared" si="15"/>
        <v>2.1423391137890699E-15</v>
      </c>
      <c r="AG124" s="14">
        <f t="shared" si="15"/>
        <v>-1.33116667008112E-14</v>
      </c>
      <c r="AH124" s="14">
        <f t="shared" si="16"/>
        <v>0.20896273887570321</v>
      </c>
      <c r="AI124" s="14">
        <f t="shared" si="9"/>
        <v>2.1571505871357961</v>
      </c>
    </row>
    <row r="125" spans="1:35" x14ac:dyDescent="0.25">
      <c r="A125" s="1">
        <v>50405</v>
      </c>
      <c r="B125">
        <v>-0.125468809700502</v>
      </c>
      <c r="C125">
        <v>-1.3903427439102001</v>
      </c>
      <c r="D125">
        <v>3.5166291534057601</v>
      </c>
      <c r="E125">
        <v>8.4725240636339995E-3</v>
      </c>
      <c r="F125" s="16">
        <v>-3.1594324351376299E-5</v>
      </c>
      <c r="G125" s="16">
        <v>2.2297303617573699E-15</v>
      </c>
      <c r="H125" s="16">
        <v>-1.4221859208671899E-14</v>
      </c>
      <c r="I125" s="16">
        <v>4.8575899268337096E-13</v>
      </c>
      <c r="J125" s="16">
        <v>3.0265890990418902E-13</v>
      </c>
      <c r="K125" s="16">
        <v>1.9041940191646501E-14</v>
      </c>
      <c r="L125" s="16">
        <v>8.9227693802528896E-15</v>
      </c>
      <c r="M125" s="16">
        <v>7.4382212701197406E-15</v>
      </c>
      <c r="N125" s="16">
        <v>7.2511333447215504E-15</v>
      </c>
      <c r="O125" s="16">
        <v>9.7113476365213703E-15</v>
      </c>
      <c r="P125" s="16">
        <v>7.6066357195809398E-15</v>
      </c>
      <c r="Q125">
        <v>-8.0829115421275993E-2</v>
      </c>
      <c r="R125">
        <v>0</v>
      </c>
      <c r="S125">
        <v>-4.8197774224725798E-4</v>
      </c>
      <c r="T125">
        <v>0.206745973358226</v>
      </c>
      <c r="U125" s="11">
        <f t="shared" si="10"/>
        <v>2.1346934097298802</v>
      </c>
      <c r="Y125" s="1">
        <f t="shared" si="17"/>
        <v>50405</v>
      </c>
      <c r="Z125" s="14">
        <f t="shared" si="17"/>
        <v>-0.125468809700502</v>
      </c>
      <c r="AA125" s="14">
        <f t="shared" si="17"/>
        <v>-1.3903427439102001</v>
      </c>
      <c r="AB125" s="14">
        <f t="shared" si="17"/>
        <v>3.5166291534057601</v>
      </c>
      <c r="AC125" s="14">
        <f t="shared" si="12"/>
        <v>-5.1357206659863428E-4</v>
      </c>
      <c r="AD125" s="14">
        <f t="shared" si="13"/>
        <v>8.4725240636339995E-3</v>
      </c>
      <c r="AE125" s="14">
        <f t="shared" si="14"/>
        <v>-8.0829115421275993E-2</v>
      </c>
      <c r="AF125" s="14">
        <f t="shared" si="15"/>
        <v>2.2297303617573699E-15</v>
      </c>
      <c r="AG125" s="14">
        <f t="shared" si="15"/>
        <v>-1.4221859208671899E-14</v>
      </c>
      <c r="AH125" s="14">
        <f t="shared" si="16"/>
        <v>0.20674597335907435</v>
      </c>
      <c r="AI125" s="14">
        <f t="shared" si="9"/>
        <v>2.1346934097298798</v>
      </c>
    </row>
    <row r="126" spans="1:35" x14ac:dyDescent="0.25">
      <c r="A126" s="1">
        <v>50495</v>
      </c>
      <c r="B126">
        <v>-0.124119399211695</v>
      </c>
      <c r="C126">
        <v>-1.37644054446867</v>
      </c>
      <c r="D126">
        <v>3.4814628618716998</v>
      </c>
      <c r="E126">
        <v>8.35555811263098E-3</v>
      </c>
      <c r="F126" s="16">
        <v>-3.11341874391038E-5</v>
      </c>
      <c r="G126" s="16">
        <v>2.3140832599006301E-15</v>
      </c>
      <c r="H126" s="16">
        <v>-1.51069102396224E-14</v>
      </c>
      <c r="I126" s="16">
        <v>4.8320123787763401E-13</v>
      </c>
      <c r="J126" s="16">
        <v>3.0154051541454801E-13</v>
      </c>
      <c r="K126" s="16">
        <v>1.8998941419830599E-14</v>
      </c>
      <c r="L126" s="16">
        <v>8.9159442699592107E-15</v>
      </c>
      <c r="M126" s="16">
        <v>7.4403107704668907E-15</v>
      </c>
      <c r="N126" s="16">
        <v>7.2556436275806305E-15</v>
      </c>
      <c r="O126" s="16">
        <v>9.7172679489514396E-15</v>
      </c>
      <c r="P126" s="16">
        <v>7.4133852240428897E-15</v>
      </c>
      <c r="Q126">
        <v>-8.0865299687915698E-2</v>
      </c>
      <c r="R126">
        <v>0</v>
      </c>
      <c r="S126">
        <v>-4.5298161924486001E-4</v>
      </c>
      <c r="T126">
        <v>0.204551754389558</v>
      </c>
      <c r="U126" s="11">
        <f t="shared" si="10"/>
        <v>2.1124608151997557</v>
      </c>
      <c r="Y126" s="1">
        <f t="shared" si="17"/>
        <v>50495</v>
      </c>
      <c r="Z126" s="14">
        <f t="shared" si="17"/>
        <v>-0.124119399211695</v>
      </c>
      <c r="AA126" s="14">
        <f t="shared" si="17"/>
        <v>-1.37644054446867</v>
      </c>
      <c r="AB126" s="14">
        <f t="shared" si="17"/>
        <v>3.4814628618716998</v>
      </c>
      <c r="AC126" s="14">
        <f t="shared" si="12"/>
        <v>-4.8411580668396379E-4</v>
      </c>
      <c r="AD126" s="14">
        <f t="shared" si="13"/>
        <v>8.35555811263098E-3</v>
      </c>
      <c r="AE126" s="14">
        <f t="shared" si="14"/>
        <v>-8.0865299687915698E-2</v>
      </c>
      <c r="AF126" s="14">
        <f t="shared" si="15"/>
        <v>2.3140832599006301E-15</v>
      </c>
      <c r="AG126" s="14">
        <f t="shared" si="15"/>
        <v>-1.51069102396224E-14</v>
      </c>
      <c r="AH126" s="14">
        <f t="shared" si="16"/>
        <v>0.20455175439040246</v>
      </c>
      <c r="AI126" s="14">
        <f t="shared" si="9"/>
        <v>2.1124608151997557</v>
      </c>
    </row>
    <row r="127" spans="1:35" x14ac:dyDescent="0.25">
      <c r="A127" s="1">
        <v>50586</v>
      </c>
      <c r="B127">
        <v>-0.122783094601336</v>
      </c>
      <c r="C127">
        <v>-1.3626771805381199</v>
      </c>
      <c r="D127">
        <v>3.44664823325299</v>
      </c>
      <c r="E127">
        <v>8.2318325234231396E-3</v>
      </c>
      <c r="F127" s="16">
        <v>-3.0697960452048298E-5</v>
      </c>
      <c r="G127" s="16">
        <v>2.3954575477001101E-15</v>
      </c>
      <c r="H127" s="16">
        <v>-1.59671383186978E-14</v>
      </c>
      <c r="I127" s="16">
        <v>4.8061094664620696E-13</v>
      </c>
      <c r="J127" s="16">
        <v>3.0038710014062902E-13</v>
      </c>
      <c r="K127" s="16">
        <v>1.8952918956200898E-14</v>
      </c>
      <c r="L127" s="16">
        <v>8.9073038688216196E-15</v>
      </c>
      <c r="M127" s="16">
        <v>7.4406610486430302E-15</v>
      </c>
      <c r="N127" s="16">
        <v>7.2583967676457602E-15</v>
      </c>
      <c r="O127" s="16">
        <v>9.7208547099999993E-15</v>
      </c>
      <c r="P127" s="16">
        <v>7.2217221898079303E-15</v>
      </c>
      <c r="Q127">
        <v>-8.0890664675798502E-2</v>
      </c>
      <c r="R127">
        <v>0</v>
      </c>
      <c r="S127">
        <v>-4.2625311007535402E-4</v>
      </c>
      <c r="T127">
        <v>0.202379855003957</v>
      </c>
      <c r="U127" s="11">
        <f t="shared" si="10"/>
        <v>2.0904520298954155</v>
      </c>
      <c r="Y127" s="1">
        <f t="shared" si="17"/>
        <v>50586</v>
      </c>
      <c r="Z127" s="14">
        <f t="shared" si="17"/>
        <v>-0.122783094601336</v>
      </c>
      <c r="AA127" s="14">
        <f t="shared" si="17"/>
        <v>-1.3626771805381199</v>
      </c>
      <c r="AB127" s="14">
        <f t="shared" si="17"/>
        <v>3.44664823325299</v>
      </c>
      <c r="AC127" s="14">
        <f t="shared" si="12"/>
        <v>-4.5695107052740231E-4</v>
      </c>
      <c r="AD127" s="14">
        <f t="shared" si="13"/>
        <v>8.2318325234231396E-3</v>
      </c>
      <c r="AE127" s="14">
        <f t="shared" si="14"/>
        <v>-8.0890664675798502E-2</v>
      </c>
      <c r="AF127" s="14">
        <f t="shared" si="15"/>
        <v>2.3954575477001101E-15</v>
      </c>
      <c r="AG127" s="14">
        <f t="shared" si="15"/>
        <v>-1.59671383186978E-14</v>
      </c>
      <c r="AH127" s="14">
        <f t="shared" si="16"/>
        <v>0.20237985500479752</v>
      </c>
      <c r="AI127" s="14">
        <f t="shared" si="9"/>
        <v>2.0904520298954155</v>
      </c>
    </row>
    <row r="128" spans="1:35" x14ac:dyDescent="0.25">
      <c r="A128" s="1">
        <v>50678</v>
      </c>
      <c r="B128">
        <v>-0.121459955033816</v>
      </c>
      <c r="C128">
        <v>-1.34905129208277</v>
      </c>
      <c r="D128">
        <v>3.4121817509204702</v>
      </c>
      <c r="E128">
        <v>8.1030989329364603E-3</v>
      </c>
      <c r="F128" s="16">
        <v>-3.0283868286756999E-5</v>
      </c>
      <c r="G128" s="16">
        <v>2.4739127757201901E-15</v>
      </c>
      <c r="H128" s="16">
        <v>-1.6802869208778399E-14</v>
      </c>
      <c r="I128" s="16">
        <v>4.7798964868506804E-13</v>
      </c>
      <c r="J128" s="16">
        <v>2.9919988071236199E-13</v>
      </c>
      <c r="K128" s="16">
        <v>1.8903962185849899E-14</v>
      </c>
      <c r="L128" s="16">
        <v>8.8968962933523707E-15</v>
      </c>
      <c r="M128" s="16">
        <v>7.4393154431245498E-15</v>
      </c>
      <c r="N128" s="16">
        <v>7.2594354363544193E-15</v>
      </c>
      <c r="O128" s="16">
        <v>9.7221641161254405E-15</v>
      </c>
      <c r="P128" s="16">
        <v>7.0316720259852097E-15</v>
      </c>
      <c r="Q128">
        <v>-8.0905561133166506E-2</v>
      </c>
      <c r="R128">
        <v>0</v>
      </c>
      <c r="S128">
        <v>-4.0167161345132298E-4</v>
      </c>
      <c r="T128">
        <v>0.2002300505198</v>
      </c>
      <c r="U128" s="11">
        <f t="shared" si="10"/>
        <v>2.0686661366425381</v>
      </c>
      <c r="Y128" s="1">
        <f t="shared" si="17"/>
        <v>50678</v>
      </c>
      <c r="Z128" s="14">
        <f t="shared" si="17"/>
        <v>-0.121459955033816</v>
      </c>
      <c r="AA128" s="14">
        <f t="shared" si="17"/>
        <v>-1.34905129208277</v>
      </c>
      <c r="AB128" s="14">
        <f t="shared" si="17"/>
        <v>3.4121817509204702</v>
      </c>
      <c r="AC128" s="14">
        <f t="shared" si="12"/>
        <v>-4.3195548173807996E-4</v>
      </c>
      <c r="AD128" s="14">
        <f t="shared" si="13"/>
        <v>8.1030989329364603E-3</v>
      </c>
      <c r="AE128" s="14">
        <f t="shared" si="14"/>
        <v>-8.0905561133166506E-2</v>
      </c>
      <c r="AF128" s="14">
        <f t="shared" si="15"/>
        <v>2.4739127757201901E-15</v>
      </c>
      <c r="AG128" s="14">
        <f t="shared" si="15"/>
        <v>-1.6802869208778399E-14</v>
      </c>
      <c r="AH128" s="14">
        <f t="shared" si="16"/>
        <v>0.20023005052063644</v>
      </c>
      <c r="AI128" s="14">
        <f t="shared" si="9"/>
        <v>2.0686661366425381</v>
      </c>
    </row>
    <row r="129" spans="1:35" x14ac:dyDescent="0.25">
      <c r="A129" s="1">
        <v>50770</v>
      </c>
      <c r="B129">
        <v>-0.120150023577502</v>
      </c>
      <c r="C129">
        <v>-1.33556152836662</v>
      </c>
      <c r="D129">
        <v>3.37805993341127</v>
      </c>
      <c r="E129">
        <v>7.9709352924686398E-3</v>
      </c>
      <c r="F129" s="16">
        <v>-2.98901298427921E-5</v>
      </c>
      <c r="G129" s="16">
        <v>2.5495082143025501E-15</v>
      </c>
      <c r="H129" s="16">
        <v>-1.76144357600324E-14</v>
      </c>
      <c r="I129" s="16">
        <v>4.7533885190019998E-13</v>
      </c>
      <c r="J129" s="16">
        <v>2.9798005675055099E-13</v>
      </c>
      <c r="K129" s="16">
        <v>1.8852159366264899E-14</v>
      </c>
      <c r="L129" s="16">
        <v>8.8847691208936504E-15</v>
      </c>
      <c r="M129" s="16">
        <v>7.4363168470320906E-15</v>
      </c>
      <c r="N129" s="16">
        <v>7.2588018765036706E-15</v>
      </c>
      <c r="O129" s="16">
        <v>9.7212517821495706E-15</v>
      </c>
      <c r="P129" s="16">
        <v>6.8432586668608102E-15</v>
      </c>
      <c r="Q129">
        <v>-8.0910359873143503E-2</v>
      </c>
      <c r="R129">
        <v>0</v>
      </c>
      <c r="S129">
        <v>-3.7910872288879398E-4</v>
      </c>
      <c r="T129">
        <v>0.198102118515596</v>
      </c>
      <c r="U129" s="11">
        <f t="shared" si="10"/>
        <v>2.0471020765501549</v>
      </c>
      <c r="Y129" s="1">
        <f t="shared" si="17"/>
        <v>50770</v>
      </c>
      <c r="Z129" s="14">
        <f t="shared" si="17"/>
        <v>-0.120150023577502</v>
      </c>
      <c r="AA129" s="14">
        <f t="shared" si="17"/>
        <v>-1.33556152836662</v>
      </c>
      <c r="AB129" s="14">
        <f t="shared" si="17"/>
        <v>3.37805993341127</v>
      </c>
      <c r="AC129" s="14">
        <f t="shared" si="12"/>
        <v>-4.0899885273158607E-4</v>
      </c>
      <c r="AD129" s="14">
        <f t="shared" si="13"/>
        <v>7.9709352924686398E-3</v>
      </c>
      <c r="AE129" s="14">
        <f t="shared" si="14"/>
        <v>-8.0910359873143503E-2</v>
      </c>
      <c r="AF129" s="14">
        <f t="shared" si="15"/>
        <v>2.5495082143025501E-15</v>
      </c>
      <c r="AG129" s="14">
        <f t="shared" si="15"/>
        <v>-1.76144357600324E-14</v>
      </c>
      <c r="AH129" s="14">
        <f t="shared" si="16"/>
        <v>0.19810211851642834</v>
      </c>
      <c r="AI129" s="14">
        <f t="shared" si="9"/>
        <v>2.0471020765501549</v>
      </c>
    </row>
    <row r="130" spans="1:35" x14ac:dyDescent="0.25">
      <c r="A130" s="1">
        <v>50860</v>
      </c>
      <c r="B130">
        <v>-0.118853327114799</v>
      </c>
      <c r="C130">
        <v>-1.3222065485135801</v>
      </c>
      <c r="D130">
        <v>3.3442793340771702</v>
      </c>
      <c r="E130">
        <v>7.8367484500535198E-3</v>
      </c>
      <c r="F130" s="16">
        <v>-2.9514986509656498E-5</v>
      </c>
      <c r="G130" s="16">
        <v>2.6223027738605602E-15</v>
      </c>
      <c r="H130" s="16">
        <v>-1.8402177614898599E-14</v>
      </c>
      <c r="I130" s="16">
        <v>4.7266004193895505E-13</v>
      </c>
      <c r="J130" s="16">
        <v>2.96728811740368E-13</v>
      </c>
      <c r="K130" s="16">
        <v>1.8797597741836402E-14</v>
      </c>
      <c r="L130" s="16">
        <v>8.8709694667381295E-15</v>
      </c>
      <c r="M130" s="16">
        <v>7.4317077862146807E-15</v>
      </c>
      <c r="N130" s="16">
        <v>7.2565379852937006E-15</v>
      </c>
      <c r="O130" s="16">
        <v>9.7181728582205595E-15</v>
      </c>
      <c r="P130" s="16">
        <v>6.6565046054043803E-15</v>
      </c>
      <c r="Q130">
        <v>-8.0905446117776197E-2</v>
      </c>
      <c r="R130">
        <v>0</v>
      </c>
      <c r="S130">
        <v>-3.5843131103076E-4</v>
      </c>
      <c r="T130">
        <v>0.1959958388071</v>
      </c>
      <c r="U130" s="11">
        <f t="shared" si="10"/>
        <v>2.0257586532914402</v>
      </c>
      <c r="Y130" s="1">
        <f t="shared" si="17"/>
        <v>50860</v>
      </c>
      <c r="Z130" s="14">
        <f t="shared" si="17"/>
        <v>-0.118853327114799</v>
      </c>
      <c r="AA130" s="14">
        <f t="shared" si="17"/>
        <v>-1.3222065485135801</v>
      </c>
      <c r="AB130" s="14">
        <f t="shared" si="17"/>
        <v>3.3442793340771702</v>
      </c>
      <c r="AC130" s="14">
        <f t="shared" si="12"/>
        <v>-3.8794629754041647E-4</v>
      </c>
      <c r="AD130" s="14">
        <f t="shared" si="13"/>
        <v>7.8367484500535198E-3</v>
      </c>
      <c r="AE130" s="14">
        <f t="shared" si="14"/>
        <v>-8.0905446117776197E-2</v>
      </c>
      <c r="AF130" s="14">
        <f t="shared" si="15"/>
        <v>2.6223027738605602E-15</v>
      </c>
      <c r="AG130" s="14">
        <f t="shared" si="15"/>
        <v>-1.8402177614898599E-14</v>
      </c>
      <c r="AH130" s="14">
        <f t="shared" si="16"/>
        <v>0.19599583880792812</v>
      </c>
      <c r="AI130" s="14">
        <f t="shared" ref="AI130:AI132" si="18">+SUM(Z130:AH130)</f>
        <v>2.0257586532914402</v>
      </c>
    </row>
    <row r="131" spans="1:35" x14ac:dyDescent="0.25">
      <c r="A131" s="1">
        <v>50951</v>
      </c>
      <c r="B131">
        <v>-0.117569876539813</v>
      </c>
      <c r="C131">
        <v>-1.3089850219627099</v>
      </c>
      <c r="D131">
        <v>3.3108365407364002</v>
      </c>
      <c r="E131">
        <v>7.7017790394114096E-3</v>
      </c>
      <c r="F131" s="16">
        <v>-2.9156725607975601E-5</v>
      </c>
      <c r="G131" s="16">
        <v>2.69235493570207E-15</v>
      </c>
      <c r="H131" s="16">
        <v>-1.9166440797144499E-14</v>
      </c>
      <c r="I131" s="16">
        <v>4.69954681586132E-13</v>
      </c>
      <c r="J131" s="16">
        <v>2.95447313563946E-13</v>
      </c>
      <c r="K131" s="16">
        <v>1.8740363622433499E-14</v>
      </c>
      <c r="L131" s="16">
        <v>8.8555440383008697E-15</v>
      </c>
      <c r="M131" s="16">
        <v>7.4255304747095892E-15</v>
      </c>
      <c r="N131" s="16">
        <v>7.2526853740100797E-15</v>
      </c>
      <c r="O131" s="16">
        <v>9.7129821150744708E-15</v>
      </c>
      <c r="P131" s="16">
        <v>6.4714309271492801E-15</v>
      </c>
      <c r="Q131">
        <v>-8.0891214421440802E-2</v>
      </c>
      <c r="R131">
        <v>0</v>
      </c>
      <c r="S131">
        <v>-3.39504187652854E-4</v>
      </c>
      <c r="T131">
        <v>0.19391099342465001</v>
      </c>
      <c r="U131" s="11">
        <f t="shared" ref="U131:U132" si="19">+SUM(B131:T131)</f>
        <v>2.0046345393640443</v>
      </c>
      <c r="Y131" s="1">
        <f t="shared" si="17"/>
        <v>50951</v>
      </c>
      <c r="Z131" s="14">
        <f t="shared" si="17"/>
        <v>-0.117569876539813</v>
      </c>
      <c r="AA131" s="14">
        <f t="shared" si="17"/>
        <v>-1.3089850219627099</v>
      </c>
      <c r="AB131" s="14">
        <f t="shared" si="17"/>
        <v>3.3108365407364002</v>
      </c>
      <c r="AC131" s="14">
        <f t="shared" ref="AC131:AC132" si="20">+F131+S131</f>
        <v>-3.6866091326082957E-4</v>
      </c>
      <c r="AD131" s="14">
        <f t="shared" ref="AD131:AD132" si="21">+E131</f>
        <v>7.7017790394114096E-3</v>
      </c>
      <c r="AE131" s="14">
        <f t="shared" ref="AE131:AE132" si="22">+Q131</f>
        <v>-8.0891214421440802E-2</v>
      </c>
      <c r="AF131" s="14">
        <f t="shared" ref="AF131:AG132" si="23">+G131</f>
        <v>2.69235493570207E-15</v>
      </c>
      <c r="AG131" s="14">
        <f t="shared" si="23"/>
        <v>-1.9166440797144499E-14</v>
      </c>
      <c r="AH131" s="14">
        <f t="shared" ref="AH131:AH132" si="24">+SUM(T131,I131:P131)</f>
        <v>0.19391099342547388</v>
      </c>
      <c r="AI131" s="14">
        <f t="shared" si="18"/>
        <v>2.0046345393640443</v>
      </c>
    </row>
    <row r="132" spans="1:35" x14ac:dyDescent="0.25">
      <c r="A132" s="1">
        <v>51043</v>
      </c>
      <c r="U132" s="11">
        <f t="shared" si="19"/>
        <v>0</v>
      </c>
      <c r="Y132" s="1">
        <f t="shared" si="17"/>
        <v>51043</v>
      </c>
      <c r="Z132" s="14">
        <f t="shared" si="17"/>
        <v>0</v>
      </c>
      <c r="AA132" s="14">
        <f t="shared" si="17"/>
        <v>0</v>
      </c>
      <c r="AB132" s="14">
        <f t="shared" si="17"/>
        <v>0</v>
      </c>
      <c r="AC132" s="14">
        <f t="shared" si="20"/>
        <v>0</v>
      </c>
      <c r="AD132" s="14">
        <f t="shared" si="21"/>
        <v>0</v>
      </c>
      <c r="AE132" s="14">
        <f t="shared" si="22"/>
        <v>0</v>
      </c>
      <c r="AF132" s="14">
        <f t="shared" si="23"/>
        <v>0</v>
      </c>
      <c r="AG132" s="14">
        <f t="shared" si="23"/>
        <v>0</v>
      </c>
      <c r="AH132" s="14">
        <f t="shared" si="24"/>
        <v>0</v>
      </c>
      <c r="AI132" s="14">
        <f t="shared" si="18"/>
        <v>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77C1-BBA0-49D9-A6FE-DBEB56B0683A}">
  <sheetPr codeName="Sheet11"/>
  <dimension ref="A1:L392"/>
  <sheetViews>
    <sheetView topLeftCell="K218" zoomScaleNormal="100" workbookViewId="0">
      <selection activeCell="AF239" sqref="AF239"/>
    </sheetView>
  </sheetViews>
  <sheetFormatPr defaultRowHeight="15" x14ac:dyDescent="0.25"/>
  <cols>
    <col min="1" max="1" width="11.140625" bestFit="1" customWidth="1"/>
  </cols>
  <sheetData>
    <row r="1" spans="1:12" x14ac:dyDescent="0.25">
      <c r="A1" t="s">
        <v>13</v>
      </c>
      <c r="B1" t="s">
        <v>154</v>
      </c>
      <c r="C1" t="s">
        <v>155</v>
      </c>
      <c r="D1" t="s">
        <v>156</v>
      </c>
      <c r="E1" t="str">
        <f>+'Chart NA - DSGE Raw Data'!D2</f>
        <v>obs_nominalrate</v>
      </c>
    </row>
    <row r="2" spans="1:12" x14ac:dyDescent="0.25">
      <c r="A2" s="1">
        <v>25841</v>
      </c>
      <c r="E2">
        <f>+'Chart NA - DSGE Raw Data'!D47</f>
        <v>1.6775</v>
      </c>
    </row>
    <row r="3" spans="1:12" x14ac:dyDescent="0.25">
      <c r="A3" s="1">
        <v>25933</v>
      </c>
      <c r="E3">
        <f>+'Chart NA - DSGE Raw Data'!D48</f>
        <v>1.3925000000000001</v>
      </c>
      <c r="I3" t="s">
        <v>187</v>
      </c>
      <c r="J3">
        <f>+CORREL(B9:B217,$E$9:$E$217)</f>
        <v>0.81745668710065167</v>
      </c>
      <c r="K3">
        <f>+CORREL(C9:C217,$E$9:$E$217)</f>
        <v>0.86539771241196117</v>
      </c>
      <c r="L3">
        <f>+CORREL(D9:D217,$E$9:$E$217)</f>
        <v>0.63657383736411355</v>
      </c>
    </row>
    <row r="4" spans="1:12" x14ac:dyDescent="0.25">
      <c r="A4" s="1">
        <v>26023</v>
      </c>
      <c r="E4">
        <f>+'Chart NA - DSGE Raw Data'!D49</f>
        <v>0.96499999999999997</v>
      </c>
      <c r="I4" t="s">
        <v>188</v>
      </c>
      <c r="J4">
        <f>+CORREL(B80:B155,$E$80:$E$155)</f>
        <v>0.43290302802788111</v>
      </c>
      <c r="K4">
        <f t="shared" ref="K4:L4" si="0">+CORREL(C80:C155,$E$80:$E$155)</f>
        <v>0.45839198222922201</v>
      </c>
      <c r="L4">
        <f t="shared" si="0"/>
        <v>0.29824396888726135</v>
      </c>
    </row>
    <row r="5" spans="1:12" x14ac:dyDescent="0.25">
      <c r="A5" s="1">
        <v>26114</v>
      </c>
      <c r="E5">
        <f>+'Chart NA - DSGE Raw Data'!D50</f>
        <v>1.1425000000000001</v>
      </c>
      <c r="I5" t="s">
        <v>189</v>
      </c>
      <c r="J5">
        <f>+CORREL(B153:B217,$E$153:$E$217)</f>
        <v>4.2937989360512546E-2</v>
      </c>
      <c r="K5">
        <f>+CORREL(C153:C217,$E$153:$E$217)</f>
        <v>0.33409972703149587</v>
      </c>
      <c r="L5">
        <f>+CORREL(D153:D217,$E$153:$E$217)</f>
        <v>-6.7350956768208861E-2</v>
      </c>
    </row>
    <row r="6" spans="1:12" x14ac:dyDescent="0.25">
      <c r="A6" s="1">
        <v>26206</v>
      </c>
      <c r="E6">
        <f>+'Chart NA - DSGE Raw Data'!D51</f>
        <v>1.37</v>
      </c>
    </row>
    <row r="7" spans="1:12" x14ac:dyDescent="0.25">
      <c r="A7" s="1">
        <v>26298</v>
      </c>
      <c r="E7">
        <f>+'Chart NA - DSGE Raw Data'!D52</f>
        <v>1.1875</v>
      </c>
    </row>
    <row r="8" spans="1:12" x14ac:dyDescent="0.25">
      <c r="A8" s="1">
        <v>26389</v>
      </c>
      <c r="D8">
        <f>+'2025Q2'!M51</f>
        <v>3.3300189223639101</v>
      </c>
      <c r="E8">
        <f>+'Chart NA - DSGE Raw Data'!D53</f>
        <v>0.88749999999999996</v>
      </c>
    </row>
    <row r="9" spans="1:12" x14ac:dyDescent="0.25">
      <c r="A9" s="1">
        <v>26480</v>
      </c>
      <c r="B9">
        <f>+hist_Forward5YearRNatR_wFG!D2</f>
        <v>3.14761880805034</v>
      </c>
      <c r="C9">
        <f>+hist_Forward5YearRNatR_woFG!D2</f>
        <v>3.0747811160597198</v>
      </c>
      <c r="D9">
        <f>+'2025Q2'!M52</f>
        <v>2.4490056642150102</v>
      </c>
      <c r="E9">
        <f>+'Chart NA - DSGE Raw Data'!D54</f>
        <v>1.075</v>
      </c>
    </row>
    <row r="10" spans="1:12" x14ac:dyDescent="0.25">
      <c r="A10" s="1">
        <v>26572</v>
      </c>
      <c r="B10">
        <f>+hist_Forward5YearRNatR_wFG!D3</f>
        <v>3.5682680471886199</v>
      </c>
      <c r="C10">
        <f>+hist_Forward5YearRNatR_woFG!D3</f>
        <v>3.4950743687323098</v>
      </c>
      <c r="D10">
        <f>+'2025Q2'!M53</f>
        <v>2.5608332384135002</v>
      </c>
      <c r="E10">
        <f>+'Chart NA - DSGE Raw Data'!D55</f>
        <v>1.1850000000000001</v>
      </c>
    </row>
    <row r="11" spans="1:12" x14ac:dyDescent="0.25">
      <c r="A11" s="1">
        <v>26664</v>
      </c>
      <c r="B11">
        <f>+hist_Forward5YearRNatR_wFG!D4</f>
        <v>4.1189410071419204</v>
      </c>
      <c r="C11">
        <f>+hist_Forward5YearRNatR_woFG!D4</f>
        <v>4.0453651120299901</v>
      </c>
      <c r="D11">
        <f>+'2025Q2'!M54</f>
        <v>2.7266096563117501</v>
      </c>
      <c r="E11">
        <f>+'Chart NA - DSGE Raw Data'!D56</f>
        <v>1.2875000000000001</v>
      </c>
    </row>
    <row r="12" spans="1:12" x14ac:dyDescent="0.25">
      <c r="A12" s="1">
        <v>26754</v>
      </c>
      <c r="B12">
        <f>+hist_Forward5YearRNatR_wFG!D5</f>
        <v>4.1264489394585304</v>
      </c>
      <c r="C12">
        <f>+hist_Forward5YearRNatR_woFG!D5</f>
        <v>4.0524669209357302</v>
      </c>
      <c r="D12">
        <f>+'2025Q2'!M55</f>
        <v>3.3224769777010201</v>
      </c>
      <c r="E12">
        <f>+'Chart NA - DSGE Raw Data'!D57</f>
        <v>1.635</v>
      </c>
    </row>
    <row r="13" spans="1:12" x14ac:dyDescent="0.25">
      <c r="A13" s="1">
        <v>26845</v>
      </c>
      <c r="B13">
        <f>+hist_Forward5YearRNatR_wFG!D6</f>
        <v>4.9982210531085398</v>
      </c>
      <c r="C13">
        <f>+hist_Forward5YearRNatR_woFG!D6</f>
        <v>4.9238112543225201</v>
      </c>
      <c r="D13">
        <f>+'2025Q2'!M56</f>
        <v>3.0202808351170098</v>
      </c>
      <c r="E13">
        <f>+'Chart NA - DSGE Raw Data'!D58</f>
        <v>1.9550000000000001</v>
      </c>
    </row>
    <row r="14" spans="1:12" x14ac:dyDescent="0.25">
      <c r="A14" s="1">
        <v>26937</v>
      </c>
      <c r="B14">
        <f>+hist_Forward5YearRNatR_wFG!D7</f>
        <v>5.6544468588395302</v>
      </c>
      <c r="C14">
        <f>+hist_Forward5YearRNatR_woFG!D7</f>
        <v>5.5795897735518096</v>
      </c>
      <c r="D14">
        <f>+'2025Q2'!M57</f>
        <v>3.1229459956583399</v>
      </c>
      <c r="E14">
        <f>+'Chart NA - DSGE Raw Data'!D59</f>
        <v>2.64</v>
      </c>
    </row>
    <row r="15" spans="1:12" x14ac:dyDescent="0.25">
      <c r="A15" s="1">
        <v>27029</v>
      </c>
      <c r="B15">
        <f>+hist_Forward5YearRNatR_wFG!D8</f>
        <v>6.2505009827671802</v>
      </c>
      <c r="C15">
        <f>+hist_Forward5YearRNatR_woFG!D8</f>
        <v>6.1751791375606997</v>
      </c>
      <c r="D15">
        <f>+'2025Q2'!M58</f>
        <v>3.0329605319995698</v>
      </c>
      <c r="E15">
        <f>+'Chart NA - DSGE Raw Data'!D60</f>
        <v>2.5</v>
      </c>
    </row>
    <row r="16" spans="1:12" x14ac:dyDescent="0.25">
      <c r="A16" s="1">
        <v>27119</v>
      </c>
      <c r="B16">
        <f>+hist_Forward5YearRNatR_wFG!D9</f>
        <v>6.1698592693812904</v>
      </c>
      <c r="C16">
        <f>+hist_Forward5YearRNatR_woFG!D9</f>
        <v>6.0940570933194902</v>
      </c>
      <c r="D16">
        <f>+'2025Q2'!M59</f>
        <v>3.0124850325983799</v>
      </c>
      <c r="E16">
        <f>+'Chart NA - DSGE Raw Data'!D61</f>
        <v>2.3325</v>
      </c>
    </row>
    <row r="17" spans="1:5" x14ac:dyDescent="0.25">
      <c r="A17" s="1">
        <v>27210</v>
      </c>
      <c r="B17">
        <f>+hist_Forward5YearRNatR_wFG!D10</f>
        <v>6.6736939093281897</v>
      </c>
      <c r="C17">
        <f>+hist_Forward5YearRNatR_woFG!D10</f>
        <v>6.5973975959559503</v>
      </c>
      <c r="D17">
        <f>+'2025Q2'!M60</f>
        <v>2.7563143282342599</v>
      </c>
      <c r="E17">
        <f>+'Chart NA - DSGE Raw Data'!D62</f>
        <v>2.8125</v>
      </c>
    </row>
    <row r="18" spans="1:5" x14ac:dyDescent="0.25">
      <c r="A18" s="1">
        <v>27302</v>
      </c>
      <c r="B18">
        <f>+hist_Forward5YearRNatR_wFG!D11</f>
        <v>6.4995516473080599</v>
      </c>
      <c r="C18">
        <f>+hist_Forward5YearRNatR_woFG!D11</f>
        <v>6.42274901303107</v>
      </c>
      <c r="D18">
        <f>+'2025Q2'!M61</f>
        <v>2.85770721706974</v>
      </c>
      <c r="E18">
        <f>+'Chart NA - DSGE Raw Data'!D63</f>
        <v>3.0249999999999999</v>
      </c>
    </row>
    <row r="19" spans="1:5" x14ac:dyDescent="0.25">
      <c r="A19" s="1">
        <v>27394</v>
      </c>
      <c r="B19">
        <f>+hist_Forward5YearRNatR_wFG!D12</f>
        <v>6.0196359963466604</v>
      </c>
      <c r="C19">
        <f>+hist_Forward5YearRNatR_woFG!D12</f>
        <v>5.9423163385236002</v>
      </c>
      <c r="D19">
        <f>+'2025Q2'!M62</f>
        <v>2.07845562628783</v>
      </c>
      <c r="E19">
        <f>+'Chart NA - DSGE Raw Data'!D64</f>
        <v>2.335</v>
      </c>
    </row>
    <row r="20" spans="1:5" x14ac:dyDescent="0.25">
      <c r="A20" s="1">
        <v>27484</v>
      </c>
      <c r="B20">
        <f>+hist_Forward5YearRNatR_wFG!D13</f>
        <v>5.18747815156539</v>
      </c>
      <c r="C20">
        <f>+hist_Forward5YearRNatR_woFG!D13</f>
        <v>5.1096321090517201</v>
      </c>
      <c r="D20">
        <f>+'2025Q2'!M63</f>
        <v>1.9763977781434701</v>
      </c>
      <c r="E20">
        <f>+'Chart NA - DSGE Raw Data'!D65</f>
        <v>1.5774999999999999</v>
      </c>
    </row>
    <row r="21" spans="1:5" x14ac:dyDescent="0.25">
      <c r="A21" s="1">
        <v>27575</v>
      </c>
      <c r="B21">
        <f>+hist_Forward5YearRNatR_wFG!D14</f>
        <v>4.8131498682088099</v>
      </c>
      <c r="C21">
        <f>+hist_Forward5YearRNatR_woFG!D14</f>
        <v>4.7347692865770403</v>
      </c>
      <c r="D21">
        <f>+'2025Q2'!M64</f>
        <v>2.1776488206634399</v>
      </c>
      <c r="E21">
        <f>+'Chart NA - DSGE Raw Data'!D66</f>
        <v>1.355</v>
      </c>
    </row>
    <row r="22" spans="1:5" x14ac:dyDescent="0.25">
      <c r="A22" s="1">
        <v>27667</v>
      </c>
      <c r="B22">
        <f>+hist_Forward5YearRNatR_wFG!D15</f>
        <v>4.58813951631255</v>
      </c>
      <c r="C22">
        <f>+hist_Forward5YearRNatR_woFG!D15</f>
        <v>4.5092173195270702</v>
      </c>
      <c r="D22">
        <f>+'2025Q2'!M65</f>
        <v>2.3233135191012599</v>
      </c>
      <c r="E22">
        <f>+'Chart NA - DSGE Raw Data'!D67</f>
        <v>1.54</v>
      </c>
    </row>
    <row r="23" spans="1:5" x14ac:dyDescent="0.25">
      <c r="A23" s="1">
        <v>27759</v>
      </c>
      <c r="B23">
        <f>+hist_Forward5YearRNatR_wFG!D16</f>
        <v>4.7655493256328203</v>
      </c>
      <c r="C23">
        <f>+hist_Forward5YearRNatR_woFG!D16</f>
        <v>4.6860793955681501</v>
      </c>
      <c r="D23">
        <f>+'2025Q2'!M66</f>
        <v>2.38809065928133</v>
      </c>
      <c r="E23">
        <f>+'Chart NA - DSGE Raw Data'!D68</f>
        <v>1.3525</v>
      </c>
    </row>
    <row r="24" spans="1:5" x14ac:dyDescent="0.25">
      <c r="A24" s="1">
        <v>27850</v>
      </c>
      <c r="B24">
        <f>+hist_Forward5YearRNatR_wFG!D17</f>
        <v>5.0725819098786902</v>
      </c>
      <c r="C24">
        <f>+hist_Forward5YearRNatR_woFG!D17</f>
        <v>4.9925589747327397</v>
      </c>
      <c r="D24">
        <f>+'2025Q2'!M67</f>
        <v>2.56250445677914</v>
      </c>
      <c r="E24">
        <f>+'Chart NA - DSGE Raw Data'!D69</f>
        <v>1.2075</v>
      </c>
    </row>
    <row r="25" spans="1:5" x14ac:dyDescent="0.25">
      <c r="A25" s="1">
        <v>27941</v>
      </c>
      <c r="B25">
        <f>+hist_Forward5YearRNatR_wFG!D18</f>
        <v>5.4649777152978798</v>
      </c>
      <c r="C25">
        <f>+hist_Forward5YearRNatR_woFG!D18</f>
        <v>5.3843972476618802</v>
      </c>
      <c r="D25">
        <f>+'2025Q2'!M68</f>
        <v>2.59840665720106</v>
      </c>
      <c r="E25">
        <f>+'Chart NA - DSGE Raw Data'!D70</f>
        <v>1.3</v>
      </c>
    </row>
    <row r="26" spans="1:5" x14ac:dyDescent="0.25">
      <c r="A26" s="1">
        <v>28033</v>
      </c>
      <c r="B26">
        <f>+hist_Forward5YearRNatR_wFG!D19</f>
        <v>5.8796603604701696</v>
      </c>
      <c r="C26">
        <f>+hist_Forward5YearRNatR_woFG!D19</f>
        <v>5.7985184855705603</v>
      </c>
      <c r="D26">
        <f>+'2025Q2'!M69</f>
        <v>2.5083010985394401</v>
      </c>
      <c r="E26">
        <f>+'Chart NA - DSGE Raw Data'!D71</f>
        <v>1.32</v>
      </c>
    </row>
    <row r="27" spans="1:5" x14ac:dyDescent="0.25">
      <c r="A27" s="1">
        <v>28125</v>
      </c>
      <c r="B27">
        <f>+hist_Forward5YearRNatR_wFG!D20</f>
        <v>6.0006740249469397</v>
      </c>
      <c r="C27">
        <f>+hist_Forward5YearRNatR_woFG!D20</f>
        <v>5.9189674393685499</v>
      </c>
      <c r="D27">
        <f>+'2025Q2'!M70</f>
        <v>2.7171259282698799</v>
      </c>
      <c r="E27">
        <f>+'Chart NA - DSGE Raw Data'!D72</f>
        <v>1.2175</v>
      </c>
    </row>
    <row r="28" spans="1:5" x14ac:dyDescent="0.25">
      <c r="A28" s="1">
        <v>28215</v>
      </c>
      <c r="B28">
        <f>+hist_Forward5YearRNatR_wFG!D21</f>
        <v>6.2182062054461102</v>
      </c>
      <c r="C28">
        <f>+hist_Forward5YearRNatR_woFG!D21</f>
        <v>6.1359321064775996</v>
      </c>
      <c r="D28">
        <f>+'2025Q2'!M71</f>
        <v>2.5606338781103202</v>
      </c>
      <c r="E28">
        <f>+'Chart NA - DSGE Raw Data'!D73</f>
        <v>1.165</v>
      </c>
    </row>
    <row r="29" spans="1:5" x14ac:dyDescent="0.25">
      <c r="A29" s="1">
        <v>28306</v>
      </c>
      <c r="B29">
        <f>+hist_Forward5YearRNatR_wFG!D22</f>
        <v>6.05255634338502</v>
      </c>
      <c r="C29">
        <f>+hist_Forward5YearRNatR_woFG!D22</f>
        <v>5.96971236899362</v>
      </c>
      <c r="D29">
        <f>+'2025Q2'!M72</f>
        <v>2.43579602061169</v>
      </c>
      <c r="E29">
        <f>+'Chart NA - DSGE Raw Data'!D74</f>
        <v>1.29</v>
      </c>
    </row>
    <row r="30" spans="1:5" x14ac:dyDescent="0.25">
      <c r="A30" s="1">
        <v>28398</v>
      </c>
      <c r="B30">
        <f>+hist_Forward5YearRNatR_wFG!D23</f>
        <v>5.9670209203595697</v>
      </c>
      <c r="C30">
        <f>+hist_Forward5YearRNatR_woFG!D23</f>
        <v>5.88360509970172</v>
      </c>
      <c r="D30">
        <f>+'2025Q2'!M73</f>
        <v>2.34819490603839</v>
      </c>
      <c r="E30">
        <f>+'Chart NA - DSGE Raw Data'!D75</f>
        <v>1.4550000000000001</v>
      </c>
    </row>
    <row r="31" spans="1:5" x14ac:dyDescent="0.25">
      <c r="A31" s="1">
        <v>28490</v>
      </c>
      <c r="B31">
        <f>+hist_Forward5YearRNatR_wFG!D24</f>
        <v>5.9355112765988203</v>
      </c>
      <c r="C31">
        <f>+hist_Forward5YearRNatR_woFG!D24</f>
        <v>5.8515219909033096</v>
      </c>
      <c r="D31">
        <f>+'2025Q2'!M74</f>
        <v>2.46644275127611</v>
      </c>
      <c r="E31">
        <f>+'Chart NA - DSGE Raw Data'!D76</f>
        <v>1.6274999999999999</v>
      </c>
    </row>
    <row r="32" spans="1:5" x14ac:dyDescent="0.25">
      <c r="A32" s="1">
        <v>28580</v>
      </c>
      <c r="B32">
        <f>+hist_Forward5YearRNatR_wFG!D25</f>
        <v>5.33125058730859</v>
      </c>
      <c r="C32">
        <f>+hist_Forward5YearRNatR_woFG!D25</f>
        <v>5.2466865409287902</v>
      </c>
      <c r="D32">
        <f>+'2025Q2'!M75</f>
        <v>2.3784081374822699</v>
      </c>
      <c r="E32">
        <f>+'Chart NA - DSGE Raw Data'!D77</f>
        <v>1.69</v>
      </c>
    </row>
    <row r="33" spans="1:5" x14ac:dyDescent="0.25">
      <c r="A33" s="1">
        <v>28671</v>
      </c>
      <c r="B33">
        <f>+hist_Forward5YearRNatR_wFG!D26</f>
        <v>5.4170139056844802</v>
      </c>
      <c r="C33">
        <f>+hist_Forward5YearRNatR_woFG!D26</f>
        <v>5.3318741071052802</v>
      </c>
      <c r="D33">
        <f>+'2025Q2'!M76</f>
        <v>2.4915396596360799</v>
      </c>
      <c r="E33">
        <f>+'Chart NA - DSGE Raw Data'!D78</f>
        <v>1.82</v>
      </c>
    </row>
    <row r="34" spans="1:5" x14ac:dyDescent="0.25">
      <c r="A34" s="1">
        <v>28763</v>
      </c>
      <c r="B34">
        <f>+hist_Forward5YearRNatR_wFG!D27</f>
        <v>6.0002271862956897</v>
      </c>
      <c r="C34">
        <f>+hist_Forward5YearRNatR_woFG!D27</f>
        <v>5.9145109388992196</v>
      </c>
      <c r="D34">
        <f>+'2025Q2'!M77</f>
        <v>2.4008199899551101</v>
      </c>
      <c r="E34">
        <f>+'Chart NA - DSGE Raw Data'!D79</f>
        <v>2.0225</v>
      </c>
    </row>
    <row r="35" spans="1:5" x14ac:dyDescent="0.25">
      <c r="A35" s="1">
        <v>28855</v>
      </c>
      <c r="B35">
        <f>+hist_Forward5YearRNatR_wFG!D28</f>
        <v>6.0942033251406196</v>
      </c>
      <c r="C35">
        <f>+hist_Forward5YearRNatR_woFG!D28</f>
        <v>6.0079102275835599</v>
      </c>
      <c r="D35">
        <f>+'2025Q2'!M78</f>
        <v>2.4899399723153701</v>
      </c>
      <c r="E35">
        <f>+'Chart NA - DSGE Raw Data'!D80</f>
        <v>2.395</v>
      </c>
    </row>
    <row r="36" spans="1:5" x14ac:dyDescent="0.25">
      <c r="A36" s="1">
        <v>28945</v>
      </c>
      <c r="B36">
        <f>+hist_Forward5YearRNatR_wFG!D29</f>
        <v>5.6427043351332298</v>
      </c>
      <c r="C36">
        <f>+hist_Forward5YearRNatR_woFG!D29</f>
        <v>5.5558342912703198</v>
      </c>
      <c r="D36">
        <f>+'2025Q2'!M79</f>
        <v>2.4775486379184599</v>
      </c>
      <c r="E36">
        <f>+'Chart NA - DSGE Raw Data'!D81</f>
        <v>2.5175000000000001</v>
      </c>
    </row>
    <row r="37" spans="1:5" x14ac:dyDescent="0.25">
      <c r="A37" s="1">
        <v>29036</v>
      </c>
      <c r="B37">
        <f>+hist_Forward5YearRNatR_wFG!D30</f>
        <v>6.4903916103643002</v>
      </c>
      <c r="C37">
        <f>+hist_Forward5YearRNatR_woFG!D30</f>
        <v>6.4029448487710399</v>
      </c>
      <c r="D37">
        <f>+'2025Q2'!M80</f>
        <v>2.6865684401104102</v>
      </c>
      <c r="E37">
        <f>+'Chart NA - DSGE Raw Data'!D82</f>
        <v>2.5449999999999999</v>
      </c>
    </row>
    <row r="38" spans="1:5" x14ac:dyDescent="0.25">
      <c r="A38" s="1">
        <v>29128</v>
      </c>
      <c r="B38">
        <f>+hist_Forward5YearRNatR_wFG!D31</f>
        <v>6.9319978445055197</v>
      </c>
      <c r="C38">
        <f>+hist_Forward5YearRNatR_woFG!D31</f>
        <v>6.8439749478146803</v>
      </c>
      <c r="D38">
        <f>+'2025Q2'!M81</f>
        <v>2.7006262605582001</v>
      </c>
      <c r="E38">
        <f>+'Chart NA - DSGE Raw Data'!D83</f>
        <v>2.7349999999999999</v>
      </c>
    </row>
    <row r="39" spans="1:5" x14ac:dyDescent="0.25">
      <c r="A39" s="1">
        <v>29220</v>
      </c>
      <c r="B39">
        <f>+hist_Forward5YearRNatR_wFG!D32</f>
        <v>8.0038502285682593</v>
      </c>
      <c r="C39">
        <f>+hist_Forward5YearRNatR_woFG!D32</f>
        <v>7.91525217304791</v>
      </c>
      <c r="D39">
        <f>+'2025Q2'!M82</f>
        <v>2.8104311343501198</v>
      </c>
      <c r="E39">
        <f>+'Chart NA - DSGE Raw Data'!D84</f>
        <v>3.395</v>
      </c>
    </row>
    <row r="40" spans="1:5" x14ac:dyDescent="0.25">
      <c r="A40" s="1">
        <v>29311</v>
      </c>
      <c r="B40">
        <f>+hist_Forward5YearRNatR_wFG!D33</f>
        <v>8.1689235624585397</v>
      </c>
      <c r="C40">
        <f>+hist_Forward5YearRNatR_woFG!D33</f>
        <v>8.0797517685364397</v>
      </c>
      <c r="D40">
        <f>+'2025Q2'!M83</f>
        <v>2.9609257940085798</v>
      </c>
      <c r="E40">
        <f>+'Chart NA - DSGE Raw Data'!D85</f>
        <v>3.7675000000000001</v>
      </c>
    </row>
    <row r="41" spans="1:5" x14ac:dyDescent="0.25">
      <c r="A41" s="1">
        <v>29402</v>
      </c>
      <c r="B41">
        <f>+hist_Forward5YearRNatR_wFG!D34</f>
        <v>8.0853391509109098</v>
      </c>
      <c r="C41">
        <f>+hist_Forward5YearRNatR_woFG!D34</f>
        <v>7.99559554570786</v>
      </c>
      <c r="D41">
        <f>+'2025Q2'!M84</f>
        <v>2.6944260197581</v>
      </c>
      <c r="E41">
        <f>+'Chart NA - DSGE Raw Data'!D86</f>
        <v>3.1675</v>
      </c>
    </row>
    <row r="42" spans="1:5" x14ac:dyDescent="0.25">
      <c r="A42" s="1">
        <v>29494</v>
      </c>
      <c r="B42">
        <f>+hist_Forward5YearRNatR_wFG!D35</f>
        <v>7.9493460767137201</v>
      </c>
      <c r="C42">
        <f>+hist_Forward5YearRNatR_woFG!D35</f>
        <v>7.8590331701094103</v>
      </c>
      <c r="D42">
        <f>+'2025Q2'!M85</f>
        <v>2.6215690519759098</v>
      </c>
      <c r="E42">
        <f>+'Chart NA - DSGE Raw Data'!D87</f>
        <v>2.4550000000000001</v>
      </c>
    </row>
    <row r="43" spans="1:5" x14ac:dyDescent="0.25">
      <c r="A43" s="1">
        <v>29586</v>
      </c>
      <c r="B43">
        <f>+hist_Forward5YearRNatR_wFG!D36</f>
        <v>8.3395535397320906</v>
      </c>
      <c r="C43">
        <f>+hist_Forward5YearRNatR_woFG!D36</f>
        <v>8.2486745160821204</v>
      </c>
      <c r="D43">
        <f>+'2025Q2'!M86</f>
        <v>2.6009883004016801</v>
      </c>
      <c r="E43">
        <f>+'Chart NA - DSGE Raw Data'!D88</f>
        <v>3.9624999999999999</v>
      </c>
    </row>
    <row r="44" spans="1:5" x14ac:dyDescent="0.25">
      <c r="A44" s="1">
        <v>29676</v>
      </c>
      <c r="B44">
        <f>+hist_Forward5YearRNatR_wFG!D37</f>
        <v>8.6113735352428904</v>
      </c>
      <c r="C44">
        <f>+hist_Forward5YearRNatR_woFG!D37</f>
        <v>8.5199323636348492</v>
      </c>
      <c r="D44">
        <f>+'2025Q2'!M87</f>
        <v>2.63751448778455</v>
      </c>
      <c r="E44">
        <f>+'Chart NA - DSGE Raw Data'!D89</f>
        <v>4.1500000000000004</v>
      </c>
    </row>
    <row r="45" spans="1:5" x14ac:dyDescent="0.25">
      <c r="A45" s="1">
        <v>29767</v>
      </c>
      <c r="B45">
        <f>+hist_Forward5YearRNatR_wFG!D38</f>
        <v>9.6981124671936794</v>
      </c>
      <c r="C45">
        <f>+hist_Forward5YearRNatR_woFG!D38</f>
        <v>9.6061140341287192</v>
      </c>
      <c r="D45">
        <f>+'2025Q2'!M88</f>
        <v>2.6055577864303299</v>
      </c>
      <c r="E45">
        <f>+'Chart NA - DSGE Raw Data'!D90</f>
        <v>4.4474999999999998</v>
      </c>
    </row>
    <row r="46" spans="1:5" x14ac:dyDescent="0.25">
      <c r="A46" s="1">
        <v>29859</v>
      </c>
      <c r="B46">
        <f>+hist_Forward5YearRNatR_wFG!D39</f>
        <v>10.003199830853401</v>
      </c>
      <c r="C46">
        <f>+hist_Forward5YearRNatR_woFG!D39</f>
        <v>9.9106501005386907</v>
      </c>
      <c r="D46">
        <f>+'2025Q2'!M89</f>
        <v>2.6149606046885898</v>
      </c>
      <c r="E46">
        <f>+'Chart NA - DSGE Raw Data'!D91</f>
        <v>4.3975</v>
      </c>
    </row>
    <row r="47" spans="1:5" x14ac:dyDescent="0.25">
      <c r="A47" s="1">
        <v>29951</v>
      </c>
      <c r="B47">
        <f>+hist_Forward5YearRNatR_wFG!D40</f>
        <v>9.7371405196880794</v>
      </c>
      <c r="C47">
        <f>+hist_Forward5YearRNatR_woFG!D40</f>
        <v>9.6440467288209106</v>
      </c>
      <c r="D47">
        <f>+'2025Q2'!M90</f>
        <v>2.6068277983569401</v>
      </c>
      <c r="E47">
        <f>+'Chart NA - DSGE Raw Data'!D92</f>
        <v>3.3975</v>
      </c>
    </row>
    <row r="48" spans="1:5" x14ac:dyDescent="0.25">
      <c r="A48" s="1">
        <v>30041</v>
      </c>
      <c r="B48">
        <f>+hist_Forward5YearRNatR_wFG!D41</f>
        <v>9.0139496342245593</v>
      </c>
      <c r="C48">
        <f>+hist_Forward5YearRNatR_woFG!D41</f>
        <v>8.9203205303692403</v>
      </c>
      <c r="D48">
        <f>+'2025Q2'!M91</f>
        <v>2.4600737357757501</v>
      </c>
      <c r="E48">
        <f>+'Chart NA - DSGE Raw Data'!D93</f>
        <v>3.5525000000000002</v>
      </c>
    </row>
    <row r="49" spans="1:5" x14ac:dyDescent="0.25">
      <c r="A49" s="1">
        <v>30132</v>
      </c>
      <c r="B49">
        <f>+hist_Forward5YearRNatR_wFG!D42</f>
        <v>8.9158665936907209</v>
      </c>
      <c r="C49">
        <f>+hist_Forward5YearRNatR_woFG!D42</f>
        <v>8.8217127292557205</v>
      </c>
      <c r="D49">
        <f>+'2025Q2'!M92</f>
        <v>2.4265016491106501</v>
      </c>
      <c r="E49">
        <f>+'Chart NA - DSGE Raw Data'!D94</f>
        <v>3.6274999999999999</v>
      </c>
    </row>
    <row r="50" spans="1:5" x14ac:dyDescent="0.25">
      <c r="A50" s="1">
        <v>30224</v>
      </c>
      <c r="B50">
        <f>+hist_Forward5YearRNatR_wFG!D43</f>
        <v>8.43259704954081</v>
      </c>
      <c r="C50">
        <f>+hist_Forward5YearRNatR_woFG!D43</f>
        <v>8.3379311471880904</v>
      </c>
      <c r="D50">
        <f>+'2025Q2'!M93</f>
        <v>2.2025154725114202</v>
      </c>
      <c r="E50">
        <f>+'Chart NA - DSGE Raw Data'!D95</f>
        <v>2.7524999999999999</v>
      </c>
    </row>
    <row r="51" spans="1:5" x14ac:dyDescent="0.25">
      <c r="A51" s="1">
        <v>30316</v>
      </c>
      <c r="B51">
        <f>+hist_Forward5YearRNatR_wFG!D44</f>
        <v>8.1490110936523497</v>
      </c>
      <c r="C51">
        <f>+hist_Forward5YearRNatR_woFG!D44</f>
        <v>8.0538485039935992</v>
      </c>
      <c r="D51">
        <f>+'2025Q2'!M94</f>
        <v>2.1215877234979401</v>
      </c>
      <c r="E51">
        <f>+'Chart NA - DSGE Raw Data'!D96</f>
        <v>2.3199999999999998</v>
      </c>
    </row>
    <row r="52" spans="1:5" x14ac:dyDescent="0.25">
      <c r="A52" s="1">
        <v>30406</v>
      </c>
      <c r="B52">
        <f>+hist_Forward5YearRNatR_wFG!D45</f>
        <v>7.5699170057885103</v>
      </c>
      <c r="C52">
        <f>+hist_Forward5YearRNatR_woFG!D45</f>
        <v>7.4742762848347404</v>
      </c>
      <c r="D52">
        <f>+'2025Q2'!M95</f>
        <v>2.0957690873897499</v>
      </c>
      <c r="E52">
        <f>+'Chart NA - DSGE Raw Data'!D97</f>
        <v>2.165</v>
      </c>
    </row>
    <row r="53" spans="1:5" x14ac:dyDescent="0.25">
      <c r="A53" s="1">
        <v>30497</v>
      </c>
      <c r="B53">
        <f>+hist_Forward5YearRNatR_wFG!D46</f>
        <v>7.6459315663953804</v>
      </c>
      <c r="C53">
        <f>+hist_Forward5YearRNatR_woFG!D46</f>
        <v>7.5498352089204603</v>
      </c>
      <c r="D53">
        <f>+'2025Q2'!M96</f>
        <v>2.0840541449037402</v>
      </c>
      <c r="E53">
        <f>+'Chart NA - DSGE Raw Data'!D98</f>
        <v>2.2000000000000002</v>
      </c>
    </row>
    <row r="54" spans="1:5" x14ac:dyDescent="0.25">
      <c r="A54" s="1">
        <v>30589</v>
      </c>
      <c r="B54">
        <f>+hist_Forward5YearRNatR_wFG!D47</f>
        <v>7.6961798812797904</v>
      </c>
      <c r="C54">
        <f>+hist_Forward5YearRNatR_woFG!D47</f>
        <v>7.5996552576671004</v>
      </c>
      <c r="D54">
        <f>+'2025Q2'!M97</f>
        <v>2.0474675021056199</v>
      </c>
      <c r="E54">
        <f>+'Chart NA - DSGE Raw Data'!D99</f>
        <v>2.3650000000000002</v>
      </c>
    </row>
    <row r="55" spans="1:5" x14ac:dyDescent="0.25">
      <c r="A55" s="1">
        <v>30681</v>
      </c>
      <c r="B55">
        <f>+hist_Forward5YearRNatR_wFG!D48</f>
        <v>7.8278728826340398</v>
      </c>
      <c r="C55">
        <f>+hist_Forward5YearRNatR_woFG!D48</f>
        <v>7.73095344165512</v>
      </c>
      <c r="D55">
        <f>+'2025Q2'!M98</f>
        <v>2.1162118706436299</v>
      </c>
      <c r="E55">
        <f>+'Chart NA - DSGE Raw Data'!D100</f>
        <v>2.3574999999999999</v>
      </c>
    </row>
    <row r="56" spans="1:5" x14ac:dyDescent="0.25">
      <c r="A56" s="1">
        <v>30772</v>
      </c>
      <c r="B56">
        <f>+hist_Forward5YearRNatR_wFG!D49</f>
        <v>7.42761664473504</v>
      </c>
      <c r="C56">
        <f>+hist_Forward5YearRNatR_woFG!D49</f>
        <v>7.3303434638207996</v>
      </c>
      <c r="D56">
        <f>+'2025Q2'!M99</f>
        <v>2.0563743155485898</v>
      </c>
      <c r="E56">
        <f>+'Chart NA - DSGE Raw Data'!D101</f>
        <v>2.4224999999999999</v>
      </c>
    </row>
    <row r="57" spans="1:5" x14ac:dyDescent="0.25">
      <c r="A57" s="1">
        <v>30863</v>
      </c>
      <c r="B57">
        <f>+hist_Forward5YearRNatR_wFG!D50</f>
        <v>7.0132301565481701</v>
      </c>
      <c r="C57">
        <f>+hist_Forward5YearRNatR_woFG!D50</f>
        <v>6.91565394474281</v>
      </c>
      <c r="D57">
        <f>+'2025Q2'!M100</f>
        <v>1.77532542180116</v>
      </c>
      <c r="E57">
        <f>+'Chart NA - DSGE Raw Data'!D102</f>
        <v>2.6375000000000002</v>
      </c>
    </row>
    <row r="58" spans="1:5" x14ac:dyDescent="0.25">
      <c r="A58" s="1">
        <v>30955</v>
      </c>
      <c r="B58">
        <f>+hist_Forward5YearRNatR_wFG!D51</f>
        <v>6.7211455030803702</v>
      </c>
      <c r="C58">
        <f>+hist_Forward5YearRNatR_woFG!D51</f>
        <v>6.6233291882382401</v>
      </c>
      <c r="D58">
        <f>+'2025Q2'!M101</f>
        <v>1.8031111532618</v>
      </c>
      <c r="E58">
        <f>+'Chart NA - DSGE Raw Data'!D103</f>
        <v>2.8475000000000001</v>
      </c>
    </row>
    <row r="59" spans="1:5" x14ac:dyDescent="0.25">
      <c r="A59" s="1">
        <v>31047</v>
      </c>
      <c r="B59">
        <f>+hist_Forward5YearRNatR_wFG!D52</f>
        <v>6.5696742466551097</v>
      </c>
      <c r="C59">
        <f>+hist_Forward5YearRNatR_woFG!D52</f>
        <v>6.4716962994570997</v>
      </c>
      <c r="D59">
        <f>+'2025Q2'!M102</f>
        <v>1.79232673862097</v>
      </c>
      <c r="E59">
        <f>+'Chart NA - DSGE Raw Data'!D104</f>
        <v>2.3149999999999999</v>
      </c>
    </row>
    <row r="60" spans="1:5" x14ac:dyDescent="0.25">
      <c r="A60" s="1">
        <v>31137</v>
      </c>
      <c r="B60">
        <f>+hist_Forward5YearRNatR_wFG!D53</f>
        <v>6.4985685320918298</v>
      </c>
      <c r="C60">
        <f>+hist_Forward5YearRNatR_woFG!D53</f>
        <v>6.4005271760703604</v>
      </c>
      <c r="D60">
        <f>+'2025Q2'!M103</f>
        <v>1.7717633333815199</v>
      </c>
      <c r="E60">
        <f>+'Chart NA - DSGE Raw Data'!D105</f>
        <v>2.12</v>
      </c>
    </row>
    <row r="61" spans="1:5" x14ac:dyDescent="0.25">
      <c r="A61" s="1">
        <v>31228</v>
      </c>
      <c r="B61">
        <f>+hist_Forward5YearRNatR_wFG!D54</f>
        <v>6.3354129190929198</v>
      </c>
      <c r="C61">
        <f>+hist_Forward5YearRNatR_woFG!D54</f>
        <v>6.2374614890473197</v>
      </c>
      <c r="D61">
        <f>+'2025Q2'!M104</f>
        <v>1.85137935280253</v>
      </c>
      <c r="E61">
        <f>+'Chart NA - DSGE Raw Data'!D106</f>
        <v>1.98</v>
      </c>
    </row>
    <row r="62" spans="1:5" x14ac:dyDescent="0.25">
      <c r="A62" s="1">
        <v>31320</v>
      </c>
      <c r="B62">
        <f>+hist_Forward5YearRNatR_wFG!D55</f>
        <v>6.0431981852612999</v>
      </c>
      <c r="C62">
        <f>+hist_Forward5YearRNatR_woFG!D55</f>
        <v>5.9452980985412003</v>
      </c>
      <c r="D62">
        <f>+'2025Q2'!M105</f>
        <v>1.6226693621558099</v>
      </c>
      <c r="E62">
        <f>+'Chart NA - DSGE Raw Data'!D107</f>
        <v>1.9750000000000001</v>
      </c>
    </row>
    <row r="63" spans="1:5" x14ac:dyDescent="0.25">
      <c r="A63" s="1">
        <v>31412</v>
      </c>
      <c r="B63">
        <f>+hist_Forward5YearRNatR_wFG!D56</f>
        <v>5.6262743250811997</v>
      </c>
      <c r="C63">
        <f>+hist_Forward5YearRNatR_woFG!D56</f>
        <v>5.5283912379664901</v>
      </c>
      <c r="D63">
        <f>+'2025Q2'!M106</f>
        <v>1.6161691980833299</v>
      </c>
      <c r="E63">
        <f>+'Chart NA - DSGE Raw Data'!D108</f>
        <v>2.0249999999999999</v>
      </c>
    </row>
    <row r="64" spans="1:5" x14ac:dyDescent="0.25">
      <c r="A64" s="1">
        <v>31502</v>
      </c>
      <c r="B64">
        <f>+hist_Forward5YearRNatR_wFG!D57</f>
        <v>5.4414067022429098</v>
      </c>
      <c r="C64">
        <f>+hist_Forward5YearRNatR_woFG!D57</f>
        <v>5.3435098646936101</v>
      </c>
      <c r="D64">
        <f>+'2025Q2'!M107</f>
        <v>1.28630289260269</v>
      </c>
      <c r="E64">
        <f>+'Chart NA - DSGE Raw Data'!D109</f>
        <v>1.9575</v>
      </c>
    </row>
    <row r="65" spans="1:5" x14ac:dyDescent="0.25">
      <c r="A65" s="1">
        <v>31593</v>
      </c>
      <c r="B65">
        <f>+hist_Forward5YearRNatR_wFG!D58</f>
        <v>4.9792849499795402</v>
      </c>
      <c r="C65">
        <f>+hist_Forward5YearRNatR_woFG!D58</f>
        <v>4.88134678806518</v>
      </c>
      <c r="D65">
        <f>+'2025Q2'!M108</f>
        <v>1.43501658423283</v>
      </c>
      <c r="E65">
        <f>+'Chart NA - DSGE Raw Data'!D110</f>
        <v>1.73</v>
      </c>
    </row>
    <row r="66" spans="1:5" x14ac:dyDescent="0.25">
      <c r="A66" s="1">
        <v>31685</v>
      </c>
      <c r="B66">
        <f>+hist_Forward5YearRNatR_wFG!D59</f>
        <v>4.7803609088797199</v>
      </c>
      <c r="C66">
        <f>+hist_Forward5YearRNatR_woFG!D59</f>
        <v>4.6823566994450196</v>
      </c>
      <c r="D66">
        <f>+'2025Q2'!M109</f>
        <v>1.3610549791104001</v>
      </c>
      <c r="E66">
        <f>+'Chart NA - DSGE Raw Data'!D111</f>
        <v>1.5525</v>
      </c>
    </row>
    <row r="67" spans="1:5" x14ac:dyDescent="0.25">
      <c r="A67" s="1">
        <v>31777</v>
      </c>
      <c r="B67">
        <f>+hist_Forward5YearRNatR_wFG!D60</f>
        <v>4.9742273237608101</v>
      </c>
      <c r="C67">
        <f>+hist_Forward5YearRNatR_woFG!D60</f>
        <v>4.8761348789131702</v>
      </c>
      <c r="D67">
        <f>+'2025Q2'!M110</f>
        <v>1.2763870159614701</v>
      </c>
      <c r="E67">
        <f>+'Chart NA - DSGE Raw Data'!D112</f>
        <v>1.5674999999999999</v>
      </c>
    </row>
    <row r="68" spans="1:5" x14ac:dyDescent="0.25">
      <c r="A68" s="1">
        <v>31867</v>
      </c>
      <c r="B68">
        <f>+hist_Forward5YearRNatR_wFG!D61</f>
        <v>5.0093012132205397</v>
      </c>
      <c r="C68">
        <f>+hist_Forward5YearRNatR_woFG!D61</f>
        <v>4.9111005781893802</v>
      </c>
      <c r="D68">
        <f>+'2025Q2'!M111</f>
        <v>1.23527283659322</v>
      </c>
      <c r="E68">
        <f>+'Chart NA - DSGE Raw Data'!D113</f>
        <v>1.5549999999999999</v>
      </c>
    </row>
    <row r="69" spans="1:5" x14ac:dyDescent="0.25">
      <c r="A69" s="1">
        <v>31958</v>
      </c>
      <c r="B69">
        <f>+hist_Forward5YearRNatR_wFG!D62</f>
        <v>5.3305459363709797</v>
      </c>
      <c r="C69">
        <f>+hist_Forward5YearRNatR_woFG!D62</f>
        <v>5.2322191169576397</v>
      </c>
      <c r="D69">
        <f>+'2025Q2'!M112</f>
        <v>1.53613655569578</v>
      </c>
      <c r="E69">
        <f>+'Chart NA - DSGE Raw Data'!D114</f>
        <v>1.6625000000000001</v>
      </c>
    </row>
    <row r="70" spans="1:5" x14ac:dyDescent="0.25">
      <c r="A70" s="1">
        <v>32050</v>
      </c>
      <c r="B70">
        <f>+hist_Forward5YearRNatR_wFG!D63</f>
        <v>5.4548648024592001</v>
      </c>
      <c r="C70">
        <f>+hist_Forward5YearRNatR_woFG!D63</f>
        <v>5.3563955274582504</v>
      </c>
      <c r="D70">
        <f>+'2025Q2'!M113</f>
        <v>1.6259027822452301</v>
      </c>
      <c r="E70">
        <f>+'Chart NA - DSGE Raw Data'!D115</f>
        <v>1.71</v>
      </c>
    </row>
    <row r="71" spans="1:5" x14ac:dyDescent="0.25">
      <c r="A71" s="1">
        <v>32142</v>
      </c>
      <c r="B71">
        <f>+hist_Forward5YearRNatR_wFG!D64</f>
        <v>5.3806170047855701</v>
      </c>
      <c r="C71">
        <f>+hist_Forward5YearRNatR_woFG!D64</f>
        <v>5.2819905133767904</v>
      </c>
      <c r="D71">
        <f>+'2025Q2'!M114</f>
        <v>1.7066898349750499</v>
      </c>
      <c r="E71">
        <f>+'Chart NA - DSGE Raw Data'!D116</f>
        <v>1.73</v>
      </c>
    </row>
    <row r="72" spans="1:5" x14ac:dyDescent="0.25">
      <c r="A72" s="1">
        <v>32233</v>
      </c>
      <c r="B72">
        <f>+hist_Forward5YearRNatR_wFG!D65</f>
        <v>4.6628297983706597</v>
      </c>
      <c r="C72">
        <f>+hist_Forward5YearRNatR_woFG!D65</f>
        <v>4.5640326217962999</v>
      </c>
      <c r="D72">
        <f>+'2025Q2'!M115</f>
        <v>1.6467943944116199</v>
      </c>
      <c r="E72">
        <f>+'Chart NA - DSGE Raw Data'!D117</f>
        <v>1.6675</v>
      </c>
    </row>
    <row r="73" spans="1:5" x14ac:dyDescent="0.25">
      <c r="A73" s="1">
        <v>32324</v>
      </c>
      <c r="B73">
        <f>+hist_Forward5YearRNatR_wFG!D66</f>
        <v>4.6533613662333604</v>
      </c>
      <c r="C73">
        <f>+hist_Forward5YearRNatR_woFG!D66</f>
        <v>4.5543817318341704</v>
      </c>
      <c r="D73">
        <f>+'2025Q2'!M116</f>
        <v>1.70840452076868</v>
      </c>
      <c r="E73">
        <f>+'Chart NA - DSGE Raw Data'!D118</f>
        <v>1.7875000000000001</v>
      </c>
    </row>
    <row r="74" spans="1:5" x14ac:dyDescent="0.25">
      <c r="A74" s="1">
        <v>32416</v>
      </c>
      <c r="B74">
        <f>+hist_Forward5YearRNatR_wFG!D67</f>
        <v>5.1300544400344199</v>
      </c>
      <c r="C74">
        <f>+hist_Forward5YearRNatR_woFG!D67</f>
        <v>5.0308814330129801</v>
      </c>
      <c r="D74">
        <f>+'2025Q2'!M117</f>
        <v>1.88948319153269</v>
      </c>
      <c r="E74">
        <f>+'Chart NA - DSGE Raw Data'!D119</f>
        <v>1.9950000000000001</v>
      </c>
    </row>
    <row r="75" spans="1:5" x14ac:dyDescent="0.25">
      <c r="A75" s="1">
        <v>32508</v>
      </c>
      <c r="B75">
        <f>+hist_Forward5YearRNatR_wFG!D68</f>
        <v>5.15100041495878</v>
      </c>
      <c r="C75">
        <f>+hist_Forward5YearRNatR_woFG!D68</f>
        <v>5.0516241449587396</v>
      </c>
      <c r="D75">
        <f>+'2025Q2'!M118</f>
        <v>1.9739352639675001</v>
      </c>
      <c r="E75">
        <f>+'Chart NA - DSGE Raw Data'!D120</f>
        <v>2.1175000000000002</v>
      </c>
    </row>
    <row r="76" spans="1:5" x14ac:dyDescent="0.25">
      <c r="A76" s="1">
        <v>32598</v>
      </c>
      <c r="B76">
        <f>+hist_Forward5YearRNatR_wFG!D69</f>
        <v>5.70356423516865</v>
      </c>
      <c r="C76">
        <f>+hist_Forward5YearRNatR_woFG!D69</f>
        <v>5.6039757354471798</v>
      </c>
      <c r="D76">
        <f>+'2025Q2'!M119</f>
        <v>2.1023712303405202</v>
      </c>
      <c r="E76">
        <f>+'Chart NA - DSGE Raw Data'!D121</f>
        <v>2.3624999999999998</v>
      </c>
    </row>
    <row r="77" spans="1:5" x14ac:dyDescent="0.25">
      <c r="A77" s="1">
        <v>32689</v>
      </c>
      <c r="B77">
        <f>+hist_Forward5YearRNatR_wFG!D70</f>
        <v>5.8612491505009903</v>
      </c>
      <c r="C77">
        <f>+hist_Forward5YearRNatR_woFG!D70</f>
        <v>5.7614402745627604</v>
      </c>
      <c r="D77">
        <f>+'2025Q2'!M120</f>
        <v>2.2148947157913201</v>
      </c>
      <c r="E77">
        <f>+'Chart NA - DSGE Raw Data'!D122</f>
        <v>2.4325000000000001</v>
      </c>
    </row>
    <row r="78" spans="1:5" x14ac:dyDescent="0.25">
      <c r="A78" s="1">
        <v>32781</v>
      </c>
      <c r="B78">
        <f>+hist_Forward5YearRNatR_wFG!D71</f>
        <v>6.1005107672609302</v>
      </c>
      <c r="C78">
        <f>+hist_Forward5YearRNatR_woFG!D71</f>
        <v>6.0004740832742796</v>
      </c>
      <c r="D78">
        <f>+'2025Q2'!M121</f>
        <v>2.1643471025794501</v>
      </c>
      <c r="E78">
        <f>+'Chart NA - DSGE Raw Data'!D123</f>
        <v>2.27</v>
      </c>
    </row>
    <row r="79" spans="1:5" x14ac:dyDescent="0.25">
      <c r="A79" s="1">
        <v>32873</v>
      </c>
      <c r="B79">
        <f>+hist_Forward5YearRNatR_wFG!D72</f>
        <v>6.4055285741853698</v>
      </c>
      <c r="C79">
        <f>+hist_Forward5YearRNatR_woFG!D72</f>
        <v>6.3052572562754001</v>
      </c>
      <c r="D79">
        <f>+'2025Q2'!M122</f>
        <v>2.3055191586950801</v>
      </c>
      <c r="E79">
        <f>+'Chart NA - DSGE Raw Data'!D124</f>
        <v>2.1524999999999999</v>
      </c>
    </row>
    <row r="80" spans="1:5" x14ac:dyDescent="0.25">
      <c r="A80" s="1">
        <v>32963</v>
      </c>
      <c r="B80">
        <f>+hist_Forward5YearRNatR_wFG!D73</f>
        <v>6.5599055946105</v>
      </c>
      <c r="C80">
        <f>+hist_Forward5YearRNatR_woFG!D73</f>
        <v>6.4593933102411496</v>
      </c>
      <c r="D80">
        <f>+'2025Q2'!M123</f>
        <v>2.4876874191773402</v>
      </c>
      <c r="E80">
        <f>+'Chart NA - DSGE Raw Data'!D125</f>
        <v>2.0625</v>
      </c>
    </row>
    <row r="81" spans="1:5" x14ac:dyDescent="0.25">
      <c r="A81" s="1">
        <v>33054</v>
      </c>
      <c r="B81">
        <f>+hist_Forward5YearRNatR_wFG!D74</f>
        <v>6.3855614772294897</v>
      </c>
      <c r="C81">
        <f>+hist_Forward5YearRNatR_woFG!D74</f>
        <v>6.2848022701589699</v>
      </c>
      <c r="D81">
        <f>+'2025Q2'!M124</f>
        <v>2.4120468193634901</v>
      </c>
      <c r="E81">
        <f>+'Chart NA - DSGE Raw Data'!D126</f>
        <v>2.06</v>
      </c>
    </row>
    <row r="82" spans="1:5" x14ac:dyDescent="0.25">
      <c r="A82" s="1">
        <v>33146</v>
      </c>
      <c r="B82">
        <f>+hist_Forward5YearRNatR_wFG!D75</f>
        <v>6.5094118512843</v>
      </c>
      <c r="C82">
        <f>+hist_Forward5YearRNatR_woFG!D75</f>
        <v>6.4084000197684503</v>
      </c>
      <c r="D82">
        <f>+'2025Q2'!M125</f>
        <v>2.45318459609897</v>
      </c>
      <c r="E82">
        <f>+'Chart NA - DSGE Raw Data'!D127</f>
        <v>2.04</v>
      </c>
    </row>
    <row r="83" spans="1:5" x14ac:dyDescent="0.25">
      <c r="A83" s="1">
        <v>33238</v>
      </c>
      <c r="B83">
        <f>+hist_Forward5YearRNatR_wFG!D76</f>
        <v>6.8030956791226602</v>
      </c>
      <c r="C83">
        <f>+hist_Forward5YearRNatR_woFG!D76</f>
        <v>6.7018256491305497</v>
      </c>
      <c r="D83">
        <f>+'2025Q2'!M126</f>
        <v>2.54911387260911</v>
      </c>
      <c r="E83">
        <f>+'Chart NA - DSGE Raw Data'!D128</f>
        <v>1.9350000000000001</v>
      </c>
    </row>
    <row r="84" spans="1:5" x14ac:dyDescent="0.25">
      <c r="A84" s="1">
        <v>33328</v>
      </c>
      <c r="B84">
        <f>+hist_Forward5YearRNatR_wFG!D77</f>
        <v>6.6468878848021902</v>
      </c>
      <c r="C84">
        <f>+hist_Forward5YearRNatR_woFG!D77</f>
        <v>6.5453540780204298</v>
      </c>
      <c r="D84">
        <f>+'2025Q2'!M127</f>
        <v>2.5998975605974599</v>
      </c>
      <c r="E84">
        <f>+'Chart NA - DSGE Raw Data'!D129</f>
        <v>1.6074999999999999</v>
      </c>
    </row>
    <row r="85" spans="1:5" x14ac:dyDescent="0.25">
      <c r="A85" s="1">
        <v>33419</v>
      </c>
      <c r="B85">
        <f>+hist_Forward5YearRNatR_wFG!D78</f>
        <v>6.4111636852635501</v>
      </c>
      <c r="C85">
        <f>+hist_Forward5YearRNatR_woFG!D78</f>
        <v>6.3093603816268002</v>
      </c>
      <c r="D85">
        <f>+'2025Q2'!M128</f>
        <v>2.6483373281396401</v>
      </c>
      <c r="E85">
        <f>+'Chart NA - DSGE Raw Data'!D130</f>
        <v>1.4650000000000001</v>
      </c>
    </row>
    <row r="86" spans="1:5" x14ac:dyDescent="0.25">
      <c r="A86" s="1">
        <v>33511</v>
      </c>
      <c r="B86">
        <f>+hist_Forward5YearRNatR_wFG!D79</f>
        <v>6.3959752776977696</v>
      </c>
      <c r="C86">
        <f>+hist_Forward5YearRNatR_woFG!D79</f>
        <v>6.2938964721130901</v>
      </c>
      <c r="D86">
        <f>+'2025Q2'!M129</f>
        <v>2.6961974419338701</v>
      </c>
      <c r="E86">
        <f>+'Chart NA - DSGE Raw Data'!D131</f>
        <v>1.4125000000000001</v>
      </c>
    </row>
    <row r="87" spans="1:5" x14ac:dyDescent="0.25">
      <c r="A87" s="1">
        <v>33603</v>
      </c>
      <c r="B87">
        <f>+hist_Forward5YearRNatR_wFG!D80</f>
        <v>6.5745090638937604</v>
      </c>
      <c r="C87">
        <f>+hist_Forward5YearRNatR_woFG!D80</f>
        <v>6.4721483167386902</v>
      </c>
      <c r="D87">
        <f>+'2025Q2'!M130</f>
        <v>2.7379376339596702</v>
      </c>
      <c r="E87">
        <f>+'Chart NA - DSGE Raw Data'!D132</f>
        <v>1.2050000000000001</v>
      </c>
    </row>
    <row r="88" spans="1:5" x14ac:dyDescent="0.25">
      <c r="A88" s="1">
        <v>33694</v>
      </c>
      <c r="B88">
        <f>+hist_Forward5YearRNatR_wFG!D81</f>
        <v>6.60279172037826</v>
      </c>
      <c r="C88">
        <f>+hist_Forward5YearRNatR_woFG!D81</f>
        <v>6.5001420012537796</v>
      </c>
      <c r="D88">
        <f>+'2025Q2'!M131</f>
        <v>2.8914353140886799</v>
      </c>
      <c r="E88">
        <f>+'Chart NA - DSGE Raw Data'!D133</f>
        <v>1.0049999999999999</v>
      </c>
    </row>
    <row r="89" spans="1:5" x14ac:dyDescent="0.25">
      <c r="A89" s="1">
        <v>33785</v>
      </c>
      <c r="B89">
        <f>+hist_Forward5YearRNatR_wFG!D82</f>
        <v>6.6747615286384603</v>
      </c>
      <c r="C89">
        <f>+hist_Forward5YearRNatR_woFG!D82</f>
        <v>6.5718150527496402</v>
      </c>
      <c r="D89">
        <f>+'2025Q2'!M132</f>
        <v>2.5904227536915898</v>
      </c>
      <c r="E89">
        <f>+'Chart NA - DSGE Raw Data'!D134</f>
        <v>0.9425</v>
      </c>
    </row>
    <row r="90" spans="1:5" x14ac:dyDescent="0.25">
      <c r="A90" s="1">
        <v>33877</v>
      </c>
      <c r="B90">
        <f>+hist_Forward5YearRNatR_wFG!D83</f>
        <v>7.1838866621569801</v>
      </c>
      <c r="C90">
        <f>+hist_Forward5YearRNatR_woFG!D83</f>
        <v>7.08063471857146</v>
      </c>
      <c r="D90">
        <f>+'2025Q2'!M133</f>
        <v>2.3992347621727999</v>
      </c>
      <c r="E90">
        <f>+'Chart NA - DSGE Raw Data'!D135</f>
        <v>0.81499999999999995</v>
      </c>
    </row>
    <row r="91" spans="1:5" x14ac:dyDescent="0.25">
      <c r="A91" s="1">
        <v>33969</v>
      </c>
      <c r="B91">
        <f>+hist_Forward5YearRNatR_wFG!D84</f>
        <v>7.0191192619864804</v>
      </c>
      <c r="C91">
        <f>+hist_Forward5YearRNatR_woFG!D84</f>
        <v>6.9155520328726201</v>
      </c>
      <c r="D91">
        <f>+'2025Q2'!M134</f>
        <v>2.3518497937485598</v>
      </c>
      <c r="E91">
        <f>+'Chart NA - DSGE Raw Data'!D136</f>
        <v>0.75749999999999995</v>
      </c>
    </row>
    <row r="92" spans="1:5" x14ac:dyDescent="0.25">
      <c r="A92" s="1">
        <v>34059</v>
      </c>
      <c r="B92">
        <f>+hist_Forward5YearRNatR_wFG!D85</f>
        <v>6.1209265229102501</v>
      </c>
      <c r="C92">
        <f>+hist_Forward5YearRNatR_woFG!D85</f>
        <v>6.0170328926631296</v>
      </c>
      <c r="D92">
        <f>+'2025Q2'!M135</f>
        <v>2.3283162138740199</v>
      </c>
      <c r="E92">
        <f>+'Chart NA - DSGE Raw Data'!D137</f>
        <v>0.76</v>
      </c>
    </row>
    <row r="93" spans="1:5" x14ac:dyDescent="0.25">
      <c r="A93" s="1">
        <v>34150</v>
      </c>
      <c r="B93">
        <f>+hist_Forward5YearRNatR_wFG!D86</f>
        <v>5.4699530271660803</v>
      </c>
      <c r="C93">
        <f>+hist_Forward5YearRNatR_woFG!D86</f>
        <v>5.3657203800581899</v>
      </c>
      <c r="D93">
        <f>+'2025Q2'!M136</f>
        <v>2.3061427578870002</v>
      </c>
      <c r="E93">
        <f>+'Chart NA - DSGE Raw Data'!D138</f>
        <v>0.75</v>
      </c>
    </row>
    <row r="94" spans="1:5" x14ac:dyDescent="0.25">
      <c r="A94" s="1">
        <v>34242</v>
      </c>
      <c r="B94">
        <f>+hist_Forward5YearRNatR_wFG!D87</f>
        <v>4.8597569097836901</v>
      </c>
      <c r="C94">
        <f>+hist_Forward5YearRNatR_woFG!D87</f>
        <v>4.7551709143789402</v>
      </c>
      <c r="D94">
        <f>+'2025Q2'!M137</f>
        <v>2.3568602124489302</v>
      </c>
      <c r="E94">
        <f>+'Chart NA - DSGE Raw Data'!D139</f>
        <v>0.76500000000000001</v>
      </c>
    </row>
    <row r="95" spans="1:5" x14ac:dyDescent="0.25">
      <c r="A95" s="1">
        <v>34334</v>
      </c>
      <c r="B95">
        <f>+hist_Forward5YearRNatR_wFG!D88</f>
        <v>4.4170137358675801</v>
      </c>
      <c r="C95">
        <f>+hist_Forward5YearRNatR_woFG!D88</f>
        <v>4.3120581138380096</v>
      </c>
      <c r="D95">
        <f>+'2025Q2'!M138</f>
        <v>2.3023666667012201</v>
      </c>
      <c r="E95">
        <f>+'Chart NA - DSGE Raw Data'!D140</f>
        <v>0.74750000000000005</v>
      </c>
    </row>
    <row r="96" spans="1:5" x14ac:dyDescent="0.25">
      <c r="A96" s="1">
        <v>34424</v>
      </c>
      <c r="B96">
        <f>+hist_Forward5YearRNatR_wFG!D89</f>
        <v>4.0537471207668698</v>
      </c>
      <c r="C96">
        <f>+hist_Forward5YearRNatR_woFG!D89</f>
        <v>3.9484033968400101</v>
      </c>
      <c r="D96">
        <f>+'2025Q2'!M139</f>
        <v>2.2842839465438498</v>
      </c>
      <c r="E96">
        <f>+'Chart NA - DSGE Raw Data'!D141</f>
        <v>0.80249999999999999</v>
      </c>
    </row>
    <row r="97" spans="1:5" x14ac:dyDescent="0.25">
      <c r="A97" s="1">
        <v>34515</v>
      </c>
      <c r="B97">
        <f>+hist_Forward5YearRNatR_wFG!D90</f>
        <v>3.9502121180571002</v>
      </c>
      <c r="C97">
        <f>+hist_Forward5YearRNatR_woFG!D90</f>
        <v>3.84445934643397</v>
      </c>
      <c r="D97">
        <f>+'2025Q2'!M140</f>
        <v>2.3057662572108701</v>
      </c>
      <c r="E97">
        <f>+'Chart NA - DSGE Raw Data'!D142</f>
        <v>0.98499999999999999</v>
      </c>
    </row>
    <row r="98" spans="1:5" x14ac:dyDescent="0.25">
      <c r="A98" s="1">
        <v>34607</v>
      </c>
      <c r="B98">
        <f>+hist_Forward5YearRNatR_wFG!D91</f>
        <v>4.0736471947814401</v>
      </c>
      <c r="C98">
        <f>+hist_Forward5YearRNatR_woFG!D91</f>
        <v>3.9674616552577602</v>
      </c>
      <c r="D98">
        <f>+'2025Q2'!M141</f>
        <v>2.3618899308918402</v>
      </c>
      <c r="E98">
        <f>+'Chart NA - DSGE Raw Data'!D143</f>
        <v>1.1225000000000001</v>
      </c>
    </row>
    <row r="99" spans="1:5" x14ac:dyDescent="0.25">
      <c r="A99" s="1">
        <v>34699</v>
      </c>
      <c r="B99">
        <f>+hist_Forward5YearRNatR_wFG!D92</f>
        <v>4.0208041254810096</v>
      </c>
      <c r="C99">
        <f>+hist_Forward5YearRNatR_woFG!D92</f>
        <v>3.9141589793213498</v>
      </c>
      <c r="D99">
        <f>+'2025Q2'!M142</f>
        <v>2.3631344957893599</v>
      </c>
      <c r="E99">
        <f>+'Chart NA - DSGE Raw Data'!D144</f>
        <v>1.2925</v>
      </c>
    </row>
    <row r="100" spans="1:5" x14ac:dyDescent="0.25">
      <c r="A100" s="1">
        <v>34789</v>
      </c>
      <c r="B100">
        <f>+hist_Forward5YearRNatR_wFG!D93</f>
        <v>4.3688770645768003</v>
      </c>
      <c r="C100">
        <f>+hist_Forward5YearRNatR_woFG!D93</f>
        <v>4.2617419554131102</v>
      </c>
      <c r="D100">
        <f>+'2025Q2'!M143</f>
        <v>2.3236330194741801</v>
      </c>
      <c r="E100">
        <f>+'Chart NA - DSGE Raw Data'!D145</f>
        <v>1.45</v>
      </c>
    </row>
    <row r="101" spans="1:5" x14ac:dyDescent="0.25">
      <c r="A101" s="1">
        <v>34880</v>
      </c>
      <c r="B101">
        <f>+hist_Forward5YearRNatR_wFG!D94</f>
        <v>4.4094416684370303</v>
      </c>
      <c r="C101">
        <f>+hist_Forward5YearRNatR_woFG!D94</f>
        <v>4.3017822463356001</v>
      </c>
      <c r="D101">
        <f>+'2025Q2'!M144</f>
        <v>2.3356335821934899</v>
      </c>
      <c r="E101">
        <f>+'Chart NA - DSGE Raw Data'!D146</f>
        <v>1.5049999999999999</v>
      </c>
    </row>
    <row r="102" spans="1:5" x14ac:dyDescent="0.25">
      <c r="A102" s="1">
        <v>34972</v>
      </c>
      <c r="B102">
        <f>+hist_Forward5YearRNatR_wFG!D95</f>
        <v>3.9375869970623998</v>
      </c>
      <c r="C102">
        <f>+hist_Forward5YearRNatR_woFG!D95</f>
        <v>3.8293643333461702</v>
      </c>
      <c r="D102">
        <f>+'2025Q2'!M145</f>
        <v>2.2615816315053601</v>
      </c>
      <c r="E102">
        <f>+'Chart NA - DSGE Raw Data'!D147</f>
        <v>1.45</v>
      </c>
    </row>
    <row r="103" spans="1:5" x14ac:dyDescent="0.25">
      <c r="A103" s="1">
        <v>35064</v>
      </c>
      <c r="B103">
        <f>+hist_Forward5YearRNatR_wFG!D96</f>
        <v>3.7881011617705398</v>
      </c>
      <c r="C103">
        <f>+hist_Forward5YearRNatR_woFG!D96</f>
        <v>3.67927100666649</v>
      </c>
      <c r="D103">
        <f>+'2025Q2'!M146</f>
        <v>2.1659029326159698</v>
      </c>
      <c r="E103">
        <f>+'Chart NA - DSGE Raw Data'!D148</f>
        <v>1.43</v>
      </c>
    </row>
    <row r="104" spans="1:5" x14ac:dyDescent="0.25">
      <c r="A104" s="1">
        <v>35155</v>
      </c>
      <c r="B104">
        <f>+hist_Forward5YearRNatR_wFG!D97</f>
        <v>3.4891551437909998</v>
      </c>
      <c r="C104">
        <f>+hist_Forward5YearRNatR_woFG!D97</f>
        <v>3.3796669563761599</v>
      </c>
      <c r="D104">
        <f>+'2025Q2'!M147</f>
        <v>2.1398357122630798</v>
      </c>
      <c r="E104">
        <f>+'Chart NA - DSGE Raw Data'!D149</f>
        <v>1.3425</v>
      </c>
    </row>
    <row r="105" spans="1:5" x14ac:dyDescent="0.25">
      <c r="A105" s="1">
        <v>35246</v>
      </c>
      <c r="B105">
        <f>+hist_Forward5YearRNatR_wFG!D98</f>
        <v>3.0813410058597901</v>
      </c>
      <c r="C105">
        <f>+hist_Forward5YearRNatR_woFG!D98</f>
        <v>2.9711366532766599</v>
      </c>
      <c r="D105">
        <f>+'2025Q2'!M148</f>
        <v>2.2238708663043001</v>
      </c>
      <c r="E105">
        <f>+'Chart NA - DSGE Raw Data'!D150</f>
        <v>1.31</v>
      </c>
    </row>
    <row r="106" spans="1:5" x14ac:dyDescent="0.25">
      <c r="A106" s="1">
        <v>35338</v>
      </c>
      <c r="B106">
        <f>+hist_Forward5YearRNatR_wFG!D99</f>
        <v>3.1090862045263199</v>
      </c>
      <c r="C106">
        <f>+hist_Forward5YearRNatR_woFG!D99</f>
        <v>2.9980981815123</v>
      </c>
      <c r="D106">
        <f>+'2025Q2'!M149</f>
        <v>2.0033358523307099</v>
      </c>
      <c r="E106">
        <f>+'Chart NA - DSGE Raw Data'!D151</f>
        <v>1.3274999999999999</v>
      </c>
    </row>
    <row r="107" spans="1:5" x14ac:dyDescent="0.25">
      <c r="A107" s="1">
        <v>35430</v>
      </c>
      <c r="B107">
        <f>+hist_Forward5YearRNatR_wFG!D100</f>
        <v>2.8250364517966302</v>
      </c>
      <c r="C107">
        <f>+hist_Forward5YearRNatR_woFG!D100</f>
        <v>2.7131854085317699</v>
      </c>
      <c r="D107">
        <f>+'2025Q2'!M150</f>
        <v>1.99898560710172</v>
      </c>
      <c r="E107">
        <f>+'Chart NA - DSGE Raw Data'!D152</f>
        <v>1.32</v>
      </c>
    </row>
    <row r="108" spans="1:5" x14ac:dyDescent="0.25">
      <c r="A108" s="1">
        <v>35520</v>
      </c>
      <c r="B108">
        <f>+hist_Forward5YearRNatR_wFG!D101</f>
        <v>2.8231934156006302</v>
      </c>
      <c r="C108">
        <f>+hist_Forward5YearRNatR_woFG!D101</f>
        <v>2.7103846998488899</v>
      </c>
      <c r="D108">
        <f>+'2025Q2'!M151</f>
        <v>1.9818329583857599</v>
      </c>
      <c r="E108">
        <f>+'Chart NA - DSGE Raw Data'!D153</f>
        <v>1.32</v>
      </c>
    </row>
    <row r="109" spans="1:5" x14ac:dyDescent="0.25">
      <c r="A109" s="1">
        <v>35611</v>
      </c>
      <c r="B109">
        <f>+hist_Forward5YearRNatR_wFG!D102</f>
        <v>2.66557974958805</v>
      </c>
      <c r="C109">
        <f>+hist_Forward5YearRNatR_woFG!D102</f>
        <v>2.5516985740822502</v>
      </c>
      <c r="D109">
        <f>+'2025Q2'!M152</f>
        <v>2.0524057169244299</v>
      </c>
      <c r="E109">
        <f>+'Chart NA - DSGE Raw Data'!D154</f>
        <v>1.38</v>
      </c>
    </row>
    <row r="110" spans="1:5" x14ac:dyDescent="0.25">
      <c r="A110" s="1">
        <v>35703</v>
      </c>
      <c r="B110">
        <f>+hist_Forward5YearRNatR_wFG!D103</f>
        <v>2.6107937285526899</v>
      </c>
      <c r="C110">
        <f>+hist_Forward5YearRNatR_woFG!D103</f>
        <v>2.4956984957614501</v>
      </c>
      <c r="D110">
        <f>+'2025Q2'!M153</f>
        <v>2.1397531495618298</v>
      </c>
      <c r="E110">
        <f>+'Chart NA - DSGE Raw Data'!D155</f>
        <v>1.3825000000000001</v>
      </c>
    </row>
    <row r="111" spans="1:5" x14ac:dyDescent="0.25">
      <c r="A111" s="1">
        <v>35795</v>
      </c>
      <c r="B111">
        <f>+hist_Forward5YearRNatR_wFG!D104</f>
        <v>2.5667840402893001</v>
      </c>
      <c r="C111">
        <f>+hist_Forward5YearRNatR_woFG!D104</f>
        <v>2.4502973628761202</v>
      </c>
      <c r="D111">
        <f>+'2025Q2'!M154</f>
        <v>2.2178606904162099</v>
      </c>
      <c r="E111">
        <f>+'Chart NA - DSGE Raw Data'!D156</f>
        <v>1.3774999999999999</v>
      </c>
    </row>
    <row r="112" spans="1:5" x14ac:dyDescent="0.25">
      <c r="A112" s="1">
        <v>35885</v>
      </c>
      <c r="B112">
        <f>+hist_Forward5YearRNatR_wFG!D105</f>
        <v>2.3441763250965399</v>
      </c>
      <c r="C112">
        <f>+hist_Forward5YearRNatR_woFG!D105</f>
        <v>2.2262990021433602</v>
      </c>
      <c r="D112">
        <f>+'2025Q2'!M155</f>
        <v>2.1231220905780299</v>
      </c>
      <c r="E112">
        <f>+'Chart NA - DSGE Raw Data'!D157</f>
        <v>1.38</v>
      </c>
    </row>
    <row r="113" spans="1:5" x14ac:dyDescent="0.25">
      <c r="A113" s="1">
        <v>35976</v>
      </c>
      <c r="B113">
        <f>+hist_Forward5YearRNatR_wFG!D106</f>
        <v>2.2567052658531801</v>
      </c>
      <c r="C113">
        <f>+hist_Forward5YearRNatR_woFG!D106</f>
        <v>2.1372200618949702</v>
      </c>
      <c r="D113">
        <f>+'2025Q2'!M156</f>
        <v>2.2039939253259901</v>
      </c>
      <c r="E113">
        <f>+'Chart NA - DSGE Raw Data'!D158</f>
        <v>1.375</v>
      </c>
    </row>
    <row r="114" spans="1:5" x14ac:dyDescent="0.25">
      <c r="A114" s="1">
        <v>36068</v>
      </c>
      <c r="B114">
        <f>+hist_Forward5YearRNatR_wFG!D107</f>
        <v>2.1173832007203401</v>
      </c>
      <c r="C114">
        <f>+hist_Forward5YearRNatR_woFG!D107</f>
        <v>1.99631446328004</v>
      </c>
      <c r="D114">
        <f>+'2025Q2'!M157</f>
        <v>2.1295202772811601</v>
      </c>
      <c r="E114">
        <f>+'Chart NA - DSGE Raw Data'!D159</f>
        <v>1.3825000000000001</v>
      </c>
    </row>
    <row r="115" spans="1:5" x14ac:dyDescent="0.25">
      <c r="A115" s="1">
        <v>36160</v>
      </c>
      <c r="B115">
        <f>+hist_Forward5YearRNatR_wFG!D108</f>
        <v>1.7648260077331099</v>
      </c>
      <c r="C115">
        <f>+hist_Forward5YearRNatR_woFG!D108</f>
        <v>1.64210906720785</v>
      </c>
      <c r="D115">
        <f>+'2025Q2'!M158</f>
        <v>1.95539614551356</v>
      </c>
      <c r="E115">
        <f>+'Chart NA - DSGE Raw Data'!D160</f>
        <v>1.2150000000000001</v>
      </c>
    </row>
    <row r="116" spans="1:5" x14ac:dyDescent="0.25">
      <c r="A116" s="1">
        <v>36250</v>
      </c>
      <c r="B116">
        <f>+hist_Forward5YearRNatR_wFG!D109</f>
        <v>1.52357566748589</v>
      </c>
      <c r="C116">
        <f>+hist_Forward5YearRNatR_woFG!D109</f>
        <v>1.3990986806607599</v>
      </c>
      <c r="D116">
        <f>+'2025Q2'!M159</f>
        <v>2.03974480637982</v>
      </c>
      <c r="E116">
        <f>+'Chart NA - DSGE Raw Data'!D161</f>
        <v>1.1825000000000001</v>
      </c>
    </row>
    <row r="117" spans="1:5" x14ac:dyDescent="0.25">
      <c r="A117" s="1">
        <v>36341</v>
      </c>
      <c r="B117">
        <f>+hist_Forward5YearRNatR_wFG!D110</f>
        <v>1.5593003757485999</v>
      </c>
      <c r="C117">
        <f>+hist_Forward5YearRNatR_woFG!D110</f>
        <v>1.4329152379708401</v>
      </c>
      <c r="D117">
        <f>+'2025Q2'!M160</f>
        <v>1.9503562845570499</v>
      </c>
      <c r="E117">
        <f>+'Chart NA - DSGE Raw Data'!D162</f>
        <v>1.1875</v>
      </c>
    </row>
    <row r="118" spans="1:5" x14ac:dyDescent="0.25">
      <c r="A118" s="1">
        <v>36433</v>
      </c>
      <c r="B118">
        <f>+hist_Forward5YearRNatR_wFG!D111</f>
        <v>1.78804946443474</v>
      </c>
      <c r="C118">
        <f>+hist_Forward5YearRNatR_woFG!D111</f>
        <v>1.6595928660614501</v>
      </c>
      <c r="D118">
        <f>+'2025Q2'!M161</f>
        <v>2.0710452108444901</v>
      </c>
      <c r="E118">
        <f>+'Chart NA - DSGE Raw Data'!D163</f>
        <v>1.2749999999999999</v>
      </c>
    </row>
    <row r="119" spans="1:5" x14ac:dyDescent="0.25">
      <c r="A119" s="1">
        <v>36525</v>
      </c>
      <c r="B119">
        <f>+hist_Forward5YearRNatR_wFG!D112</f>
        <v>2.0514160976529001</v>
      </c>
      <c r="C119">
        <f>+hist_Forward5YearRNatR_woFG!D112</f>
        <v>1.92070647583068</v>
      </c>
      <c r="D119">
        <f>+'2025Q2'!M162</f>
        <v>2.1547917651308102</v>
      </c>
      <c r="E119">
        <f>+'Chart NA - DSGE Raw Data'!D164</f>
        <v>1.325</v>
      </c>
    </row>
    <row r="120" spans="1:5" x14ac:dyDescent="0.25">
      <c r="A120" s="1">
        <v>36616</v>
      </c>
      <c r="B120">
        <f>+hist_Forward5YearRNatR_wFG!D113</f>
        <v>2.1811393028488699</v>
      </c>
      <c r="C120">
        <f>+hist_Forward5YearRNatR_woFG!D113</f>
        <v>2.0479871132920699</v>
      </c>
      <c r="D120">
        <f>+'2025Q2'!M163</f>
        <v>2.23762265923523</v>
      </c>
      <c r="E120">
        <f>+'Chart NA - DSGE Raw Data'!D165</f>
        <v>1.42</v>
      </c>
    </row>
    <row r="121" spans="1:5" x14ac:dyDescent="0.25">
      <c r="A121" s="1">
        <v>36707</v>
      </c>
      <c r="B121">
        <f>+hist_Forward5YearRNatR_wFG!D114</f>
        <v>2.47444256532411</v>
      </c>
      <c r="C121">
        <f>+hist_Forward5YearRNatR_woFG!D114</f>
        <v>2.3386688850150601</v>
      </c>
      <c r="D121">
        <f>+'2025Q2'!M164</f>
        <v>2.2334308929124802</v>
      </c>
      <c r="E121">
        <f>+'Chart NA - DSGE Raw Data'!D166</f>
        <v>1.5674999999999999</v>
      </c>
    </row>
    <row r="122" spans="1:5" x14ac:dyDescent="0.25">
      <c r="A122" s="1">
        <v>36799</v>
      </c>
      <c r="B122">
        <f>+hist_Forward5YearRNatR_wFG!D115</f>
        <v>2.57550207767293</v>
      </c>
      <c r="C122">
        <f>+hist_Forward5YearRNatR_woFG!D115</f>
        <v>2.4367027821829002</v>
      </c>
      <c r="D122">
        <f>+'2025Q2'!M165</f>
        <v>2.4008055238960599</v>
      </c>
      <c r="E122">
        <f>+'Chart NA - DSGE Raw Data'!D167</f>
        <v>1.63</v>
      </c>
    </row>
    <row r="123" spans="1:5" x14ac:dyDescent="0.25">
      <c r="A123" s="1">
        <v>36891</v>
      </c>
      <c r="B123">
        <f>+hist_Forward5YearRNatR_wFG!D116</f>
        <v>2.6006161323777599</v>
      </c>
      <c r="C123">
        <f>+hist_Forward5YearRNatR_woFG!D116</f>
        <v>2.4585351368145099</v>
      </c>
      <c r="D123">
        <f>+'2025Q2'!M166</f>
        <v>2.4230371217270998</v>
      </c>
      <c r="E123">
        <f>+'Chart NA - DSGE Raw Data'!D168</f>
        <v>1.6174999999999999</v>
      </c>
    </row>
    <row r="124" spans="1:5" x14ac:dyDescent="0.25">
      <c r="A124" s="1">
        <v>36981</v>
      </c>
      <c r="B124">
        <f>+hist_Forward5YearRNatR_wFG!D117</f>
        <v>2.4392259041163902</v>
      </c>
      <c r="C124">
        <f>+hist_Forward5YearRNatR_woFG!D117</f>
        <v>2.2935573596962899</v>
      </c>
      <c r="D124">
        <f>+'2025Q2'!M167</f>
        <v>2.5933818042644101</v>
      </c>
      <c r="E124">
        <f>+'Chart NA - DSGE Raw Data'!D169</f>
        <v>1.4</v>
      </c>
    </row>
    <row r="125" spans="1:5" x14ac:dyDescent="0.25">
      <c r="A125" s="1">
        <v>37072</v>
      </c>
      <c r="B125">
        <f>+hist_Forward5YearRNatR_wFG!D118</f>
        <v>2.4041117391956801</v>
      </c>
      <c r="C125">
        <f>+hist_Forward5YearRNatR_woFG!D118</f>
        <v>2.2545026335760801</v>
      </c>
      <c r="D125">
        <f>+'2025Q2'!M168</f>
        <v>2.8344035985945299</v>
      </c>
      <c r="E125">
        <f>+'Chart NA - DSGE Raw Data'!D170</f>
        <v>1.0825</v>
      </c>
    </row>
    <row r="126" spans="1:5" x14ac:dyDescent="0.25">
      <c r="A126" s="1">
        <v>37164</v>
      </c>
      <c r="B126">
        <f>+hist_Forward5YearRNatR_wFG!D119</f>
        <v>2.1344723634654801</v>
      </c>
      <c r="C126">
        <f>+hist_Forward5YearRNatR_woFG!D119</f>
        <v>1.9805259182827799</v>
      </c>
      <c r="D126">
        <f>+'2025Q2'!M169</f>
        <v>2.5941830875851499</v>
      </c>
      <c r="E126">
        <f>+'Chart NA - DSGE Raw Data'!D171</f>
        <v>0.875</v>
      </c>
    </row>
    <row r="127" spans="1:5" x14ac:dyDescent="0.25">
      <c r="A127" s="1">
        <v>37256</v>
      </c>
      <c r="B127">
        <f>+hist_Forward5YearRNatR_wFG!D120</f>
        <v>1.6026891604086799</v>
      </c>
      <c r="C127">
        <f>+hist_Forward5YearRNatR_woFG!D120</f>
        <v>1.44395903236423</v>
      </c>
      <c r="D127">
        <f>+'2025Q2'!M170</f>
        <v>2.5176276664792501</v>
      </c>
      <c r="E127">
        <f>+'Chart NA - DSGE Raw Data'!D172</f>
        <v>0.53249999999999997</v>
      </c>
    </row>
    <row r="128" spans="1:5" x14ac:dyDescent="0.25">
      <c r="A128" s="1">
        <v>37346</v>
      </c>
      <c r="B128">
        <f>+hist_Forward5YearRNatR_wFG!D121</f>
        <v>1.5831762426687099</v>
      </c>
      <c r="C128">
        <f>+hist_Forward5YearRNatR_woFG!D121</f>
        <v>1.41916168368365</v>
      </c>
      <c r="D128">
        <f>+'2025Q2'!M171</f>
        <v>2.6105547900098398</v>
      </c>
      <c r="E128">
        <f>+'Chart NA - DSGE Raw Data'!D173</f>
        <v>0.4325</v>
      </c>
    </row>
    <row r="129" spans="1:5" x14ac:dyDescent="0.25">
      <c r="A129" s="1">
        <v>37437</v>
      </c>
      <c r="B129">
        <f>+hist_Forward5YearRNatR_wFG!D122</f>
        <v>1.6870550899718799</v>
      </c>
      <c r="C129">
        <f>+hist_Forward5YearRNatR_woFG!D122</f>
        <v>1.5171935267029699</v>
      </c>
      <c r="D129">
        <f>+'2025Q2'!M172</f>
        <v>2.3992578480398801</v>
      </c>
      <c r="E129">
        <f>+'Chart NA - DSGE Raw Data'!D174</f>
        <v>0.4375</v>
      </c>
    </row>
    <row r="130" spans="1:5" x14ac:dyDescent="0.25">
      <c r="A130" s="1">
        <v>37529</v>
      </c>
      <c r="B130">
        <f>+hist_Forward5YearRNatR_wFG!D123</f>
        <v>1.5185572623406201</v>
      </c>
      <c r="C130">
        <f>+hist_Forward5YearRNatR_woFG!D123</f>
        <v>1.34221771432252</v>
      </c>
      <c r="D130">
        <f>+'2025Q2'!M173</f>
        <v>2.33454348659905</v>
      </c>
      <c r="E130">
        <f>+'Chart NA - DSGE Raw Data'!D175</f>
        <v>0.435</v>
      </c>
    </row>
    <row r="131" spans="1:5" x14ac:dyDescent="0.25">
      <c r="A131" s="1">
        <v>37621</v>
      </c>
      <c r="B131">
        <f>+hist_Forward5YearRNatR_wFG!D124</f>
        <v>1.4346126448434799</v>
      </c>
      <c r="C131">
        <f>+hist_Forward5YearRNatR_woFG!D124</f>
        <v>1.2510855356366199</v>
      </c>
      <c r="D131">
        <f>+'2025Q2'!M174</f>
        <v>2.22843305886129</v>
      </c>
      <c r="E131">
        <f>+'Chart NA - DSGE Raw Data'!D176</f>
        <v>0.36</v>
      </c>
    </row>
    <row r="132" spans="1:5" x14ac:dyDescent="0.25">
      <c r="A132" s="1">
        <v>37711</v>
      </c>
      <c r="B132">
        <f>+hist_Forward5YearRNatR_wFG!D125</f>
        <v>1.2102955549882899</v>
      </c>
      <c r="C132">
        <f>+hist_Forward5YearRNatR_woFG!D125</f>
        <v>1.0187809091117701</v>
      </c>
      <c r="D132">
        <f>+'2025Q2'!M175</f>
        <v>2.08113155307041</v>
      </c>
      <c r="E132">
        <f>+'Chart NA - DSGE Raw Data'!D177</f>
        <v>0.3125</v>
      </c>
    </row>
    <row r="133" spans="1:5" x14ac:dyDescent="0.25">
      <c r="A133" s="1">
        <v>37802</v>
      </c>
      <c r="B133">
        <f>+hist_Forward5YearRNatR_wFG!D126</f>
        <v>0.98487130814097801</v>
      </c>
      <c r="C133">
        <f>+hist_Forward5YearRNatR_woFG!D126</f>
        <v>0.78446510976838801</v>
      </c>
      <c r="D133">
        <f>+'2025Q2'!M176</f>
        <v>2.0760674379322399</v>
      </c>
      <c r="E133">
        <f>+'Chart NA - DSGE Raw Data'!D178</f>
        <v>0.3125</v>
      </c>
    </row>
    <row r="134" spans="1:5" x14ac:dyDescent="0.25">
      <c r="A134" s="1">
        <v>37894</v>
      </c>
      <c r="B134">
        <f>+hist_Forward5YearRNatR_wFG!D127</f>
        <v>1.03365252571942</v>
      </c>
      <c r="C134">
        <f>+hist_Forward5YearRNatR_woFG!D127</f>
        <v>0.82333095070499496</v>
      </c>
      <c r="D134">
        <f>+'2025Q2'!M177</f>
        <v>2.1434148742043702</v>
      </c>
      <c r="E134">
        <f>+'Chart NA - DSGE Raw Data'!D179</f>
        <v>0.255</v>
      </c>
    </row>
    <row r="135" spans="1:5" x14ac:dyDescent="0.25">
      <c r="A135" s="1">
        <v>37986</v>
      </c>
      <c r="B135">
        <f>+hist_Forward5YearRNatR_wFG!D128</f>
        <v>1.0831738079558499</v>
      </c>
      <c r="C135">
        <f>+hist_Forward5YearRNatR_woFG!D128</f>
        <v>0.86177499620137799</v>
      </c>
      <c r="D135">
        <f>+'2025Q2'!M178</f>
        <v>2.1518054987118198</v>
      </c>
      <c r="E135">
        <f>+'Chart NA - DSGE Raw Data'!D180</f>
        <v>0.25</v>
      </c>
    </row>
    <row r="136" spans="1:5" x14ac:dyDescent="0.25">
      <c r="A136" s="1">
        <v>38077</v>
      </c>
      <c r="B136">
        <f>+hist_Forward5YearRNatR_wFG!D129</f>
        <v>1.0486952050103899</v>
      </c>
      <c r="C136">
        <f>+hist_Forward5YearRNatR_woFG!D129</f>
        <v>0.81489819550025999</v>
      </c>
      <c r="D136">
        <f>+'2025Q2'!M179</f>
        <v>2.12098866021344</v>
      </c>
      <c r="E136">
        <f>+'Chart NA - DSGE Raw Data'!D181</f>
        <v>0.25</v>
      </c>
    </row>
    <row r="137" spans="1:5" x14ac:dyDescent="0.25">
      <c r="A137" s="1">
        <v>38168</v>
      </c>
      <c r="B137">
        <f>+hist_Forward5YearRNatR_wFG!D130</f>
        <v>1.0518485886681701</v>
      </c>
      <c r="C137">
        <f>+hist_Forward5YearRNatR_woFG!D130</f>
        <v>0.80414898837964799</v>
      </c>
      <c r="D137">
        <f>+'2025Q2'!M180</f>
        <v>2.1355763545782001</v>
      </c>
      <c r="E137">
        <f>+'Chart NA - DSGE Raw Data'!D182</f>
        <v>0.2525</v>
      </c>
    </row>
    <row r="138" spans="1:5" x14ac:dyDescent="0.25">
      <c r="A138" s="1">
        <v>38260</v>
      </c>
      <c r="B138">
        <f>+hist_Forward5YearRNatR_wFG!D131</f>
        <v>1.0689605281267101</v>
      </c>
      <c r="C138">
        <f>+hist_Forward5YearRNatR_woFG!D131</f>
        <v>0.80564242607742198</v>
      </c>
      <c r="D138">
        <f>+'2025Q2'!M181</f>
        <v>1.9474551813268399</v>
      </c>
      <c r="E138">
        <f>+'Chart NA - DSGE Raw Data'!D183</f>
        <v>0.35749999999999998</v>
      </c>
    </row>
    <row r="139" spans="1:5" x14ac:dyDescent="0.25">
      <c r="A139" s="1">
        <v>38352</v>
      </c>
      <c r="B139">
        <f>+hist_Forward5YearRNatR_wFG!D132</f>
        <v>1.1076290480500099</v>
      </c>
      <c r="C139">
        <f>+hist_Forward5YearRNatR_woFG!D132</f>
        <v>0.82673261544050403</v>
      </c>
      <c r="D139">
        <f>+'2025Q2'!M182</f>
        <v>1.8489089275147701</v>
      </c>
      <c r="E139">
        <f>+'Chart NA - DSGE Raw Data'!D184</f>
        <v>0.48749999999999999</v>
      </c>
    </row>
    <row r="140" spans="1:5" x14ac:dyDescent="0.25">
      <c r="A140" s="1">
        <v>38442</v>
      </c>
      <c r="B140">
        <f>+hist_Forward5YearRNatR_wFG!D133</f>
        <v>1.1295091370685799</v>
      </c>
      <c r="C140">
        <f>+hist_Forward5YearRNatR_woFG!D133</f>
        <v>0.82879327226416999</v>
      </c>
      <c r="D140">
        <f>+'2025Q2'!M183</f>
        <v>1.7780618732094799</v>
      </c>
      <c r="E140">
        <f>+'Chart NA - DSGE Raw Data'!D185</f>
        <v>0.61750000000000005</v>
      </c>
    </row>
    <row r="141" spans="1:5" x14ac:dyDescent="0.25">
      <c r="A141" s="1">
        <v>38533</v>
      </c>
      <c r="B141">
        <f>+hist_Forward5YearRNatR_wFG!D134</f>
        <v>1.0748288680373199</v>
      </c>
      <c r="C141">
        <f>+hist_Forward5YearRNatR_woFG!D134</f>
        <v>0.75172814923134601</v>
      </c>
      <c r="D141">
        <f>+'2025Q2'!M184</f>
        <v>1.77423340110168</v>
      </c>
      <c r="E141">
        <f>+'Chart NA - DSGE Raw Data'!D186</f>
        <v>0.73499999999999999</v>
      </c>
    </row>
    <row r="142" spans="1:5" x14ac:dyDescent="0.25">
      <c r="A142" s="1">
        <v>38625</v>
      </c>
      <c r="B142">
        <f>+hist_Forward5YearRNatR_wFG!D135</f>
        <v>1.09301286726317</v>
      </c>
      <c r="C142">
        <f>+hist_Forward5YearRNatR_woFG!D135</f>
        <v>0.74458796442936503</v>
      </c>
      <c r="D142">
        <f>+'2025Q2'!M185</f>
        <v>1.8042338081439599</v>
      </c>
      <c r="E142">
        <f>+'Chart NA - DSGE Raw Data'!D187</f>
        <v>0.86499999999999999</v>
      </c>
    </row>
    <row r="143" spans="1:5" x14ac:dyDescent="0.25">
      <c r="A143" s="1">
        <v>38717</v>
      </c>
      <c r="B143">
        <f>+hist_Forward5YearRNatR_wFG!D136</f>
        <v>1.18160498258012</v>
      </c>
      <c r="C143">
        <f>+hist_Forward5YearRNatR_woFG!D136</f>
        <v>0.80448555263486998</v>
      </c>
      <c r="D143">
        <f>+'2025Q2'!M186</f>
        <v>1.8914947734943901</v>
      </c>
      <c r="E143">
        <f>+'Chart NA - DSGE Raw Data'!D188</f>
        <v>0.995</v>
      </c>
    </row>
    <row r="144" spans="1:5" x14ac:dyDescent="0.25">
      <c r="A144" s="1">
        <v>38807</v>
      </c>
      <c r="B144">
        <f>+hist_Forward5YearRNatR_wFG!D137</f>
        <v>1.46210462437246</v>
      </c>
      <c r="C144">
        <f>+hist_Forward5YearRNatR_woFG!D137</f>
        <v>1.05242356900769</v>
      </c>
      <c r="D144">
        <f>+'2025Q2'!M187</f>
        <v>1.87475557224973</v>
      </c>
      <c r="E144">
        <f>+'Chart NA - DSGE Raw Data'!D189</f>
        <v>1.1125</v>
      </c>
    </row>
    <row r="145" spans="1:5" x14ac:dyDescent="0.25">
      <c r="A145" s="1">
        <v>38898</v>
      </c>
      <c r="B145">
        <f>+hist_Forward5YearRNatR_wFG!D138</f>
        <v>1.6722110314241101</v>
      </c>
      <c r="C145">
        <f>+hist_Forward5YearRNatR_woFG!D138</f>
        <v>1.2255288345169599</v>
      </c>
      <c r="D145">
        <f>+'2025Q2'!M188</f>
        <v>2.0650960501004501</v>
      </c>
      <c r="E145">
        <f>+'Chart NA - DSGE Raw Data'!D190</f>
        <v>1.2275</v>
      </c>
    </row>
    <row r="146" spans="1:5" x14ac:dyDescent="0.25">
      <c r="A146" s="1">
        <v>38990</v>
      </c>
      <c r="B146">
        <f>+hist_Forward5YearRNatR_wFG!D139</f>
        <v>1.8339214528525201</v>
      </c>
      <c r="C146">
        <f>+hist_Forward5YearRNatR_woFG!D139</f>
        <v>1.34513912147018</v>
      </c>
      <c r="D146">
        <f>+'2025Q2'!M189</f>
        <v>2.07293316318736</v>
      </c>
      <c r="E146">
        <f>+'Chart NA - DSGE Raw Data'!D191</f>
        <v>1.3125</v>
      </c>
    </row>
    <row r="147" spans="1:5" x14ac:dyDescent="0.25">
      <c r="A147" s="1">
        <v>39082</v>
      </c>
      <c r="B147">
        <f>+hist_Forward5YearRNatR_wFG!D140</f>
        <v>2.01851966862501</v>
      </c>
      <c r="C147">
        <f>+hist_Forward5YearRNatR_woFG!D140</f>
        <v>1.4817785202826499</v>
      </c>
      <c r="D147">
        <f>+'2025Q2'!M190</f>
        <v>2.17364896705462</v>
      </c>
      <c r="E147">
        <f>+'Chart NA - DSGE Raw Data'!D192</f>
        <v>1.31</v>
      </c>
    </row>
    <row r="148" spans="1:5" x14ac:dyDescent="0.25">
      <c r="A148" s="1">
        <v>39172</v>
      </c>
      <c r="B148">
        <f>+hist_Forward5YearRNatR_wFG!D141</f>
        <v>2.1005167173930799</v>
      </c>
      <c r="C148">
        <f>+hist_Forward5YearRNatR_woFG!D141</f>
        <v>1.5090826784057301</v>
      </c>
      <c r="D148">
        <f>+'2025Q2'!M191</f>
        <v>2.1718000367196599</v>
      </c>
      <c r="E148">
        <f>+'Chart NA - DSGE Raw Data'!D193</f>
        <v>1.3125</v>
      </c>
    </row>
    <row r="149" spans="1:5" x14ac:dyDescent="0.25">
      <c r="A149" s="1">
        <v>39263</v>
      </c>
      <c r="B149">
        <f>+hist_Forward5YearRNatR_wFG!D142</f>
        <v>2.5873473870952899</v>
      </c>
      <c r="C149">
        <f>+hist_Forward5YearRNatR_woFG!D142</f>
        <v>1.9334759566126301</v>
      </c>
      <c r="D149">
        <f>+'2025Q2'!M192</f>
        <v>2.19140582708792</v>
      </c>
      <c r="E149">
        <f>+'Chart NA - DSGE Raw Data'!D194</f>
        <v>1.3125</v>
      </c>
    </row>
    <row r="150" spans="1:5" x14ac:dyDescent="0.25">
      <c r="A150" s="1">
        <v>39355</v>
      </c>
      <c r="B150">
        <f>+hist_Forward5YearRNatR_wFG!D143</f>
        <v>2.7483288489766098</v>
      </c>
      <c r="C150">
        <f>+hist_Forward5YearRNatR_woFG!D143</f>
        <v>2.0231026810297799</v>
      </c>
      <c r="D150">
        <f>+'2025Q2'!M193</f>
        <v>2.1445684437369099</v>
      </c>
      <c r="E150">
        <f>+'Chart NA - DSGE Raw Data'!D195</f>
        <v>1.2675000000000001</v>
      </c>
    </row>
    <row r="151" spans="1:5" x14ac:dyDescent="0.25">
      <c r="A151" s="1">
        <v>39447</v>
      </c>
      <c r="B151">
        <f>+hist_Forward5YearRNatR_wFG!D144</f>
        <v>2.8502045406077601</v>
      </c>
      <c r="C151">
        <f>+hist_Forward5YearRNatR_woFG!D144</f>
        <v>2.04332411078809</v>
      </c>
      <c r="D151">
        <f>+'2025Q2'!M194</f>
        <v>2.3394086589439098</v>
      </c>
      <c r="E151">
        <f>+'Chart NA - DSGE Raw Data'!D196</f>
        <v>1.125</v>
      </c>
    </row>
    <row r="152" spans="1:5" x14ac:dyDescent="0.25">
      <c r="A152" s="1">
        <v>39538</v>
      </c>
      <c r="B152">
        <f>+hist_Forward5YearRNatR_wFG!D145</f>
        <v>2.8922316705044202</v>
      </c>
      <c r="C152">
        <f>+hist_Forward5YearRNatR_woFG!D145</f>
        <v>1.9917085561547501</v>
      </c>
      <c r="D152">
        <f>+'2025Q2'!M195</f>
        <v>2.4457063772030501</v>
      </c>
      <c r="E152">
        <f>+'Chart NA - DSGE Raw Data'!D197</f>
        <v>0.79500000000000004</v>
      </c>
    </row>
    <row r="153" spans="1:5" x14ac:dyDescent="0.25">
      <c r="A153" s="1">
        <v>39629</v>
      </c>
      <c r="B153">
        <f>+hist_Forward5YearRNatR_wFG!D146</f>
        <v>3.0741155021697302</v>
      </c>
      <c r="C153">
        <f>+hist_Forward5YearRNatR_woFG!D146</f>
        <v>2.0657275952942902</v>
      </c>
      <c r="D153">
        <f>+'2025Q2'!M196</f>
        <v>2.0553135585211</v>
      </c>
      <c r="E153">
        <f>+'Chart NA - DSGE Raw Data'!D198</f>
        <v>0.52</v>
      </c>
    </row>
    <row r="154" spans="1:5" x14ac:dyDescent="0.25">
      <c r="A154" s="1">
        <v>39721</v>
      </c>
      <c r="B154">
        <f>+hist_Forward5YearRNatR_wFG!D147</f>
        <v>3.2944247871889001</v>
      </c>
      <c r="C154">
        <f>+hist_Forward5YearRNatR_woFG!D147</f>
        <v>2.1604340883628801</v>
      </c>
      <c r="D154">
        <f>+'2025Q2'!M197</f>
        <v>1.93223281861689</v>
      </c>
      <c r="E154">
        <f>+'Chart NA - DSGE Raw Data'!D199</f>
        <v>0.48499999999999999</v>
      </c>
    </row>
    <row r="155" spans="1:5" x14ac:dyDescent="0.25">
      <c r="A155" s="1">
        <v>39813</v>
      </c>
      <c r="B155">
        <f>+hist_Forward5YearRNatR_wFG!D148</f>
        <v>2.6033206653166401</v>
      </c>
      <c r="C155">
        <f>+hist_Forward5YearRNatR_woFG!D148</f>
        <v>1.05341103388108</v>
      </c>
      <c r="D155">
        <f>+'2025Q2'!M198</f>
        <v>1.4113230627159401</v>
      </c>
      <c r="E155">
        <f>+'Chart NA - DSGE Raw Data'!D200</f>
        <v>0.1275</v>
      </c>
    </row>
    <row r="156" spans="1:5" x14ac:dyDescent="0.25">
      <c r="A156" s="1">
        <v>39903</v>
      </c>
      <c r="B156">
        <f>+hist_Forward5YearRNatR_wFG!D149</f>
        <v>2.6518572322160798</v>
      </c>
      <c r="C156">
        <f>+hist_Forward5YearRNatR_woFG!D149</f>
        <v>0.55648574473012802</v>
      </c>
      <c r="D156">
        <f>+'2025Q2'!M199</f>
        <v>0.725371286728836</v>
      </c>
      <c r="E156">
        <f>+'Chart NA - DSGE Raw Data'!D201</f>
        <v>4.4999999999999998E-2</v>
      </c>
    </row>
    <row r="157" spans="1:5" x14ac:dyDescent="0.25">
      <c r="A157" s="1">
        <v>39994</v>
      </c>
      <c r="B157">
        <f>+hist_Forward5YearRNatR_wFG!D150</f>
        <v>2.3234279207682902</v>
      </c>
      <c r="C157">
        <f>+hist_Forward5YearRNatR_woFG!D150</f>
        <v>0.416391505724098</v>
      </c>
      <c r="D157">
        <f>+'2025Q2'!M200</f>
        <v>0.79042797255309205</v>
      </c>
      <c r="E157">
        <f>+'Chart NA - DSGE Raw Data'!D202</f>
        <v>4.4999999999999998E-2</v>
      </c>
    </row>
    <row r="158" spans="1:5" x14ac:dyDescent="0.25">
      <c r="A158" s="1">
        <v>40086</v>
      </c>
      <c r="B158">
        <f>+hist_Forward5YearRNatR_wFG!D151</f>
        <v>2.1380333519918699</v>
      </c>
      <c r="C158">
        <f>+hist_Forward5YearRNatR_woFG!D151</f>
        <v>0.43839463357687403</v>
      </c>
      <c r="D158">
        <f>+'2025Q2'!M201</f>
        <v>0.86453257020739804</v>
      </c>
      <c r="E158">
        <f>+'Chart NA - DSGE Raw Data'!D203</f>
        <v>3.7499999999999999E-2</v>
      </c>
    </row>
    <row r="159" spans="1:5" x14ac:dyDescent="0.25">
      <c r="A159" s="1">
        <v>40178</v>
      </c>
      <c r="B159">
        <f>+hist_Forward5YearRNatR_wFG!D152</f>
        <v>2.33241477256104</v>
      </c>
      <c r="C159">
        <f>+hist_Forward5YearRNatR_woFG!D152</f>
        <v>0.35295346087857699</v>
      </c>
      <c r="D159">
        <f>+'2025Q2'!M202</f>
        <v>0.92931053428561095</v>
      </c>
      <c r="E159">
        <f>+'Chart NA - DSGE Raw Data'!D204</f>
        <v>0.03</v>
      </c>
    </row>
    <row r="160" spans="1:5" x14ac:dyDescent="0.25">
      <c r="A160" s="1">
        <v>40268</v>
      </c>
      <c r="B160">
        <f>+hist_Forward5YearRNatR_wFG!D153</f>
        <v>2.0383394863620099</v>
      </c>
      <c r="C160">
        <f>+hist_Forward5YearRNatR_woFG!D153</f>
        <v>0.48328475459342501</v>
      </c>
      <c r="D160">
        <f>+'2025Q2'!M203</f>
        <v>0.98586774304987101</v>
      </c>
      <c r="E160">
        <f>+'Chart NA - DSGE Raw Data'!D205</f>
        <v>3.2500000000000001E-2</v>
      </c>
    </row>
    <row r="161" spans="1:5" x14ac:dyDescent="0.25">
      <c r="A161" s="1">
        <v>40359</v>
      </c>
      <c r="B161">
        <f>+hist_Forward5YearRNatR_wFG!D154</f>
        <v>1.4769843880801501</v>
      </c>
      <c r="C161">
        <f>+hist_Forward5YearRNatR_woFG!D154</f>
        <v>0.28986796721965302</v>
      </c>
      <c r="D161">
        <f>+'2025Q2'!M204</f>
        <v>1.10556539540365</v>
      </c>
      <c r="E161">
        <f>+'Chart NA - DSGE Raw Data'!D206</f>
        <v>4.7500000000000001E-2</v>
      </c>
    </row>
    <row r="162" spans="1:5" x14ac:dyDescent="0.25">
      <c r="A162" s="1">
        <v>40451</v>
      </c>
      <c r="B162">
        <f>+hist_Forward5YearRNatR_wFG!D155</f>
        <v>1.65403067676162</v>
      </c>
      <c r="C162">
        <f>+hist_Forward5YearRNatR_woFG!D155</f>
        <v>0.17497193068977901</v>
      </c>
      <c r="D162">
        <f>+'2025Q2'!M205</f>
        <v>1.17749731517268</v>
      </c>
      <c r="E162">
        <f>+'Chart NA - DSGE Raw Data'!D207</f>
        <v>4.7500000000000001E-2</v>
      </c>
    </row>
    <row r="163" spans="1:5" x14ac:dyDescent="0.25">
      <c r="A163" s="1">
        <v>40543</v>
      </c>
      <c r="B163">
        <f>+hist_Forward5YearRNatR_wFG!D156</f>
        <v>2.3152986726778599</v>
      </c>
      <c r="C163">
        <f>+hist_Forward5YearRNatR_woFG!D156</f>
        <v>0.16314694202302199</v>
      </c>
      <c r="D163">
        <f>+'2025Q2'!M206</f>
        <v>1.15864162678995</v>
      </c>
      <c r="E163">
        <f>+'Chart NA - DSGE Raw Data'!D208</f>
        <v>4.7500000000000001E-2</v>
      </c>
    </row>
    <row r="164" spans="1:5" x14ac:dyDescent="0.25">
      <c r="A164" s="1">
        <v>40633</v>
      </c>
      <c r="B164">
        <f>+hist_Forward5YearRNatR_wFG!D157</f>
        <v>3.35740533649532</v>
      </c>
      <c r="C164">
        <f>+hist_Forward5YearRNatR_woFG!D157</f>
        <v>0.29904514089788597</v>
      </c>
      <c r="D164">
        <f>+'2025Q2'!M207</f>
        <v>1.3236580224177299</v>
      </c>
      <c r="E164">
        <f>+'Chart NA - DSGE Raw Data'!D209</f>
        <v>3.7499999999999999E-2</v>
      </c>
    </row>
    <row r="165" spans="1:5" x14ac:dyDescent="0.25">
      <c r="A165" s="1">
        <v>40724</v>
      </c>
      <c r="B165">
        <f>+hist_Forward5YearRNatR_wFG!D158</f>
        <v>4.1811987726222402</v>
      </c>
      <c r="C165">
        <f>+hist_Forward5YearRNatR_woFG!D158</f>
        <v>0.39120376246997601</v>
      </c>
      <c r="D165">
        <f>+'2025Q2'!M208</f>
        <v>1.3167006708409099</v>
      </c>
      <c r="E165">
        <f>+'Chart NA - DSGE Raw Data'!D210</f>
        <v>2.2499999999999999E-2</v>
      </c>
    </row>
    <row r="166" spans="1:5" x14ac:dyDescent="0.25">
      <c r="A166" s="1">
        <v>40816</v>
      </c>
      <c r="B166">
        <f>+hist_Forward5YearRNatR_wFG!D159</f>
        <v>2.1053258997637401</v>
      </c>
      <c r="C166">
        <f>+hist_Forward5YearRNatR_woFG!D159</f>
        <v>0.19987014905092601</v>
      </c>
      <c r="D166">
        <f>+'2025Q2'!M209</f>
        <v>1.0690962288721499</v>
      </c>
      <c r="E166">
        <f>+'Chart NA - DSGE Raw Data'!D211</f>
        <v>0.02</v>
      </c>
    </row>
    <row r="167" spans="1:5" x14ac:dyDescent="0.25">
      <c r="A167" s="1">
        <v>40908</v>
      </c>
      <c r="B167">
        <f>+hist_Forward5YearRNatR_wFG!D160</f>
        <v>0.84836904398383395</v>
      </c>
      <c r="C167">
        <f>+hist_Forward5YearRNatR_woFG!D160</f>
        <v>6.1159626267097401E-2</v>
      </c>
      <c r="D167">
        <f>+'2025Q2'!M210</f>
        <v>1.13555021285234</v>
      </c>
      <c r="E167">
        <f>+'Chart NA - DSGE Raw Data'!D212</f>
        <v>1.7500000000000002E-2</v>
      </c>
    </row>
    <row r="168" spans="1:5" x14ac:dyDescent="0.25">
      <c r="A168" s="1">
        <v>40999</v>
      </c>
      <c r="B168">
        <f>+hist_Forward5YearRNatR_wFG!D161</f>
        <v>0.20306969941410499</v>
      </c>
      <c r="C168">
        <f>+hist_Forward5YearRNatR_woFG!D161</f>
        <v>-0.17577897578901699</v>
      </c>
      <c r="D168">
        <f>+'2025Q2'!M211</f>
        <v>0.94104575600295004</v>
      </c>
      <c r="E168">
        <f>+'Chart NA - DSGE Raw Data'!D213</f>
        <v>2.5000000000000001E-2</v>
      </c>
    </row>
    <row r="169" spans="1:5" x14ac:dyDescent="0.25">
      <c r="A169" s="1">
        <v>41090</v>
      </c>
      <c r="B169">
        <f>+hist_Forward5YearRNatR_wFG!D162</f>
        <v>-0.20660849736054501</v>
      </c>
      <c r="C169">
        <f>+hist_Forward5YearRNatR_woFG!D162</f>
        <v>-0.25477306277537698</v>
      </c>
      <c r="D169">
        <f>+'2025Q2'!M212</f>
        <v>0.88576790921514903</v>
      </c>
      <c r="E169">
        <f>+'Chart NA - DSGE Raw Data'!D214</f>
        <v>3.7499999999999999E-2</v>
      </c>
    </row>
    <row r="170" spans="1:5" x14ac:dyDescent="0.25">
      <c r="A170" s="1">
        <v>41182</v>
      </c>
      <c r="B170">
        <f>+hist_Forward5YearRNatR_wFG!D163</f>
        <v>-0.85933331801987101</v>
      </c>
      <c r="C170">
        <f>+hist_Forward5YearRNatR_woFG!D163</f>
        <v>-0.47362066044830098</v>
      </c>
      <c r="D170">
        <f>+'2025Q2'!M213</f>
        <v>0.70520264241486996</v>
      </c>
      <c r="E170">
        <f>+'Chart NA - DSGE Raw Data'!D215</f>
        <v>3.5000000000000003E-2</v>
      </c>
    </row>
    <row r="171" spans="1:5" x14ac:dyDescent="0.25">
      <c r="A171" s="1">
        <v>41274</v>
      </c>
      <c r="B171">
        <f>+hist_Forward5YearRNatR_wFG!D164</f>
        <v>-0.99743245474066999</v>
      </c>
      <c r="C171">
        <f>+hist_Forward5YearRNatR_woFG!D164</f>
        <v>-0.78026864388385797</v>
      </c>
      <c r="D171">
        <f>+'2025Q2'!M214</f>
        <v>0.73095503236640202</v>
      </c>
      <c r="E171">
        <f>+'Chart NA - DSGE Raw Data'!D216</f>
        <v>0.04</v>
      </c>
    </row>
    <row r="172" spans="1:5" x14ac:dyDescent="0.25">
      <c r="A172" s="1">
        <v>41364</v>
      </c>
      <c r="B172">
        <f>+hist_Forward5YearRNatR_wFG!D165</f>
        <v>-0.78518470571071297</v>
      </c>
      <c r="C172">
        <f>+hist_Forward5YearRNatR_woFG!D165</f>
        <v>-0.59778589413745198</v>
      </c>
      <c r="D172">
        <f>+'2025Q2'!M215</f>
        <v>0.49829181605327899</v>
      </c>
      <c r="E172">
        <f>+'Chart NA - DSGE Raw Data'!D217</f>
        <v>3.5000000000000003E-2</v>
      </c>
    </row>
    <row r="173" spans="1:5" x14ac:dyDescent="0.25">
      <c r="A173" s="1">
        <v>41455</v>
      </c>
      <c r="B173">
        <f>+hist_Forward5YearRNatR_wFG!D166</f>
        <v>-0.93682125310169795</v>
      </c>
      <c r="C173">
        <f>+hist_Forward5YearRNatR_woFG!D166</f>
        <v>-0.66991595643825597</v>
      </c>
      <c r="D173">
        <f>+'2025Q2'!M216</f>
        <v>0.59105362759128399</v>
      </c>
      <c r="E173">
        <f>+'Chart NA - DSGE Raw Data'!D218</f>
        <v>0.03</v>
      </c>
    </row>
    <row r="174" spans="1:5" x14ac:dyDescent="0.25">
      <c r="A174" s="1">
        <v>41547</v>
      </c>
      <c r="B174">
        <f>+hist_Forward5YearRNatR_wFG!D167</f>
        <v>-0.61523930848132402</v>
      </c>
      <c r="C174">
        <f>+hist_Forward5YearRNatR_woFG!D167</f>
        <v>-0.60122567923008896</v>
      </c>
      <c r="D174">
        <f>+'2025Q2'!M217</f>
        <v>0.48990140298634299</v>
      </c>
      <c r="E174">
        <f>+'Chart NA - DSGE Raw Data'!D219</f>
        <v>2.2499999999999999E-2</v>
      </c>
    </row>
    <row r="175" spans="1:5" x14ac:dyDescent="0.25">
      <c r="A175" s="1">
        <v>41639</v>
      </c>
      <c r="B175">
        <f>+hist_Forward5YearRNatR_wFG!D168</f>
        <v>-0.70882155920905099</v>
      </c>
      <c r="C175">
        <f>+hist_Forward5YearRNatR_woFG!D168</f>
        <v>-0.65244728024113596</v>
      </c>
      <c r="D175">
        <f>+'2025Q2'!M218</f>
        <v>0.31256462296979898</v>
      </c>
      <c r="E175">
        <f>+'Chart NA - DSGE Raw Data'!D220</f>
        <v>2.2499999999999999E-2</v>
      </c>
    </row>
    <row r="176" spans="1:5" x14ac:dyDescent="0.25">
      <c r="A176" s="1">
        <v>41729</v>
      </c>
      <c r="B176">
        <f>+hist_Forward5YearRNatR_wFG!D169</f>
        <v>-0.90072382184798305</v>
      </c>
      <c r="C176">
        <f>+hist_Forward5YearRNatR_woFG!D169</f>
        <v>-0.76727512365101502</v>
      </c>
      <c r="D176">
        <f>+'2025Q2'!M219</f>
        <v>0.395204258408973</v>
      </c>
      <c r="E176">
        <f>+'Chart NA - DSGE Raw Data'!D221</f>
        <v>1.7500000000000002E-2</v>
      </c>
    </row>
    <row r="177" spans="1:5" x14ac:dyDescent="0.25">
      <c r="A177" s="1">
        <v>41820</v>
      </c>
      <c r="B177">
        <f>+hist_Forward5YearRNatR_wFG!D170</f>
        <v>-0.99917397626097804</v>
      </c>
      <c r="C177">
        <f>+hist_Forward5YearRNatR_woFG!D170</f>
        <v>-0.95556270995207004</v>
      </c>
      <c r="D177">
        <f>+'2025Q2'!M220</f>
        <v>0.210505414114106</v>
      </c>
      <c r="E177">
        <f>+'Chart NA - DSGE Raw Data'!D222</f>
        <v>2.2499999999999999E-2</v>
      </c>
    </row>
    <row r="178" spans="1:5" x14ac:dyDescent="0.25">
      <c r="A178" s="1">
        <v>41912</v>
      </c>
      <c r="B178">
        <f>+hist_Forward5YearRNatR_wFG!D171</f>
        <v>-1.3626062625578299</v>
      </c>
      <c r="C178">
        <f>+hist_Forward5YearRNatR_woFG!D171</f>
        <v>-1.05591345010812</v>
      </c>
      <c r="D178">
        <f>+'2025Q2'!M221</f>
        <v>0.26844637712647901</v>
      </c>
      <c r="E178">
        <f>+'Chart NA - DSGE Raw Data'!D223</f>
        <v>2.2499999999999999E-2</v>
      </c>
    </row>
    <row r="179" spans="1:5" x14ac:dyDescent="0.25">
      <c r="A179" s="1">
        <v>42004</v>
      </c>
      <c r="B179">
        <f>+hist_Forward5YearRNatR_wFG!D172</f>
        <v>-1.5263894200800201</v>
      </c>
      <c r="C179">
        <f>+hist_Forward5YearRNatR_woFG!D172</f>
        <v>-1.1991840864936201</v>
      </c>
      <c r="D179">
        <f>+'2025Q2'!M222</f>
        <v>0.28313929297930901</v>
      </c>
      <c r="E179">
        <f>+'Chart NA - DSGE Raw Data'!D224</f>
        <v>2.5000000000000001E-2</v>
      </c>
    </row>
    <row r="180" spans="1:5" x14ac:dyDescent="0.25">
      <c r="A180" s="1">
        <v>42094</v>
      </c>
      <c r="B180">
        <f>+hist_Forward5YearRNatR_wFG!D173</f>
        <v>-1.8319766579394201</v>
      </c>
      <c r="C180">
        <f>+hist_Forward5YearRNatR_woFG!D173</f>
        <v>-1.4204722556284399</v>
      </c>
      <c r="D180">
        <f>+'2025Q2'!M223</f>
        <v>0.402148793268088</v>
      </c>
      <c r="E180">
        <f>+'Chart NA - DSGE Raw Data'!D225</f>
        <v>2.75E-2</v>
      </c>
    </row>
    <row r="181" spans="1:5" x14ac:dyDescent="0.25">
      <c r="A181" s="1">
        <v>42185</v>
      </c>
      <c r="B181">
        <f>+hist_Forward5YearRNatR_wFG!D174</f>
        <v>-1.90047119030337</v>
      </c>
      <c r="C181">
        <f>+hist_Forward5YearRNatR_woFG!D174</f>
        <v>-1.5006920462923401</v>
      </c>
      <c r="D181">
        <f>+'2025Q2'!M224</f>
        <v>0.48646417505068601</v>
      </c>
      <c r="E181">
        <f>+'Chart NA - DSGE Raw Data'!D226</f>
        <v>3.2500000000000001E-2</v>
      </c>
    </row>
    <row r="182" spans="1:5" x14ac:dyDescent="0.25">
      <c r="A182" s="1">
        <v>42277</v>
      </c>
      <c r="B182">
        <f>+hist_Forward5YearRNatR_wFG!D175</f>
        <v>-1.8310935184335599</v>
      </c>
      <c r="C182">
        <f>+hist_Forward5YearRNatR_woFG!D175</f>
        <v>-1.24910987870739</v>
      </c>
      <c r="D182">
        <f>+'2025Q2'!M225</f>
        <v>0.44113349538163499</v>
      </c>
      <c r="E182">
        <f>+'Chart NA - DSGE Raw Data'!D227</f>
        <v>3.2500000000000001E-2</v>
      </c>
    </row>
    <row r="183" spans="1:5" x14ac:dyDescent="0.25">
      <c r="A183" s="1">
        <v>42369</v>
      </c>
      <c r="B183">
        <f>+hist_Forward5YearRNatR_wFG!D176</f>
        <v>-2.3054414488725801</v>
      </c>
      <c r="C183">
        <f>+hist_Forward5YearRNatR_woFG!D176</f>
        <v>-1.52741620380118</v>
      </c>
      <c r="D183">
        <f>+'2025Q2'!M226</f>
        <v>0.50189423379980602</v>
      </c>
      <c r="E183">
        <f>+'Chart NA - DSGE Raw Data'!D228</f>
        <v>0.04</v>
      </c>
    </row>
    <row r="184" spans="1:5" x14ac:dyDescent="0.25">
      <c r="A184" s="1">
        <v>42460</v>
      </c>
      <c r="B184">
        <f>+hist_Forward5YearRNatR_wFG!D177</f>
        <v>-2.6341454175724301</v>
      </c>
      <c r="C184">
        <f>+hist_Forward5YearRNatR_woFG!D177</f>
        <v>-1.5494294625028699</v>
      </c>
      <c r="D184">
        <f>+'2025Q2'!M227</f>
        <v>0.343855297573608</v>
      </c>
      <c r="E184">
        <f>+'Chart NA - DSGE Raw Data'!D229</f>
        <v>0.09</v>
      </c>
    </row>
    <row r="185" spans="1:5" x14ac:dyDescent="0.25">
      <c r="A185" s="1">
        <v>42551</v>
      </c>
      <c r="B185">
        <f>+hist_Forward5YearRNatR_wFG!D178</f>
        <v>-2.67368742342369</v>
      </c>
      <c r="C185">
        <f>+hist_Forward5YearRNatR_woFG!D178</f>
        <v>-1.4633705419451599</v>
      </c>
      <c r="D185">
        <f>+'2025Q2'!M228</f>
        <v>0.35888812843495899</v>
      </c>
      <c r="E185">
        <f>+'Chart NA - DSGE Raw Data'!D230</f>
        <v>9.2499999999999999E-2</v>
      </c>
    </row>
    <row r="186" spans="1:5" x14ac:dyDescent="0.25">
      <c r="A186" s="1">
        <v>42643</v>
      </c>
      <c r="B186">
        <f>+hist_Forward5YearRNatR_wFG!D179</f>
        <v>-2.7811863640499901</v>
      </c>
      <c r="C186">
        <f>+hist_Forward5YearRNatR_woFG!D179</f>
        <v>-1.57095225547629</v>
      </c>
      <c r="D186">
        <f>+'2025Q2'!M229</f>
        <v>0.42336170132438999</v>
      </c>
      <c r="E186">
        <f>+'Chart NA - DSGE Raw Data'!D231</f>
        <v>9.7500000000000003E-2</v>
      </c>
    </row>
    <row r="187" spans="1:5" x14ac:dyDescent="0.25">
      <c r="A187" s="1">
        <v>42735</v>
      </c>
      <c r="B187">
        <f>+hist_Forward5YearRNatR_wFG!D180</f>
        <v>-2.4640239327216098</v>
      </c>
      <c r="C187">
        <f>+hist_Forward5YearRNatR_woFG!D180</f>
        <v>-1.3460620446939999</v>
      </c>
      <c r="D187">
        <f>+'2025Q2'!M230</f>
        <v>0.487468829493863</v>
      </c>
      <c r="E187">
        <f>+'Chart NA - DSGE Raw Data'!D232</f>
        <v>0.1125</v>
      </c>
    </row>
    <row r="188" spans="1:5" x14ac:dyDescent="0.25">
      <c r="A188" s="1">
        <v>42825</v>
      </c>
      <c r="B188">
        <f>+hist_Forward5YearRNatR_wFG!D181</f>
        <v>-2.2927145117701602</v>
      </c>
      <c r="C188">
        <f>+hist_Forward5YearRNatR_woFG!D181</f>
        <v>-1.1795548883449301</v>
      </c>
      <c r="D188">
        <f>+'2025Q2'!M231</f>
        <v>0.63992876672422205</v>
      </c>
      <c r="E188">
        <f>+'Chart NA - DSGE Raw Data'!D233</f>
        <v>0.17499999999999999</v>
      </c>
    </row>
    <row r="189" spans="1:5" x14ac:dyDescent="0.25">
      <c r="A189" s="1">
        <v>42916</v>
      </c>
      <c r="B189">
        <f>+hist_Forward5YearRNatR_wFG!D182</f>
        <v>-2.4637397584024501</v>
      </c>
      <c r="C189">
        <f>+hist_Forward5YearRNatR_woFG!D182</f>
        <v>-1.4859343846016999</v>
      </c>
      <c r="D189">
        <f>+'2025Q2'!M232</f>
        <v>0.65284310106325105</v>
      </c>
      <c r="E189">
        <f>+'Chart NA - DSGE Raw Data'!D234</f>
        <v>0.23749999999999999</v>
      </c>
    </row>
    <row r="190" spans="1:5" x14ac:dyDescent="0.25">
      <c r="A190" s="1">
        <v>43008</v>
      </c>
      <c r="B190">
        <f>+hist_Forward5YearRNatR_wFG!D183</f>
        <v>-2.2341110187227899</v>
      </c>
      <c r="C190">
        <f>+hist_Forward5YearRNatR_woFG!D183</f>
        <v>-1.2756156140755499</v>
      </c>
      <c r="D190">
        <f>+'2025Q2'!M233</f>
        <v>0.675146624657599</v>
      </c>
      <c r="E190">
        <f>+'Chart NA - DSGE Raw Data'!D235</f>
        <v>0.28749999999999998</v>
      </c>
    </row>
    <row r="191" spans="1:5" x14ac:dyDescent="0.25">
      <c r="A191" s="1">
        <v>43100</v>
      </c>
      <c r="B191">
        <f>+hist_Forward5YearRNatR_wFG!D184</f>
        <v>-2.3373999957025902</v>
      </c>
      <c r="C191">
        <f>+hist_Forward5YearRNatR_woFG!D184</f>
        <v>-1.3180396638296701</v>
      </c>
      <c r="D191">
        <f>+'2025Q2'!M234</f>
        <v>0.65327759155154297</v>
      </c>
      <c r="E191">
        <f>+'Chart NA - DSGE Raw Data'!D236</f>
        <v>0.3</v>
      </c>
    </row>
    <row r="192" spans="1:5" x14ac:dyDescent="0.25">
      <c r="A192" s="1">
        <v>43190</v>
      </c>
      <c r="B192">
        <f>+hist_Forward5YearRNatR_wFG!D185</f>
        <v>-2.2395750468340001</v>
      </c>
      <c r="C192">
        <f>+hist_Forward5YearRNatR_woFG!D185</f>
        <v>-1.2397550566056199</v>
      </c>
      <c r="D192">
        <f>+'2025Q2'!M235</f>
        <v>0.60842030351444198</v>
      </c>
      <c r="E192">
        <f>+'Chart NA - DSGE Raw Data'!D237</f>
        <v>0.36249999999999999</v>
      </c>
    </row>
    <row r="193" spans="1:5" x14ac:dyDescent="0.25">
      <c r="A193" s="1">
        <v>43281</v>
      </c>
      <c r="B193">
        <f>+hist_Forward5YearRNatR_wFG!D186</f>
        <v>-2.28032242370546</v>
      </c>
      <c r="C193">
        <f>+hist_Forward5YearRNatR_woFG!D186</f>
        <v>-1.21975076030711</v>
      </c>
      <c r="D193">
        <f>+'2025Q2'!M236</f>
        <v>0.65054787951672899</v>
      </c>
      <c r="E193">
        <f>+'Chart NA - DSGE Raw Data'!D238</f>
        <v>0.435</v>
      </c>
    </row>
    <row r="194" spans="1:5" x14ac:dyDescent="0.25">
      <c r="A194" s="1">
        <v>43373</v>
      </c>
      <c r="B194">
        <f>+hist_Forward5YearRNatR_wFG!D187</f>
        <v>-2.3150968443931901</v>
      </c>
      <c r="C194">
        <f>+hist_Forward5YearRNatR_woFG!D187</f>
        <v>-1.1833013277304001</v>
      </c>
      <c r="D194">
        <f>+'2025Q2'!M237</f>
        <v>0.52817103765362305</v>
      </c>
      <c r="E194">
        <f>+'Chart NA - DSGE Raw Data'!D239</f>
        <v>0.48249999999999998</v>
      </c>
    </row>
    <row r="195" spans="1:5" x14ac:dyDescent="0.25">
      <c r="A195" s="1">
        <v>43465</v>
      </c>
      <c r="B195">
        <f>+hist_Forward5YearRNatR_wFG!D188</f>
        <v>-2.3516634232534099</v>
      </c>
      <c r="C195">
        <f>+hist_Forward5YearRNatR_woFG!D188</f>
        <v>-1.2023124309267299</v>
      </c>
      <c r="D195">
        <f>+'2025Q2'!M238</f>
        <v>0.49378243780055903</v>
      </c>
      <c r="E195">
        <f>+'Chart NA - DSGE Raw Data'!D240</f>
        <v>0.55500000000000005</v>
      </c>
    </row>
    <row r="196" spans="1:5" x14ac:dyDescent="0.25">
      <c r="A196" s="1">
        <v>43555</v>
      </c>
      <c r="B196">
        <f>+hist_Forward5YearRNatR_wFG!D189</f>
        <v>-2.2904915679695401</v>
      </c>
      <c r="C196">
        <f>+hist_Forward5YearRNatR_woFG!D189</f>
        <v>-1.24337392152601</v>
      </c>
      <c r="D196">
        <f>+'2025Q2'!M239</f>
        <v>0.50311032176308201</v>
      </c>
      <c r="E196">
        <f>+'Chart NA - DSGE Raw Data'!D241</f>
        <v>0.6</v>
      </c>
    </row>
    <row r="197" spans="1:5" x14ac:dyDescent="0.25">
      <c r="A197" s="1">
        <v>43646</v>
      </c>
      <c r="B197">
        <f>+hist_Forward5YearRNatR_wFG!D190</f>
        <v>-2.6436379492045199</v>
      </c>
      <c r="C197">
        <f>+hist_Forward5YearRNatR_woFG!D190</f>
        <v>-1.4367351973042699</v>
      </c>
      <c r="D197">
        <f>+'2025Q2'!M240</f>
        <v>0.60218300558428395</v>
      </c>
      <c r="E197">
        <f>+'Chart NA - DSGE Raw Data'!D242</f>
        <v>0.6</v>
      </c>
    </row>
    <row r="198" spans="1:5" x14ac:dyDescent="0.25">
      <c r="A198" s="1">
        <v>43738</v>
      </c>
      <c r="B198">
        <f>+hist_Forward5YearRNatR_wFG!D191</f>
        <v>-2.9588117840078998</v>
      </c>
      <c r="C198">
        <f>+hist_Forward5YearRNatR_woFG!D191</f>
        <v>-1.4466320778256201</v>
      </c>
      <c r="D198">
        <f>+'2025Q2'!M241</f>
        <v>0.58502737659814297</v>
      </c>
      <c r="E198">
        <f>+'Chart NA - DSGE Raw Data'!D243</f>
        <v>0.54749999999999999</v>
      </c>
    </row>
    <row r="199" spans="1:5" x14ac:dyDescent="0.25">
      <c r="A199" s="1">
        <v>43830</v>
      </c>
      <c r="B199">
        <f>+hist_Forward5YearRNatR_wFG!D192</f>
        <v>-3.0277893814066799</v>
      </c>
      <c r="C199">
        <f>+hist_Forward5YearRNatR_woFG!D192</f>
        <v>-1.69570132477044</v>
      </c>
      <c r="D199">
        <f>+'2025Q2'!M242</f>
        <v>0.47145847557468901</v>
      </c>
      <c r="E199">
        <f>+'Chart NA - DSGE Raw Data'!D244</f>
        <v>0.41249999999999998</v>
      </c>
    </row>
    <row r="200" spans="1:5" x14ac:dyDescent="0.25">
      <c r="A200" s="1">
        <v>43921</v>
      </c>
      <c r="B200">
        <f>+hist_Forward5YearRNatR_wFG!D193</f>
        <v>-3.2667220043087002</v>
      </c>
      <c r="C200">
        <f>+hist_Forward5YearRNatR_woFG!D193</f>
        <v>-1.8946928098493001</v>
      </c>
      <c r="D200">
        <f>+'2025Q2'!M243</f>
        <v>0.20430834960833899</v>
      </c>
      <c r="E200">
        <f>+'Chart NA - DSGE Raw Data'!D245</f>
        <v>0.3125</v>
      </c>
    </row>
    <row r="201" spans="1:5" x14ac:dyDescent="0.25">
      <c r="A201" s="1">
        <v>44012</v>
      </c>
      <c r="B201">
        <f>+hist_Forward5YearRNatR_wFG!D194</f>
        <v>-3.4729558824865601</v>
      </c>
      <c r="C201">
        <f>+hist_Forward5YearRNatR_woFG!D194</f>
        <v>-2.1136101412823698</v>
      </c>
      <c r="D201">
        <f>+'2025Q2'!M244</f>
        <v>0.19464647649234601</v>
      </c>
      <c r="E201">
        <f>+'Chart NA - DSGE Raw Data'!D246</f>
        <v>1.4999999999999999E-2</v>
      </c>
    </row>
    <row r="202" spans="1:5" x14ac:dyDescent="0.25">
      <c r="A202" s="1">
        <v>44104</v>
      </c>
      <c r="B202">
        <f>+hist_Forward5YearRNatR_wFG!D195</f>
        <v>-3.3459148033241899</v>
      </c>
      <c r="C202">
        <f>+hist_Forward5YearRNatR_woFG!D195</f>
        <v>-2.01712337528939</v>
      </c>
      <c r="D202">
        <f>+'2025Q2'!M245</f>
        <v>0.20790535849948599</v>
      </c>
      <c r="E202">
        <f>+'Chart NA - DSGE Raw Data'!D247</f>
        <v>2.2499999999999999E-2</v>
      </c>
    </row>
    <row r="203" spans="1:5" x14ac:dyDescent="0.25">
      <c r="A203" s="1">
        <v>44196</v>
      </c>
      <c r="B203">
        <f>+hist_Forward5YearRNatR_wFG!D196</f>
        <v>-3.7690268584575199</v>
      </c>
      <c r="C203">
        <f>+hist_Forward5YearRNatR_woFG!D196</f>
        <v>-2.4738135670277099</v>
      </c>
      <c r="D203">
        <f>+'2025Q2'!M246</f>
        <v>0.20292863282413201</v>
      </c>
      <c r="E203">
        <f>+'Chart NA - DSGE Raw Data'!D248</f>
        <v>2.2499999999999999E-2</v>
      </c>
    </row>
    <row r="204" spans="1:5" x14ac:dyDescent="0.25">
      <c r="A204" s="1">
        <v>44286</v>
      </c>
      <c r="B204">
        <f>+hist_Forward5YearRNatR_wFG!D197</f>
        <v>-3.56750498533389</v>
      </c>
      <c r="C204">
        <f>+hist_Forward5YearRNatR_woFG!D197</f>
        <v>-2.4510658818906901</v>
      </c>
      <c r="D204">
        <f>+'2025Q2'!M247</f>
        <v>0.41567633517915498</v>
      </c>
      <c r="E204">
        <f>+'Chart NA - DSGE Raw Data'!D249</f>
        <v>0.02</v>
      </c>
    </row>
    <row r="205" spans="1:5" x14ac:dyDescent="0.25">
      <c r="A205" s="1">
        <v>44377</v>
      </c>
      <c r="B205">
        <f>+hist_Forward5YearRNatR_wFG!D198</f>
        <v>-3.0443164282031701</v>
      </c>
      <c r="C205">
        <f>+hist_Forward5YearRNatR_woFG!D198</f>
        <v>-1.8734099558852499</v>
      </c>
      <c r="D205">
        <f>+'2025Q2'!M248</f>
        <v>0.30782177275518502</v>
      </c>
      <c r="E205">
        <f>+'Chart NA - DSGE Raw Data'!D250</f>
        <v>1.7500000000000002E-2</v>
      </c>
    </row>
    <row r="206" spans="1:5" x14ac:dyDescent="0.25">
      <c r="A206" s="1">
        <v>44469</v>
      </c>
      <c r="B206">
        <f>+hist_Forward5YearRNatR_wFG!D199</f>
        <v>-2.8394912980586899</v>
      </c>
      <c r="C206">
        <f>+hist_Forward5YearRNatR_woFG!D199</f>
        <v>-1.6301243246130701</v>
      </c>
      <c r="D206">
        <f>+'2025Q2'!M249</f>
        <v>0.27513323432748299</v>
      </c>
      <c r="E206">
        <f>+'Chart NA - DSGE Raw Data'!D251</f>
        <v>2.2499999999999999E-2</v>
      </c>
    </row>
    <row r="207" spans="1:5" x14ac:dyDescent="0.25">
      <c r="A207" s="1">
        <v>44561</v>
      </c>
      <c r="B207">
        <f>+hist_Forward5YearRNatR_wFG!D200</f>
        <v>-2.92794466845233</v>
      </c>
      <c r="C207">
        <f>+hist_Forward5YearRNatR_woFG!D200</f>
        <v>-1.6691402042429699</v>
      </c>
      <c r="D207">
        <f>+'2025Q2'!M250</f>
        <v>0.38287619536978401</v>
      </c>
      <c r="E207">
        <f>+'Chart NA - DSGE Raw Data'!D252</f>
        <v>0.02</v>
      </c>
    </row>
    <row r="208" spans="1:5" x14ac:dyDescent="0.25">
      <c r="A208" s="1">
        <v>44651</v>
      </c>
      <c r="B208">
        <f>+hist_Forward5YearRNatR_wFG!D201</f>
        <v>-2.5328178973388402</v>
      </c>
      <c r="C208">
        <f>+hist_Forward5YearRNatR_woFG!D201</f>
        <v>-1.3361206929896601</v>
      </c>
      <c r="D208">
        <f>+'2025Q2'!M251</f>
        <v>0.58024409505782304</v>
      </c>
      <c r="E208">
        <f>+'Chart NA - DSGE Raw Data'!D253</f>
        <v>0.03</v>
      </c>
    </row>
    <row r="209" spans="1:5" x14ac:dyDescent="0.25">
      <c r="A209" s="1">
        <v>44742</v>
      </c>
      <c r="B209">
        <f>+hist_Forward5YearRNatR_wFG!D202</f>
        <v>-1.73199395840604</v>
      </c>
      <c r="C209">
        <f>+hist_Forward5YearRNatR_woFG!D202</f>
        <v>-0.81438596788004403</v>
      </c>
      <c r="D209">
        <f>+'2025Q2'!M252</f>
        <v>0.57334561088881397</v>
      </c>
      <c r="E209">
        <f>+'Chart NA - DSGE Raw Data'!D254</f>
        <v>0.1925</v>
      </c>
    </row>
    <row r="210" spans="1:5" x14ac:dyDescent="0.25">
      <c r="A210" s="1">
        <v>44834</v>
      </c>
      <c r="B210">
        <f>+hist_Forward5YearRNatR_wFG!D203</f>
        <v>-1.2280337834508599</v>
      </c>
      <c r="C210">
        <f>+hist_Forward5YearRNatR_woFG!D203</f>
        <v>-0.482876663477945</v>
      </c>
      <c r="D210">
        <f>+'2025Q2'!M253</f>
        <v>0.74547927844808004</v>
      </c>
      <c r="E210">
        <f>+'Chart NA - DSGE Raw Data'!D255</f>
        <v>0.54500000000000004</v>
      </c>
    </row>
    <row r="211" spans="1:5" x14ac:dyDescent="0.25">
      <c r="A211" s="1">
        <v>44926</v>
      </c>
      <c r="B211">
        <f>+hist_Forward5YearRNatR_wFG!D204</f>
        <v>-0.78684347891671402</v>
      </c>
      <c r="C211">
        <f>+hist_Forward5YearRNatR_woFG!D204</f>
        <v>-0.165957483227758</v>
      </c>
      <c r="D211">
        <f>+'2025Q2'!M254</f>
        <v>0.85532776760132201</v>
      </c>
      <c r="E211">
        <f>+'Chart NA - DSGE Raw Data'!D256</f>
        <v>0.91249999999999998</v>
      </c>
    </row>
    <row r="212" spans="1:5" x14ac:dyDescent="0.25">
      <c r="A212" s="1">
        <v>45016</v>
      </c>
      <c r="B212">
        <f>+hist_Forward5YearRNatR_wFG!D205</f>
        <v>-0.53859143379626195</v>
      </c>
      <c r="C212">
        <f>+hist_Forward5YearRNatR_woFG!D205</f>
        <v>-1.00663330546147E-2</v>
      </c>
      <c r="D212">
        <f>+'2025Q2'!M255</f>
        <v>0.82271152269910897</v>
      </c>
      <c r="E212">
        <f>+'Chart NA - DSGE Raw Data'!D257</f>
        <v>1.1274999999999999</v>
      </c>
    </row>
    <row r="213" spans="1:5" x14ac:dyDescent="0.25">
      <c r="A213" s="1">
        <v>45107</v>
      </c>
      <c r="B213">
        <f>+hist_Forward5YearRNatR_wFG!D206</f>
        <v>-0.162821122818925</v>
      </c>
      <c r="C213">
        <f>+hist_Forward5YearRNatR_woFG!D206</f>
        <v>0.29235319507526702</v>
      </c>
      <c r="D213">
        <f>+'2025Q2'!M256</f>
        <v>0.63548755480782604</v>
      </c>
      <c r="E213">
        <f>+'Chart NA - DSGE Raw Data'!D258</f>
        <v>1.2475000000000001</v>
      </c>
    </row>
    <row r="214" spans="1:5" x14ac:dyDescent="0.25">
      <c r="A214" s="1">
        <v>45199</v>
      </c>
      <c r="B214">
        <f>+hist_Forward5YearRNatR_wFG!D207</f>
        <v>0.202906821301131</v>
      </c>
      <c r="C214">
        <f>+hist_Forward5YearRNatR_woFG!D207</f>
        <v>0.59610518635936105</v>
      </c>
      <c r="D214">
        <f>+'2025Q2'!M257</f>
        <v>0.44592225313665601</v>
      </c>
      <c r="E214">
        <f>+'Chart NA - DSGE Raw Data'!D259</f>
        <v>1.3149999999999999</v>
      </c>
    </row>
    <row r="215" spans="1:5" x14ac:dyDescent="0.25">
      <c r="A215" s="1">
        <v>45291</v>
      </c>
      <c r="B215">
        <f>+hist_Forward5YearRNatR_wFG!D208</f>
        <v>0.27174217648740001</v>
      </c>
      <c r="C215">
        <f>+hist_Forward5YearRNatR_woFG!D208</f>
        <v>0.61380569302727095</v>
      </c>
      <c r="D215">
        <f>+'2025Q2'!M258</f>
        <v>0.27738340314572901</v>
      </c>
      <c r="E215">
        <f>+'Chart NA - DSGE Raw Data'!D260</f>
        <v>1.3325</v>
      </c>
    </row>
    <row r="216" spans="1:5" x14ac:dyDescent="0.25">
      <c r="A216" s="1">
        <v>45382</v>
      </c>
      <c r="B216">
        <f>+hist_Forward5YearRNatR_wFG!D209</f>
        <v>0.34889491137955098</v>
      </c>
      <c r="C216">
        <f>+hist_Forward5YearRNatR_woFG!D209</f>
        <v>0.65177970034164501</v>
      </c>
      <c r="D216">
        <f>+'2025Q2'!M259</f>
        <v>0.29474497163679297</v>
      </c>
      <c r="E216">
        <f>+'Chart NA - DSGE Raw Data'!D261</f>
        <v>1.3325</v>
      </c>
    </row>
    <row r="217" spans="1:5" x14ac:dyDescent="0.25">
      <c r="A217" s="1">
        <v>45473</v>
      </c>
      <c r="B217">
        <f>+hist_Forward5YearRNatR_wFG!D210</f>
        <v>0.42043325522565</v>
      </c>
      <c r="C217">
        <f>+hist_Forward5YearRNatR_woFG!D210</f>
        <v>0.69788483601965601</v>
      </c>
      <c r="D217">
        <f>+'2025Q2'!M260</f>
        <v>0.14579322816350701</v>
      </c>
      <c r="E217">
        <f>+'Chart NA - DSGE Raw Data'!D262</f>
        <v>1.3325</v>
      </c>
    </row>
    <row r="218" spans="1:5" x14ac:dyDescent="0.25">
      <c r="A218" s="1"/>
      <c r="D218">
        <f>+'2025Q2'!M261</f>
        <v>0.20355209684499201</v>
      </c>
      <c r="E218">
        <f>+'Chart NA - DSGE Raw Data'!D263</f>
        <v>1.3149999999999999</v>
      </c>
    </row>
    <row r="219" spans="1:5" x14ac:dyDescent="0.25">
      <c r="A219" s="1"/>
      <c r="D219">
        <f>+'2025Q2'!M262</f>
        <v>0.117082182323117</v>
      </c>
      <c r="E219">
        <f>+'Chart NA - DSGE Raw Data'!D264</f>
        <v>1.1625000000000001</v>
      </c>
    </row>
    <row r="220" spans="1:5" x14ac:dyDescent="0.25">
      <c r="A220" s="1"/>
      <c r="D220">
        <f>+'2025Q2'!M263</f>
        <v>0.191652056806562</v>
      </c>
      <c r="E220">
        <f>+'Chart NA - DSGE Raw Data'!D265</f>
        <v>1.0825</v>
      </c>
    </row>
    <row r="221" spans="1:5" x14ac:dyDescent="0.25">
      <c r="A221" s="1"/>
      <c r="D221">
        <f>+'2025Q2'!M264</f>
        <v>0.20918164208349599</v>
      </c>
      <c r="E221">
        <f>+'Chart NA - DSGE Raw Data'!D266</f>
        <v>1.0825</v>
      </c>
    </row>
    <row r="222" spans="1:5" x14ac:dyDescent="0.25">
      <c r="A222" s="1"/>
    </row>
    <row r="223" spans="1:5" x14ac:dyDescent="0.25">
      <c r="A223" s="1"/>
    </row>
    <row r="224" spans="1:5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EC68-103D-40A8-9A66-D90F98CAF1F8}">
  <dimension ref="A1:Q264"/>
  <sheetViews>
    <sheetView zoomScale="85" zoomScaleNormal="85" workbookViewId="0"/>
  </sheetViews>
  <sheetFormatPr defaultRowHeight="15" x14ac:dyDescent="0.25"/>
  <cols>
    <col min="1" max="1" width="10.5703125" style="7" customWidth="1"/>
  </cols>
  <sheetData>
    <row r="1" spans="1:17" x14ac:dyDescent="0.25">
      <c r="A1" s="13" t="s">
        <v>142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4"/>
      <c r="O1" s="4"/>
    </row>
    <row r="2" spans="1:17" s="11" customFormat="1" x14ac:dyDescent="0.25">
      <c r="A2" s="13" t="s">
        <v>143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4"/>
      <c r="O2" s="4"/>
    </row>
    <row r="3" spans="1:17" x14ac:dyDescent="0.25">
      <c r="A3" s="12" t="s">
        <v>144</v>
      </c>
      <c r="B3" s="5"/>
      <c r="C3" s="5"/>
      <c r="D3" s="6" t="s">
        <v>145</v>
      </c>
      <c r="E3" s="5"/>
      <c r="F3" s="5"/>
      <c r="G3" s="5"/>
      <c r="H3" s="5"/>
      <c r="I3" s="5"/>
      <c r="J3" s="5"/>
      <c r="K3" s="5"/>
      <c r="L3" s="5"/>
      <c r="M3" s="5"/>
      <c r="N3" s="4"/>
      <c r="O3" s="4"/>
    </row>
    <row r="5" spans="1:17" x14ac:dyDescent="0.25">
      <c r="C5" s="21" t="s">
        <v>146</v>
      </c>
      <c r="D5" s="21"/>
      <c r="E5" s="21"/>
      <c r="G5" s="21" t="s">
        <v>147</v>
      </c>
      <c r="H5" s="21"/>
      <c r="I5" s="21"/>
      <c r="K5" s="21" t="s">
        <v>148</v>
      </c>
      <c r="L5" s="21"/>
      <c r="M5" s="21"/>
      <c r="O5" s="21" t="s">
        <v>149</v>
      </c>
      <c r="P5" s="21"/>
      <c r="Q5" s="21"/>
    </row>
    <row r="6" spans="1:17" x14ac:dyDescent="0.25">
      <c r="A6" s="8" t="s">
        <v>13</v>
      </c>
      <c r="B6" s="9"/>
      <c r="C6" s="3" t="s">
        <v>150</v>
      </c>
      <c r="D6" s="3" t="s">
        <v>151</v>
      </c>
      <c r="E6" s="3" t="s">
        <v>152</v>
      </c>
      <c r="F6" s="3"/>
      <c r="G6" s="3" t="s">
        <v>150</v>
      </c>
      <c r="H6" s="3" t="s">
        <v>151</v>
      </c>
      <c r="I6" s="3" t="s">
        <v>152</v>
      </c>
      <c r="J6" s="3"/>
      <c r="K6" s="3" t="s">
        <v>150</v>
      </c>
      <c r="L6" s="3" t="s">
        <v>151</v>
      </c>
      <c r="M6" s="3" t="s">
        <v>152</v>
      </c>
      <c r="N6" s="9"/>
      <c r="O6" s="10" t="s">
        <v>150</v>
      </c>
      <c r="P6" s="10" t="s">
        <v>151</v>
      </c>
      <c r="Q6" s="10" t="s">
        <v>152</v>
      </c>
    </row>
    <row r="7" spans="1:17" x14ac:dyDescent="0.25">
      <c r="A7" s="7">
        <v>22282</v>
      </c>
      <c r="C7">
        <v>4.94953754287718</v>
      </c>
      <c r="D7">
        <v>3.1403687490168899</v>
      </c>
      <c r="E7" t="s">
        <v>153</v>
      </c>
      <c r="G7">
        <v>5.2439839582963501E-3</v>
      </c>
      <c r="H7">
        <v>-4.2419300529120602E-2</v>
      </c>
      <c r="I7" t="s">
        <v>153</v>
      </c>
      <c r="K7">
        <v>5.44055954112648</v>
      </c>
      <c r="L7">
        <v>3.5271544270779902</v>
      </c>
      <c r="M7" t="s">
        <v>153</v>
      </c>
      <c r="O7">
        <v>-3.84911720628986</v>
      </c>
      <c r="P7">
        <v>-2.3875151351094801</v>
      </c>
      <c r="Q7" t="s">
        <v>153</v>
      </c>
    </row>
    <row r="8" spans="1:17" x14ac:dyDescent="0.25">
      <c r="A8" s="7">
        <v>22372</v>
      </c>
      <c r="C8">
        <v>5.1448665533899298</v>
      </c>
      <c r="D8">
        <v>4.9136652091467097</v>
      </c>
      <c r="E8" t="s">
        <v>153</v>
      </c>
      <c r="G8">
        <v>1.18218369223053E-2</v>
      </c>
      <c r="H8">
        <v>-1.1481426332162901E-2</v>
      </c>
      <c r="I8" t="s">
        <v>153</v>
      </c>
      <c r="K8">
        <v>5.6616371933967997</v>
      </c>
      <c r="L8">
        <v>5.5737512767757504</v>
      </c>
      <c r="M8" t="s">
        <v>153</v>
      </c>
      <c r="O8">
        <v>-3.56308710154121</v>
      </c>
      <c r="P8">
        <v>-2.3346858581310199</v>
      </c>
      <c r="Q8" t="s">
        <v>153</v>
      </c>
    </row>
    <row r="9" spans="1:17" x14ac:dyDescent="0.25">
      <c r="A9" s="7">
        <v>22463</v>
      </c>
      <c r="C9">
        <v>5.0578662972975703</v>
      </c>
      <c r="D9">
        <v>5.3040655216529702</v>
      </c>
      <c r="E9" t="s">
        <v>153</v>
      </c>
      <c r="G9">
        <v>1.44936548366346E-2</v>
      </c>
      <c r="H9">
        <v>-5.5302095210877297E-3</v>
      </c>
      <c r="I9" t="s">
        <v>153</v>
      </c>
      <c r="K9">
        <v>5.5687700157342803</v>
      </c>
      <c r="L9">
        <v>6.02346015714408</v>
      </c>
      <c r="M9" t="s">
        <v>153</v>
      </c>
      <c r="O9">
        <v>-2.8030846990641298</v>
      </c>
      <c r="P9">
        <v>-1.6272848925411301</v>
      </c>
      <c r="Q9" t="s">
        <v>153</v>
      </c>
    </row>
    <row r="10" spans="1:17" x14ac:dyDescent="0.25">
      <c r="A10" s="7">
        <v>22555</v>
      </c>
      <c r="C10">
        <v>5.0328480996002201</v>
      </c>
      <c r="D10">
        <v>4.8687593824131996</v>
      </c>
      <c r="E10" t="s">
        <v>153</v>
      </c>
      <c r="G10">
        <v>1.13668981520865E-2</v>
      </c>
      <c r="H10">
        <v>-1.3910172184206499E-2</v>
      </c>
      <c r="I10" t="s">
        <v>153</v>
      </c>
      <c r="K10">
        <v>5.5381696217697396</v>
      </c>
      <c r="L10">
        <v>5.5202792706777197</v>
      </c>
      <c r="M10" t="s">
        <v>153</v>
      </c>
      <c r="O10">
        <v>-2.1083834905180101</v>
      </c>
      <c r="P10">
        <v>-0.98808749365946402</v>
      </c>
      <c r="Q10" t="s">
        <v>153</v>
      </c>
    </row>
    <row r="11" spans="1:17" x14ac:dyDescent="0.25">
      <c r="A11" s="7">
        <v>22647</v>
      </c>
      <c r="C11">
        <v>4.8618989876245804</v>
      </c>
      <c r="D11">
        <v>5.3706315218914504</v>
      </c>
      <c r="E11" t="s">
        <v>153</v>
      </c>
      <c r="G11">
        <v>1.3886532830387099E-2</v>
      </c>
      <c r="H11">
        <v>-4.0609971072819301E-3</v>
      </c>
      <c r="I11" t="s">
        <v>153</v>
      </c>
      <c r="K11">
        <v>5.35296214866149</v>
      </c>
      <c r="L11">
        <v>6.10059317358649</v>
      </c>
      <c r="M11" t="s">
        <v>153</v>
      </c>
      <c r="O11">
        <v>-1.2681618195533699</v>
      </c>
      <c r="P11">
        <v>-0.40657027782890498</v>
      </c>
      <c r="Q11" t="s">
        <v>153</v>
      </c>
    </row>
    <row r="12" spans="1:17" x14ac:dyDescent="0.25">
      <c r="A12" s="7">
        <v>22737</v>
      </c>
      <c r="C12">
        <v>4.3830335309326802</v>
      </c>
      <c r="D12">
        <v>4.7873036550512298</v>
      </c>
      <c r="E12" t="s">
        <v>153</v>
      </c>
      <c r="G12">
        <v>7.4214461447429797E-3</v>
      </c>
      <c r="H12">
        <v>-7.4534374103569102E-3</v>
      </c>
      <c r="I12" t="s">
        <v>153</v>
      </c>
      <c r="K12">
        <v>4.8206328081944898</v>
      </c>
      <c r="L12">
        <v>5.4341474441733997</v>
      </c>
      <c r="M12" t="s">
        <v>153</v>
      </c>
      <c r="O12">
        <v>-0.64318384591410904</v>
      </c>
      <c r="P12">
        <v>0.19342979479154099</v>
      </c>
      <c r="Q12" t="s">
        <v>153</v>
      </c>
    </row>
    <row r="13" spans="1:17" x14ac:dyDescent="0.25">
      <c r="A13" s="7">
        <v>22828</v>
      </c>
      <c r="C13">
        <v>4.2850229029330302</v>
      </c>
      <c r="D13">
        <v>4.7703437075800101</v>
      </c>
      <c r="E13" t="s">
        <v>153</v>
      </c>
      <c r="G13">
        <v>3.9528910483871199E-3</v>
      </c>
      <c r="H13">
        <v>-7.3456204224865099E-3</v>
      </c>
      <c r="I13" t="s">
        <v>153</v>
      </c>
      <c r="K13">
        <v>4.7095342600898098</v>
      </c>
      <c r="L13">
        <v>5.41497733944147</v>
      </c>
      <c r="M13" t="s">
        <v>153</v>
      </c>
      <c r="O13">
        <v>-0.316545344131555</v>
      </c>
      <c r="P13">
        <v>0.305985136032632</v>
      </c>
      <c r="Q13" t="s">
        <v>153</v>
      </c>
    </row>
    <row r="14" spans="1:17" x14ac:dyDescent="0.25">
      <c r="A14" s="7">
        <v>22920</v>
      </c>
      <c r="C14">
        <v>3.8884720680343601</v>
      </c>
      <c r="D14">
        <v>5.0073305928010701</v>
      </c>
      <c r="E14" t="s">
        <v>153</v>
      </c>
      <c r="G14">
        <v>-1.1046072861790599E-2</v>
      </c>
      <c r="H14">
        <v>-4.3236736873921598E-3</v>
      </c>
      <c r="I14" t="s">
        <v>153</v>
      </c>
      <c r="K14">
        <v>4.25906452674693</v>
      </c>
      <c r="L14">
        <v>5.6873759826353298</v>
      </c>
      <c r="M14" t="s">
        <v>153</v>
      </c>
      <c r="O14">
        <v>-0.17059872530592199</v>
      </c>
      <c r="P14">
        <v>0.49181865987946999</v>
      </c>
      <c r="Q14" t="s">
        <v>153</v>
      </c>
    </row>
    <row r="15" spans="1:17" x14ac:dyDescent="0.25">
      <c r="A15" s="7">
        <v>23012</v>
      </c>
      <c r="C15">
        <v>3.8697113585809602</v>
      </c>
      <c r="D15">
        <v>4.7068346110827299</v>
      </c>
      <c r="E15" t="s">
        <v>153</v>
      </c>
      <c r="G15">
        <v>-5.4378923972259602E-3</v>
      </c>
      <c r="H15">
        <v>-1.0068947654979499E-2</v>
      </c>
      <c r="I15" t="s">
        <v>153</v>
      </c>
      <c r="K15">
        <v>4.2440707065049104</v>
      </c>
      <c r="L15">
        <v>5.3400649094509802</v>
      </c>
      <c r="M15" t="s">
        <v>153</v>
      </c>
      <c r="O15">
        <v>2.50450674570857E-2</v>
      </c>
      <c r="P15">
        <v>0.64287689813750104</v>
      </c>
      <c r="Q15" t="s">
        <v>153</v>
      </c>
    </row>
    <row r="16" spans="1:17" x14ac:dyDescent="0.25">
      <c r="A16" s="7">
        <v>23102</v>
      </c>
      <c r="C16">
        <v>3.8368418945916298</v>
      </c>
      <c r="D16">
        <v>4.79211465862232</v>
      </c>
      <c r="E16" t="s">
        <v>153</v>
      </c>
      <c r="G16">
        <v>-1.9030078409867401E-3</v>
      </c>
      <c r="H16">
        <v>-1.5659803692794499E-2</v>
      </c>
      <c r="I16" t="s">
        <v>153</v>
      </c>
      <c r="K16">
        <v>4.2115101159931703</v>
      </c>
      <c r="L16">
        <v>5.4314096178374802</v>
      </c>
      <c r="M16" t="s">
        <v>153</v>
      </c>
      <c r="O16">
        <v>0.28627527867468</v>
      </c>
      <c r="P16">
        <v>0.63259687242225504</v>
      </c>
      <c r="Q16" t="s">
        <v>153</v>
      </c>
    </row>
    <row r="17" spans="1:17" x14ac:dyDescent="0.25">
      <c r="A17" s="7">
        <v>23193</v>
      </c>
      <c r="C17">
        <v>4.1271433419050796</v>
      </c>
      <c r="D17">
        <v>4.5254581728530603</v>
      </c>
      <c r="E17" t="s">
        <v>153</v>
      </c>
      <c r="G17">
        <v>5.8265986211602097E-3</v>
      </c>
      <c r="H17">
        <v>-2.2390196760276701E-3</v>
      </c>
      <c r="I17" t="s">
        <v>153</v>
      </c>
      <c r="K17">
        <v>4.5380331368263001</v>
      </c>
      <c r="L17">
        <v>5.1417290586772797</v>
      </c>
      <c r="M17" t="s">
        <v>153</v>
      </c>
      <c r="O17">
        <v>0.67407735446113304</v>
      </c>
      <c r="P17">
        <v>1.0895551249686799</v>
      </c>
      <c r="Q17" t="s">
        <v>153</v>
      </c>
    </row>
    <row r="18" spans="1:17" x14ac:dyDescent="0.25">
      <c r="A18" s="7">
        <v>23285</v>
      </c>
      <c r="C18">
        <v>3.87784115827509</v>
      </c>
      <c r="D18">
        <v>5.0524451336792202</v>
      </c>
      <c r="E18" t="s">
        <v>153</v>
      </c>
      <c r="G18">
        <v>1.05535461930512E-2</v>
      </c>
      <c r="H18">
        <v>-5.5800182747959498E-3</v>
      </c>
      <c r="I18" t="s">
        <v>153</v>
      </c>
      <c r="K18">
        <v>4.2689898532641601</v>
      </c>
      <c r="L18">
        <v>5.7374001381172599</v>
      </c>
      <c r="M18" t="s">
        <v>153</v>
      </c>
      <c r="O18">
        <v>1.1050668508357799</v>
      </c>
      <c r="P18">
        <v>1.2915974522203999</v>
      </c>
      <c r="Q18" t="s">
        <v>153</v>
      </c>
    </row>
    <row r="19" spans="1:17" x14ac:dyDescent="0.25">
      <c r="A19" s="7">
        <v>23377</v>
      </c>
      <c r="C19">
        <v>4.1528568645272204</v>
      </c>
      <c r="D19">
        <v>5.1917862532903198</v>
      </c>
      <c r="E19" t="s">
        <v>153</v>
      </c>
      <c r="G19">
        <v>1.1984879053073501E-2</v>
      </c>
      <c r="H19">
        <v>-3.9068705242994396E-3</v>
      </c>
      <c r="I19" t="s">
        <v>153</v>
      </c>
      <c r="K19">
        <v>4.5724286229217803</v>
      </c>
      <c r="L19">
        <v>5.8974586346886104</v>
      </c>
      <c r="M19" t="s">
        <v>153</v>
      </c>
      <c r="O19">
        <v>1.32675803518487</v>
      </c>
      <c r="P19">
        <v>2.0268998393705702</v>
      </c>
      <c r="Q19" t="s">
        <v>153</v>
      </c>
    </row>
    <row r="20" spans="1:17" x14ac:dyDescent="0.25">
      <c r="A20" s="7">
        <v>23468</v>
      </c>
      <c r="C20">
        <v>4.0915067865666801</v>
      </c>
      <c r="D20">
        <v>4.8484571836823704</v>
      </c>
      <c r="E20" t="s">
        <v>153</v>
      </c>
      <c r="G20">
        <v>-3.7361839160841401E-3</v>
      </c>
      <c r="H20">
        <v>-6.1580925295314799E-3</v>
      </c>
      <c r="I20" t="s">
        <v>153</v>
      </c>
      <c r="K20">
        <v>4.4893362085316602</v>
      </c>
      <c r="L20">
        <v>5.5049543803985603</v>
      </c>
      <c r="M20" t="s">
        <v>153</v>
      </c>
      <c r="O20">
        <v>1.5020335076042099</v>
      </c>
      <c r="P20">
        <v>2.3422903564534199</v>
      </c>
      <c r="Q20" t="s">
        <v>153</v>
      </c>
    </row>
    <row r="21" spans="1:17" x14ac:dyDescent="0.25">
      <c r="A21" s="7">
        <v>23559</v>
      </c>
      <c r="C21">
        <v>4.1881953298355796</v>
      </c>
      <c r="D21">
        <v>4.8235089370876203</v>
      </c>
      <c r="E21" t="s">
        <v>153</v>
      </c>
      <c r="G21">
        <v>-1.1044620136808901E-2</v>
      </c>
      <c r="H21">
        <v>-9.8828139360638296E-3</v>
      </c>
      <c r="I21" t="s">
        <v>153</v>
      </c>
      <c r="K21">
        <v>4.5882059230728496</v>
      </c>
      <c r="L21">
        <v>5.4728716498816699</v>
      </c>
      <c r="M21" t="s">
        <v>153</v>
      </c>
      <c r="O21">
        <v>1.65361437311765</v>
      </c>
      <c r="P21">
        <v>2.2666179221617999</v>
      </c>
      <c r="Q21" t="s">
        <v>153</v>
      </c>
    </row>
    <row r="22" spans="1:17" x14ac:dyDescent="0.25">
      <c r="A22" s="7">
        <v>23651</v>
      </c>
      <c r="C22">
        <v>3.9713943865308301</v>
      </c>
      <c r="D22">
        <v>4.6516796647212999</v>
      </c>
      <c r="E22" t="s">
        <v>153</v>
      </c>
      <c r="G22">
        <v>-2.6149535119496699E-2</v>
      </c>
      <c r="H22">
        <v>-1.0067740553706E-2</v>
      </c>
      <c r="I22" t="s">
        <v>153</v>
      </c>
      <c r="K22">
        <v>4.3350218886280203</v>
      </c>
      <c r="L22">
        <v>5.2773729543110397</v>
      </c>
      <c r="M22" t="s">
        <v>153</v>
      </c>
      <c r="O22">
        <v>1.6269120313629599</v>
      </c>
      <c r="P22">
        <v>2.2428757397260601</v>
      </c>
      <c r="Q22" t="s">
        <v>153</v>
      </c>
    </row>
    <row r="23" spans="1:17" x14ac:dyDescent="0.25">
      <c r="A23" s="7">
        <v>23743</v>
      </c>
      <c r="C23">
        <v>4.30176233848547</v>
      </c>
      <c r="D23">
        <v>5.0623546649628697</v>
      </c>
      <c r="E23" t="s">
        <v>153</v>
      </c>
      <c r="G23">
        <v>-1.0847578582289699E-2</v>
      </c>
      <c r="H23">
        <v>-6.1944094218834896E-3</v>
      </c>
      <c r="I23" t="s">
        <v>153</v>
      </c>
      <c r="K23">
        <v>4.7131161370295303</v>
      </c>
      <c r="L23">
        <v>5.74804964791623</v>
      </c>
      <c r="M23" t="s">
        <v>153</v>
      </c>
      <c r="O23">
        <v>1.8733267845883601</v>
      </c>
      <c r="P23">
        <v>2.53945589043974</v>
      </c>
      <c r="Q23" t="s">
        <v>153</v>
      </c>
    </row>
    <row r="24" spans="1:17" x14ac:dyDescent="0.25">
      <c r="A24" s="7">
        <v>23833</v>
      </c>
      <c r="C24">
        <v>4.2837260561747703</v>
      </c>
      <c r="D24">
        <v>4.8735815412829897</v>
      </c>
      <c r="E24" t="s">
        <v>153</v>
      </c>
      <c r="G24">
        <v>-1.9713016603552399E-2</v>
      </c>
      <c r="H24">
        <v>-8.7871701824394498E-4</v>
      </c>
      <c r="I24" t="s">
        <v>153</v>
      </c>
      <c r="K24">
        <v>4.6844442251735696</v>
      </c>
      <c r="L24">
        <v>5.5387919457218704</v>
      </c>
      <c r="M24" t="s">
        <v>153</v>
      </c>
      <c r="O24">
        <v>2.0806541161288101</v>
      </c>
      <c r="P24">
        <v>3.0190539000875001</v>
      </c>
      <c r="Q24" t="s">
        <v>153</v>
      </c>
    </row>
    <row r="25" spans="1:17" x14ac:dyDescent="0.25">
      <c r="A25" s="7">
        <v>23924</v>
      </c>
      <c r="C25">
        <v>4.5130887088326501</v>
      </c>
      <c r="D25">
        <v>4.8986165005591298</v>
      </c>
      <c r="E25" t="s">
        <v>153</v>
      </c>
      <c r="G25">
        <v>-1.8950659602423599E-2</v>
      </c>
      <c r="H25">
        <v>-4.6684214194749E-3</v>
      </c>
      <c r="I25" t="s">
        <v>153</v>
      </c>
      <c r="K25">
        <v>4.9370802942993501</v>
      </c>
      <c r="L25">
        <v>5.5634588144322601</v>
      </c>
      <c r="M25" t="s">
        <v>153</v>
      </c>
      <c r="O25">
        <v>2.3292557459388901</v>
      </c>
      <c r="P25">
        <v>3.0558262377953702</v>
      </c>
      <c r="Q25" t="s">
        <v>153</v>
      </c>
    </row>
    <row r="26" spans="1:17" x14ac:dyDescent="0.25">
      <c r="A26" s="7">
        <v>24016</v>
      </c>
      <c r="C26">
        <v>4.7080615568876301</v>
      </c>
      <c r="D26">
        <v>5.0790997555822202</v>
      </c>
      <c r="E26" t="s">
        <v>153</v>
      </c>
      <c r="G26">
        <v>-1.630376501894E-2</v>
      </c>
      <c r="H26">
        <v>2.40548354235563E-3</v>
      </c>
      <c r="I26" t="s">
        <v>153</v>
      </c>
      <c r="K26">
        <v>5.15383586976023</v>
      </c>
      <c r="L26">
        <v>5.7756832405248</v>
      </c>
      <c r="M26" t="s">
        <v>153</v>
      </c>
      <c r="O26">
        <v>2.7288159172983302</v>
      </c>
      <c r="P26">
        <v>3.47656324422314</v>
      </c>
      <c r="Q26" t="s">
        <v>153</v>
      </c>
    </row>
    <row r="27" spans="1:17" x14ac:dyDescent="0.25">
      <c r="A27" s="7">
        <v>24108</v>
      </c>
      <c r="C27">
        <v>4.8970319255207402</v>
      </c>
      <c r="D27">
        <v>5.1036211696906602</v>
      </c>
      <c r="E27" t="s">
        <v>153</v>
      </c>
      <c r="G27">
        <v>4.3967251374216702E-3</v>
      </c>
      <c r="H27">
        <v>1.48155768225318E-2</v>
      </c>
      <c r="I27" t="s">
        <v>153</v>
      </c>
      <c r="K27">
        <v>5.3820534411747101</v>
      </c>
      <c r="L27">
        <v>5.8159661737677002</v>
      </c>
      <c r="M27" t="s">
        <v>153</v>
      </c>
      <c r="O27">
        <v>3.29910398517575</v>
      </c>
      <c r="P27">
        <v>4.0887118280629098</v>
      </c>
      <c r="Q27" t="s">
        <v>153</v>
      </c>
    </row>
    <row r="28" spans="1:17" x14ac:dyDescent="0.25">
      <c r="A28" s="7">
        <v>24198</v>
      </c>
      <c r="C28">
        <v>4.62998551763107</v>
      </c>
      <c r="D28">
        <v>5.1991146691594698</v>
      </c>
      <c r="E28" t="s">
        <v>153</v>
      </c>
      <c r="G28">
        <v>3.9337721466442897E-2</v>
      </c>
      <c r="H28">
        <v>1.46392617099575E-2</v>
      </c>
      <c r="I28" t="s">
        <v>153</v>
      </c>
      <c r="K28">
        <v>5.1237384549569498</v>
      </c>
      <c r="L28">
        <v>5.9243347825491197</v>
      </c>
      <c r="M28" t="s">
        <v>153</v>
      </c>
      <c r="O28">
        <v>3.63345149427369</v>
      </c>
      <c r="P28">
        <v>4.4959411843386201</v>
      </c>
      <c r="Q28" t="s">
        <v>153</v>
      </c>
    </row>
    <row r="29" spans="1:17" x14ac:dyDescent="0.25">
      <c r="A29" s="7">
        <v>24289</v>
      </c>
      <c r="C29">
        <v>4.6072934226051796</v>
      </c>
      <c r="D29">
        <v>4.9391891379823001</v>
      </c>
      <c r="E29" t="s">
        <v>153</v>
      </c>
      <c r="G29">
        <v>4.9024719241902201E-2</v>
      </c>
      <c r="H29">
        <v>-1.1725596081771099E-3</v>
      </c>
      <c r="I29" t="s">
        <v>153</v>
      </c>
      <c r="K29">
        <v>5.1085062161268802</v>
      </c>
      <c r="L29">
        <v>5.6130725153192298</v>
      </c>
      <c r="M29" t="s">
        <v>153</v>
      </c>
      <c r="O29">
        <v>3.4515059921703801</v>
      </c>
      <c r="P29">
        <v>4.3152279798353002</v>
      </c>
      <c r="Q29" t="s">
        <v>153</v>
      </c>
    </row>
    <row r="30" spans="1:17" x14ac:dyDescent="0.25">
      <c r="A30" s="7">
        <v>24381</v>
      </c>
      <c r="C30">
        <v>4.5804075576531504</v>
      </c>
      <c r="D30">
        <v>4.9719348560172598</v>
      </c>
      <c r="E30" t="s">
        <v>153</v>
      </c>
      <c r="G30">
        <v>5.7429363628031603E-2</v>
      </c>
      <c r="H30">
        <v>-1.84160048268803E-3</v>
      </c>
      <c r="I30" t="s">
        <v>153</v>
      </c>
      <c r="K30">
        <v>5.0873862516428199</v>
      </c>
      <c r="L30">
        <v>5.6496246621876596</v>
      </c>
      <c r="M30" t="s">
        <v>153</v>
      </c>
      <c r="O30">
        <v>3.2607373273460798</v>
      </c>
      <c r="P30">
        <v>4.1476635020903796</v>
      </c>
      <c r="Q30" t="s">
        <v>153</v>
      </c>
    </row>
    <row r="31" spans="1:17" x14ac:dyDescent="0.25">
      <c r="A31" s="7">
        <v>24473</v>
      </c>
      <c r="C31">
        <v>4.5965771826673496</v>
      </c>
      <c r="D31">
        <v>4.7346818955469301</v>
      </c>
      <c r="E31" t="s">
        <v>153</v>
      </c>
      <c r="G31">
        <v>5.71740161082705E-3</v>
      </c>
      <c r="H31">
        <v>-6.3739514711216496E-3</v>
      </c>
      <c r="I31" t="s">
        <v>153</v>
      </c>
      <c r="K31">
        <v>5.0534309009518203</v>
      </c>
      <c r="L31">
        <v>5.3754131740733699</v>
      </c>
      <c r="M31" t="s">
        <v>153</v>
      </c>
      <c r="O31">
        <v>2.7221721474539899</v>
      </c>
      <c r="P31">
        <v>3.8376815137245899</v>
      </c>
      <c r="Q31" t="s">
        <v>153</v>
      </c>
    </row>
    <row r="32" spans="1:17" x14ac:dyDescent="0.25">
      <c r="A32" s="7">
        <v>24563</v>
      </c>
      <c r="C32">
        <v>4.4032585203395298</v>
      </c>
      <c r="D32">
        <v>4.9030664658122403</v>
      </c>
      <c r="E32" t="s">
        <v>153</v>
      </c>
      <c r="G32">
        <v>-5.4674043679068599E-3</v>
      </c>
      <c r="H32">
        <v>7.0579136262844903E-3</v>
      </c>
      <c r="I32" t="s">
        <v>153</v>
      </c>
      <c r="K32">
        <v>4.8299539517700296</v>
      </c>
      <c r="L32">
        <v>5.5802433067600896</v>
      </c>
      <c r="M32" t="s">
        <v>153</v>
      </c>
      <c r="O32">
        <v>2.3855966375631401</v>
      </c>
      <c r="P32">
        <v>3.9376365496402199</v>
      </c>
      <c r="Q32" t="s">
        <v>153</v>
      </c>
    </row>
    <row r="33" spans="1:17" x14ac:dyDescent="0.25">
      <c r="A33" s="7">
        <v>24654</v>
      </c>
      <c r="C33">
        <v>4.3987148706929604</v>
      </c>
      <c r="D33">
        <v>4.7221686845223196</v>
      </c>
      <c r="E33" t="s">
        <v>153</v>
      </c>
      <c r="G33">
        <v>2.1424059894470101E-2</v>
      </c>
      <c r="H33">
        <v>1.04576383356529E-2</v>
      </c>
      <c r="I33" t="s">
        <v>153</v>
      </c>
      <c r="K33">
        <v>4.85185582470264</v>
      </c>
      <c r="L33">
        <v>5.3780213293438601</v>
      </c>
      <c r="M33" t="s">
        <v>153</v>
      </c>
      <c r="O33">
        <v>2.3500053933532898</v>
      </c>
      <c r="P33">
        <v>3.9720098671353998</v>
      </c>
      <c r="Q33" t="s">
        <v>153</v>
      </c>
    </row>
    <row r="34" spans="1:17" x14ac:dyDescent="0.25">
      <c r="A34" s="7">
        <v>24746</v>
      </c>
      <c r="C34">
        <v>4.31805528652405</v>
      </c>
      <c r="D34">
        <v>4.6293240584120996</v>
      </c>
      <c r="E34" t="s">
        <v>153</v>
      </c>
      <c r="G34">
        <v>3.9912123083855999E-2</v>
      </c>
      <c r="H34">
        <v>2.3024458025834998E-3</v>
      </c>
      <c r="I34" t="s">
        <v>153</v>
      </c>
      <c r="K34">
        <v>4.7817678767252998</v>
      </c>
      <c r="L34">
        <v>5.2643321168915298</v>
      </c>
      <c r="M34" t="s">
        <v>153</v>
      </c>
      <c r="O34">
        <v>2.40678495786528</v>
      </c>
      <c r="P34">
        <v>3.6627090237170101</v>
      </c>
      <c r="Q34" t="s">
        <v>153</v>
      </c>
    </row>
    <row r="35" spans="1:17" x14ac:dyDescent="0.25">
      <c r="A35" s="7">
        <v>24838</v>
      </c>
      <c r="C35">
        <v>4.4854047197260201</v>
      </c>
      <c r="D35">
        <v>4.58895303174525</v>
      </c>
      <c r="E35" t="s">
        <v>153</v>
      </c>
      <c r="G35">
        <v>7.7750258468607697E-2</v>
      </c>
      <c r="H35">
        <v>1.15582571608569E-2</v>
      </c>
      <c r="I35" t="s">
        <v>153</v>
      </c>
      <c r="K35">
        <v>5.00338014653902</v>
      </c>
      <c r="L35">
        <v>5.2276992547646897</v>
      </c>
      <c r="M35" t="s">
        <v>153</v>
      </c>
      <c r="O35">
        <v>2.7918007873823898</v>
      </c>
      <c r="P35">
        <v>3.6157605922570601</v>
      </c>
      <c r="Q35" t="s">
        <v>153</v>
      </c>
    </row>
    <row r="36" spans="1:17" x14ac:dyDescent="0.25">
      <c r="A36" s="7">
        <v>24929</v>
      </c>
      <c r="C36">
        <v>4.5310285462457296</v>
      </c>
      <c r="D36">
        <v>4.8527944877491196</v>
      </c>
      <c r="E36" t="s">
        <v>153</v>
      </c>
      <c r="G36">
        <v>8.9669226553245399E-2</v>
      </c>
      <c r="H36">
        <v>-1.8764195628733198E-2</v>
      </c>
      <c r="I36" t="s">
        <v>153</v>
      </c>
      <c r="K36">
        <v>5.0654007436974702</v>
      </c>
      <c r="L36">
        <v>5.4972783756039396</v>
      </c>
      <c r="M36" t="s">
        <v>153</v>
      </c>
      <c r="O36">
        <v>3.1807035263563002</v>
      </c>
      <c r="P36">
        <v>3.5645042895203001</v>
      </c>
      <c r="Q36" t="s">
        <v>153</v>
      </c>
    </row>
    <row r="37" spans="1:17" x14ac:dyDescent="0.25">
      <c r="A37" s="7">
        <v>25020</v>
      </c>
      <c r="C37">
        <v>4.4246718589793099</v>
      </c>
      <c r="D37">
        <v>4.81413440333698</v>
      </c>
      <c r="E37" t="s">
        <v>153</v>
      </c>
      <c r="G37">
        <v>7.2217389055524495E-2</v>
      </c>
      <c r="H37">
        <v>5.7639492910961298E-3</v>
      </c>
      <c r="I37" t="s">
        <v>153</v>
      </c>
      <c r="K37">
        <v>4.9311537204071003</v>
      </c>
      <c r="L37">
        <v>5.4778626296453998</v>
      </c>
      <c r="M37" t="s">
        <v>153</v>
      </c>
      <c r="O37">
        <v>3.2007362277140601</v>
      </c>
      <c r="P37">
        <v>4.07245210327949</v>
      </c>
      <c r="Q37" t="s">
        <v>153</v>
      </c>
    </row>
    <row r="38" spans="1:17" x14ac:dyDescent="0.25">
      <c r="A38" s="7">
        <v>25112</v>
      </c>
      <c r="C38">
        <v>4.2923256953687297</v>
      </c>
      <c r="D38">
        <v>4.8329759907824297</v>
      </c>
      <c r="E38" t="s">
        <v>153</v>
      </c>
      <c r="G38">
        <v>6.4756515622145294E-2</v>
      </c>
      <c r="H38">
        <v>1.2400624751630999E-2</v>
      </c>
      <c r="I38" t="s">
        <v>153</v>
      </c>
      <c r="K38">
        <v>4.7783574180023196</v>
      </c>
      <c r="L38">
        <v>5.5059160369953801</v>
      </c>
      <c r="M38" t="s">
        <v>153</v>
      </c>
      <c r="O38">
        <v>3.01407053154094</v>
      </c>
      <c r="P38">
        <v>4.1788286087884199</v>
      </c>
      <c r="Q38" t="s">
        <v>153</v>
      </c>
    </row>
    <row r="39" spans="1:17" x14ac:dyDescent="0.25">
      <c r="A39" s="7">
        <v>25204</v>
      </c>
      <c r="C39">
        <v>4.4244450435467497</v>
      </c>
      <c r="D39">
        <v>4.8662892623858003</v>
      </c>
      <c r="E39" t="s">
        <v>153</v>
      </c>
      <c r="G39">
        <v>4.64807751328166E-2</v>
      </c>
      <c r="H39">
        <v>-9.1334984858387602E-3</v>
      </c>
      <c r="I39" t="s">
        <v>153</v>
      </c>
      <c r="K39">
        <v>4.9051680299921898</v>
      </c>
      <c r="L39">
        <v>5.5222482245640103</v>
      </c>
      <c r="M39" t="s">
        <v>153</v>
      </c>
      <c r="O39">
        <v>2.8753230592284398</v>
      </c>
      <c r="P39">
        <v>4.0359148351796499</v>
      </c>
      <c r="Q39" t="s">
        <v>153</v>
      </c>
    </row>
    <row r="40" spans="1:17" x14ac:dyDescent="0.25">
      <c r="A40" s="7">
        <v>25294</v>
      </c>
      <c r="C40">
        <v>4.2530423066948604</v>
      </c>
      <c r="D40">
        <v>4.7162158605346596</v>
      </c>
      <c r="E40" t="s">
        <v>153</v>
      </c>
      <c r="G40">
        <v>4.3494153517006001E-2</v>
      </c>
      <c r="H40">
        <v>2.8762880395585701E-2</v>
      </c>
      <c r="I40" t="s">
        <v>153</v>
      </c>
      <c r="K40">
        <v>4.71395615418208</v>
      </c>
      <c r="L40">
        <v>5.3895601545242302</v>
      </c>
      <c r="M40" t="s">
        <v>153</v>
      </c>
      <c r="O40">
        <v>2.7810534062066399</v>
      </c>
      <c r="P40">
        <v>4.2437239949655297</v>
      </c>
      <c r="Q40" t="s">
        <v>153</v>
      </c>
    </row>
    <row r="41" spans="1:17" x14ac:dyDescent="0.25">
      <c r="A41" s="7">
        <v>25385</v>
      </c>
      <c r="C41">
        <v>4.2280700475525297</v>
      </c>
      <c r="D41">
        <v>4.7599528231316297</v>
      </c>
      <c r="E41" t="s">
        <v>153</v>
      </c>
      <c r="G41">
        <v>2.58615449923668E-2</v>
      </c>
      <c r="H41">
        <v>-3.5773055629259201E-3</v>
      </c>
      <c r="I41" t="s">
        <v>153</v>
      </c>
      <c r="K41">
        <v>4.6689003556244097</v>
      </c>
      <c r="L41">
        <v>5.4069346120006099</v>
      </c>
      <c r="M41" t="s">
        <v>153</v>
      </c>
      <c r="O41">
        <v>2.4205640425517498</v>
      </c>
      <c r="P41">
        <v>3.7593849134622102</v>
      </c>
      <c r="Q41" t="s">
        <v>153</v>
      </c>
    </row>
    <row r="42" spans="1:17" x14ac:dyDescent="0.25">
      <c r="A42" s="7">
        <v>25477</v>
      </c>
      <c r="C42">
        <v>3.9909780171334801</v>
      </c>
      <c r="D42">
        <v>4.80013533201722</v>
      </c>
      <c r="E42" t="s">
        <v>153</v>
      </c>
      <c r="G42">
        <v>9.4576697037060207E-3</v>
      </c>
      <c r="H42">
        <v>-3.3831011612878801E-3</v>
      </c>
      <c r="I42" t="s">
        <v>153</v>
      </c>
      <c r="K42">
        <v>4.3921347818429801</v>
      </c>
      <c r="L42">
        <v>5.4528032067337104</v>
      </c>
      <c r="M42" t="s">
        <v>153</v>
      </c>
      <c r="O42">
        <v>1.81552919385365</v>
      </c>
      <c r="P42">
        <v>3.7542672180977701</v>
      </c>
      <c r="Q42" t="s">
        <v>153</v>
      </c>
    </row>
    <row r="43" spans="1:17" x14ac:dyDescent="0.25">
      <c r="A43" s="7">
        <v>25569</v>
      </c>
      <c r="C43">
        <v>3.8893447678720698</v>
      </c>
      <c r="D43">
        <v>4.7197299789787204</v>
      </c>
      <c r="E43" t="s">
        <v>153</v>
      </c>
      <c r="G43">
        <v>-2.0664246777468601E-2</v>
      </c>
      <c r="H43">
        <v>4.4015831390021498E-3</v>
      </c>
      <c r="I43" t="s">
        <v>153</v>
      </c>
      <c r="K43">
        <v>4.2504047047911104</v>
      </c>
      <c r="L43">
        <v>5.3691932623442904</v>
      </c>
      <c r="M43" t="s">
        <v>153</v>
      </c>
      <c r="O43">
        <v>0.99684904736875501</v>
      </c>
      <c r="P43">
        <v>3.6512312995741398</v>
      </c>
      <c r="Q43" t="s">
        <v>153</v>
      </c>
    </row>
    <row r="44" spans="1:17" x14ac:dyDescent="0.25">
      <c r="A44" s="7">
        <v>25659</v>
      </c>
      <c r="C44">
        <v>3.8253189390423898</v>
      </c>
      <c r="D44">
        <v>4.6130156499186104</v>
      </c>
      <c r="E44" t="s">
        <v>153</v>
      </c>
      <c r="G44">
        <v>-2.4955083156930499E-2</v>
      </c>
      <c r="H44">
        <v>-3.4371752059949599E-2</v>
      </c>
      <c r="I44" t="s">
        <v>153</v>
      </c>
      <c r="K44">
        <v>4.1758041514969104</v>
      </c>
      <c r="L44">
        <v>5.2091205843559099</v>
      </c>
      <c r="M44" t="s">
        <v>153</v>
      </c>
      <c r="O44">
        <v>0.421433852333507</v>
      </c>
      <c r="P44">
        <v>2.8649637812583801</v>
      </c>
      <c r="Q44" t="s">
        <v>153</v>
      </c>
    </row>
    <row r="45" spans="1:17" x14ac:dyDescent="0.25">
      <c r="A45" s="7">
        <v>25750</v>
      </c>
      <c r="C45">
        <v>3.8852223618380601</v>
      </c>
      <c r="D45">
        <v>4.6558305520512597</v>
      </c>
      <c r="E45" t="s">
        <v>153</v>
      </c>
      <c r="G45">
        <v>-2.9379558157900599E-2</v>
      </c>
      <c r="H45">
        <v>-4.7199158374453001E-2</v>
      </c>
      <c r="I45" t="s">
        <v>153</v>
      </c>
      <c r="K45">
        <v>4.2371623891288603</v>
      </c>
      <c r="L45">
        <v>5.2449597398426704</v>
      </c>
      <c r="M45" t="s">
        <v>153</v>
      </c>
      <c r="O45">
        <v>0.116284446241252</v>
      </c>
      <c r="P45">
        <v>2.4397406137090298</v>
      </c>
      <c r="Q45" t="s">
        <v>153</v>
      </c>
    </row>
    <row r="46" spans="1:17" x14ac:dyDescent="0.25">
      <c r="A46" s="7">
        <v>25842</v>
      </c>
      <c r="C46">
        <v>3.4756839856346602</v>
      </c>
      <c r="D46">
        <v>4.5496430371007399</v>
      </c>
      <c r="E46" t="s">
        <v>153</v>
      </c>
      <c r="G46">
        <v>1.4050893743974601E-2</v>
      </c>
      <c r="H46">
        <v>-6.9547002189741206E-2</v>
      </c>
      <c r="I46" t="s">
        <v>153</v>
      </c>
      <c r="K46">
        <v>3.8308598532207698</v>
      </c>
      <c r="L46">
        <v>5.1019113688405904</v>
      </c>
      <c r="M46" t="s">
        <v>153</v>
      </c>
      <c r="O46">
        <v>-7.3047244570489098E-2</v>
      </c>
      <c r="P46">
        <v>1.8991356140353399</v>
      </c>
      <c r="Q46" t="s">
        <v>153</v>
      </c>
    </row>
    <row r="47" spans="1:17" x14ac:dyDescent="0.25">
      <c r="A47" s="7">
        <v>25934</v>
      </c>
      <c r="C47">
        <v>3.8876226356735102</v>
      </c>
      <c r="D47">
        <v>4.3557258466748801</v>
      </c>
      <c r="E47" t="s">
        <v>153</v>
      </c>
      <c r="G47">
        <v>2.6441230456075299E-2</v>
      </c>
      <c r="H47">
        <v>-5.7609662496381601E-2</v>
      </c>
      <c r="I47" t="s">
        <v>153</v>
      </c>
      <c r="K47">
        <v>4.2956190291948797</v>
      </c>
      <c r="L47">
        <v>4.8934281899269401</v>
      </c>
      <c r="M47" t="s">
        <v>153</v>
      </c>
      <c r="O47">
        <v>4.3731977854804399E-2</v>
      </c>
      <c r="P47">
        <v>1.3774789842291899</v>
      </c>
      <c r="Q47" t="s">
        <v>153</v>
      </c>
    </row>
    <row r="48" spans="1:17" x14ac:dyDescent="0.25">
      <c r="A48" s="7">
        <v>26024</v>
      </c>
      <c r="C48">
        <v>3.6971972666164201</v>
      </c>
      <c r="D48">
        <v>4.6507895680458304</v>
      </c>
      <c r="E48" t="s">
        <v>153</v>
      </c>
      <c r="G48">
        <v>-1.0410023874217999E-2</v>
      </c>
      <c r="H48">
        <v>-2.8276572070346399E-2</v>
      </c>
      <c r="I48" t="s">
        <v>153</v>
      </c>
      <c r="K48">
        <v>4.0496528905043201</v>
      </c>
      <c r="L48">
        <v>5.2581523735503799</v>
      </c>
      <c r="M48" t="s">
        <v>153</v>
      </c>
      <c r="O48">
        <v>0.29924377378665701</v>
      </c>
      <c r="P48">
        <v>1.6819721232590701</v>
      </c>
      <c r="Q48" t="s">
        <v>153</v>
      </c>
    </row>
    <row r="49" spans="1:17" x14ac:dyDescent="0.25">
      <c r="A49" s="7">
        <v>26115</v>
      </c>
      <c r="C49">
        <v>3.6254288821110299</v>
      </c>
      <c r="D49">
        <v>4.8044145206183302</v>
      </c>
      <c r="E49" t="s">
        <v>153</v>
      </c>
      <c r="G49">
        <v>-7.3543121788791799E-2</v>
      </c>
      <c r="H49">
        <v>-8.2581719336718706E-3</v>
      </c>
      <c r="I49" t="s">
        <v>153</v>
      </c>
      <c r="K49">
        <v>3.9077076180308699</v>
      </c>
      <c r="L49">
        <v>5.4527921759600702</v>
      </c>
      <c r="M49" t="s">
        <v>153</v>
      </c>
      <c r="O49">
        <v>0.30502412914108801</v>
      </c>
      <c r="P49">
        <v>2.4945031152021802</v>
      </c>
      <c r="Q49" t="s">
        <v>153</v>
      </c>
    </row>
    <row r="50" spans="1:17" x14ac:dyDescent="0.25">
      <c r="A50" s="7">
        <v>26207</v>
      </c>
      <c r="C50">
        <v>3.4744093233242199</v>
      </c>
      <c r="D50">
        <v>4.7187731913445701</v>
      </c>
      <c r="E50" t="s">
        <v>153</v>
      </c>
      <c r="G50">
        <v>-0.20010431883899299</v>
      </c>
      <c r="H50">
        <v>-1.2650768569719101E-3</v>
      </c>
      <c r="I50" t="s">
        <v>153</v>
      </c>
      <c r="K50">
        <v>3.6153048751393002</v>
      </c>
      <c r="L50">
        <v>5.3624390472633099</v>
      </c>
      <c r="M50" t="s">
        <v>153</v>
      </c>
      <c r="O50">
        <v>-0.10927868993997</v>
      </c>
      <c r="P50">
        <v>2.88948681864753</v>
      </c>
      <c r="Q50" t="s">
        <v>153</v>
      </c>
    </row>
    <row r="51" spans="1:17" x14ac:dyDescent="0.25">
      <c r="A51" s="7">
        <v>26299</v>
      </c>
      <c r="C51">
        <v>3.6183388764134001</v>
      </c>
      <c r="D51">
        <v>4.4812562234978603</v>
      </c>
      <c r="E51">
        <v>3.41597832941039</v>
      </c>
      <c r="G51">
        <v>-0.137323699514495</v>
      </c>
      <c r="H51">
        <v>1.08082495571271E-2</v>
      </c>
      <c r="I51">
        <v>9.9193275426430402E-3</v>
      </c>
      <c r="K51">
        <v>3.8361411779018799</v>
      </c>
      <c r="L51">
        <v>5.10453314638064</v>
      </c>
      <c r="M51">
        <v>3.3300189223639101</v>
      </c>
      <c r="O51">
        <v>0.42239669738910401</v>
      </c>
      <c r="P51">
        <v>2.7505929482160201</v>
      </c>
      <c r="Q51">
        <v>-1.95951194532836</v>
      </c>
    </row>
    <row r="52" spans="1:17" x14ac:dyDescent="0.25">
      <c r="A52" s="7">
        <v>26390</v>
      </c>
      <c r="C52">
        <v>3.8115340362612899</v>
      </c>
      <c r="D52">
        <v>4.7421474586047001</v>
      </c>
      <c r="E52">
        <v>2.5299270317118401</v>
      </c>
      <c r="G52">
        <v>-0.19333794504110299</v>
      </c>
      <c r="H52">
        <v>-1.52045778076405E-2</v>
      </c>
      <c r="I52">
        <v>-9.9120755716052E-3</v>
      </c>
      <c r="K52">
        <v>3.99228345180647</v>
      </c>
      <c r="L52">
        <v>5.3750684549288597</v>
      </c>
      <c r="M52">
        <v>2.4490056642150102</v>
      </c>
      <c r="O52">
        <v>0.78641261827863196</v>
      </c>
      <c r="P52">
        <v>2.85237281127002</v>
      </c>
      <c r="Q52">
        <v>-1.33643678773615</v>
      </c>
    </row>
    <row r="53" spans="1:17" x14ac:dyDescent="0.25">
      <c r="A53" s="7">
        <v>26481</v>
      </c>
      <c r="C53">
        <v>3.6963701752681302</v>
      </c>
      <c r="D53">
        <v>4.5219298566184403</v>
      </c>
      <c r="E53">
        <v>2.6289236265917002</v>
      </c>
      <c r="G53">
        <v>-0.19805107775773101</v>
      </c>
      <c r="H53">
        <v>1.4855393502779601E-2</v>
      </c>
      <c r="I53">
        <v>5.6975127809268996E-3</v>
      </c>
      <c r="K53">
        <v>3.8611035694476499</v>
      </c>
      <c r="L53">
        <v>5.1548129285280897</v>
      </c>
      <c r="M53">
        <v>2.5608332384135002</v>
      </c>
      <c r="O53">
        <v>1.24379051235803</v>
      </c>
      <c r="P53">
        <v>3.3296628868541198</v>
      </c>
      <c r="Q53">
        <v>-0.66461407579708998</v>
      </c>
    </row>
    <row r="54" spans="1:17" x14ac:dyDescent="0.25">
      <c r="A54" s="7">
        <v>26573</v>
      </c>
      <c r="C54">
        <v>3.8059449664312202</v>
      </c>
      <c r="D54">
        <v>4.6801795902574597</v>
      </c>
      <c r="E54">
        <v>2.78655544118948</v>
      </c>
      <c r="G54">
        <v>-0.227571134303094</v>
      </c>
      <c r="H54">
        <v>4.6664705979149101E-3</v>
      </c>
      <c r="I54">
        <v>1.8266482238676902E-2</v>
      </c>
      <c r="K54">
        <v>3.95191264707347</v>
      </c>
      <c r="L54">
        <v>5.3245022736691396</v>
      </c>
      <c r="M54">
        <v>2.7266096563117501</v>
      </c>
      <c r="O54">
        <v>1.4357915248962201</v>
      </c>
      <c r="P54">
        <v>3.5941402893016101</v>
      </c>
      <c r="Q54">
        <v>-6.3470855694731695E-2</v>
      </c>
    </row>
    <row r="55" spans="1:17" x14ac:dyDescent="0.25">
      <c r="A55" s="7">
        <v>26665</v>
      </c>
      <c r="C55">
        <v>4.0470522860431997</v>
      </c>
      <c r="D55">
        <v>4.7827499502071404</v>
      </c>
      <c r="E55">
        <v>3.3850911294863302</v>
      </c>
      <c r="G55">
        <v>-0.21584338486295901</v>
      </c>
      <c r="H55">
        <v>3.7237465176959902E-2</v>
      </c>
      <c r="I55">
        <v>3.2397649422479802E-2</v>
      </c>
      <c r="K55">
        <v>4.2284114693424302</v>
      </c>
      <c r="L55">
        <v>5.4736622714415901</v>
      </c>
      <c r="M55">
        <v>3.3224769777010201</v>
      </c>
      <c r="O55">
        <v>1.94874032278472</v>
      </c>
      <c r="P55">
        <v>4.5432638957498197</v>
      </c>
      <c r="Q55">
        <v>0.13590006646200001</v>
      </c>
    </row>
    <row r="56" spans="1:17" x14ac:dyDescent="0.25">
      <c r="A56" s="7">
        <v>26755</v>
      </c>
      <c r="C56">
        <v>3.9519614232381302</v>
      </c>
      <c r="D56">
        <v>4.6606147209649498</v>
      </c>
      <c r="E56">
        <v>3.0684907208202801</v>
      </c>
      <c r="G56">
        <v>-5.2176770873574002E-2</v>
      </c>
      <c r="H56">
        <v>5.4803039406064999E-2</v>
      </c>
      <c r="I56">
        <v>3.7915662833658902E-2</v>
      </c>
      <c r="K56">
        <v>4.2876544192073203</v>
      </c>
      <c r="L56">
        <v>5.3523999753275504</v>
      </c>
      <c r="M56">
        <v>3.0202808351170098</v>
      </c>
      <c r="O56">
        <v>2.8741315963579801</v>
      </c>
      <c r="P56">
        <v>5.0572350755734901</v>
      </c>
      <c r="Q56">
        <v>1.1404214694125601</v>
      </c>
    </row>
    <row r="57" spans="1:17" x14ac:dyDescent="0.25">
      <c r="A57" s="7">
        <v>26846</v>
      </c>
      <c r="C57">
        <v>3.6725570982306701</v>
      </c>
      <c r="D57">
        <v>4.5217983393499503</v>
      </c>
      <c r="E57">
        <v>3.1662540136171198</v>
      </c>
      <c r="G57">
        <v>-3.8612961959470803E-2</v>
      </c>
      <c r="H57">
        <v>8.5258450128137903E-2</v>
      </c>
      <c r="I57">
        <v>4.5561523630426398E-2</v>
      </c>
      <c r="K57">
        <v>3.9943914465691601</v>
      </c>
      <c r="L57">
        <v>5.2250664929683399</v>
      </c>
      <c r="M57">
        <v>3.1229459956583399</v>
      </c>
      <c r="O57">
        <v>2.5701139645011599</v>
      </c>
      <c r="P57">
        <v>5.2679080690436404</v>
      </c>
      <c r="Q57">
        <v>1.5327489392957401</v>
      </c>
    </row>
    <row r="58" spans="1:17" x14ac:dyDescent="0.25">
      <c r="A58" s="7">
        <v>26938</v>
      </c>
      <c r="C58">
        <v>3.7956951037848201</v>
      </c>
      <c r="D58">
        <v>4.6132034644055802</v>
      </c>
      <c r="E58">
        <v>3.0479793019487</v>
      </c>
      <c r="G58">
        <v>1.3312452819844301E-2</v>
      </c>
      <c r="H58">
        <v>8.53216339563206E-2</v>
      </c>
      <c r="I58">
        <v>7.05310697581778E-2</v>
      </c>
      <c r="K58">
        <v>4.1815403870757004</v>
      </c>
      <c r="L58">
        <v>5.3290274541098999</v>
      </c>
      <c r="M58">
        <v>3.0329605319995698</v>
      </c>
      <c r="O58">
        <v>2.22063878859728</v>
      </c>
      <c r="P58">
        <v>5.4583222079265301</v>
      </c>
      <c r="Q58">
        <v>2.16567930162614</v>
      </c>
    </row>
    <row r="59" spans="1:17" x14ac:dyDescent="0.25">
      <c r="A59" s="7">
        <v>27030</v>
      </c>
      <c r="C59">
        <v>3.5147784969379101</v>
      </c>
      <c r="D59">
        <v>4.5165685813288103</v>
      </c>
      <c r="E59">
        <v>2.99173081072981</v>
      </c>
      <c r="G59">
        <v>9.5914288056518998E-2</v>
      </c>
      <c r="H59">
        <v>9.8224416025113906E-2</v>
      </c>
      <c r="I59">
        <v>0.104725294487638</v>
      </c>
      <c r="K59">
        <v>3.9556547342925699</v>
      </c>
      <c r="L59">
        <v>5.2320879318603799</v>
      </c>
      <c r="M59">
        <v>3.0124850325983799</v>
      </c>
      <c r="O59">
        <v>1.81052365874473</v>
      </c>
      <c r="P59">
        <v>5.7242362445081802</v>
      </c>
      <c r="Q59">
        <v>2.5956648979670298</v>
      </c>
    </row>
    <row r="60" spans="1:17" x14ac:dyDescent="0.25">
      <c r="A60" s="7">
        <v>27120</v>
      </c>
      <c r="C60">
        <v>3.4687655483010702</v>
      </c>
      <c r="D60">
        <v>4.4617828262567798</v>
      </c>
      <c r="E60">
        <v>2.73453201546182</v>
      </c>
      <c r="G60">
        <v>0.33136855579396501</v>
      </c>
      <c r="H60">
        <v>0.141109830192475</v>
      </c>
      <c r="I60">
        <v>9.8534400769781802E-2</v>
      </c>
      <c r="K60">
        <v>4.1405800600045204</v>
      </c>
      <c r="L60">
        <v>5.2126998337169796</v>
      </c>
      <c r="M60">
        <v>2.7563143282342599</v>
      </c>
      <c r="O60">
        <v>1.98981951338703</v>
      </c>
      <c r="P60">
        <v>6.1138693799013</v>
      </c>
      <c r="Q60">
        <v>2.78589934169668</v>
      </c>
    </row>
    <row r="61" spans="1:17" x14ac:dyDescent="0.25">
      <c r="A61" s="7">
        <v>27211</v>
      </c>
      <c r="C61">
        <v>3.16970902640892</v>
      </c>
      <c r="D61">
        <v>4.2998504737914596</v>
      </c>
      <c r="E61">
        <v>2.8246087494593901</v>
      </c>
      <c r="G61">
        <v>0.49453667234119902</v>
      </c>
      <c r="H61">
        <v>0.11479099083168399</v>
      </c>
      <c r="I61">
        <v>0.11237880445437801</v>
      </c>
      <c r="K61">
        <v>3.9753404108096499</v>
      </c>
      <c r="L61">
        <v>5.0023167913256499</v>
      </c>
      <c r="M61">
        <v>2.85770721706974</v>
      </c>
      <c r="O61">
        <v>1.8591048001796899</v>
      </c>
      <c r="P61">
        <v>5.7969674226707797</v>
      </c>
      <c r="Q61">
        <v>2.50910960510714</v>
      </c>
    </row>
    <row r="62" spans="1:17" x14ac:dyDescent="0.25">
      <c r="A62" s="7">
        <v>27303</v>
      </c>
      <c r="C62">
        <v>3.0903131737621701</v>
      </c>
      <c r="D62">
        <v>4.0809208024798798</v>
      </c>
      <c r="E62">
        <v>2.0672571818785501</v>
      </c>
      <c r="G62">
        <v>0.453820699500812</v>
      </c>
      <c r="H62">
        <v>0.14699030040375599</v>
      </c>
      <c r="I62">
        <v>6.9221647004657494E-2</v>
      </c>
      <c r="K62">
        <v>3.8474361886980701</v>
      </c>
      <c r="L62">
        <v>4.7856645597683096</v>
      </c>
      <c r="M62">
        <v>2.07845562628783</v>
      </c>
      <c r="O62">
        <v>0.90445614657357998</v>
      </c>
      <c r="P62">
        <v>5.5564502207290598</v>
      </c>
      <c r="Q62">
        <v>2.7623778235824799</v>
      </c>
    </row>
    <row r="63" spans="1:17" x14ac:dyDescent="0.25">
      <c r="A63" s="7">
        <v>27395</v>
      </c>
      <c r="C63">
        <v>2.8228220646633999</v>
      </c>
      <c r="D63">
        <v>3.9231642475163699</v>
      </c>
      <c r="E63">
        <v>2.1719058037441101</v>
      </c>
      <c r="G63">
        <v>0.29128131898704601</v>
      </c>
      <c r="H63">
        <v>8.7113462052253204E-2</v>
      </c>
      <c r="I63">
        <v>-0.13454757444177501</v>
      </c>
      <c r="K63">
        <v>3.3911524787204299</v>
      </c>
      <c r="L63">
        <v>4.5464700364691897</v>
      </c>
      <c r="M63">
        <v>1.9763977781434701</v>
      </c>
      <c r="O63">
        <v>-0.39113888825124798</v>
      </c>
      <c r="P63">
        <v>4.59921699306381</v>
      </c>
      <c r="Q63">
        <v>0.69417993226488806</v>
      </c>
    </row>
    <row r="64" spans="1:17" x14ac:dyDescent="0.25">
      <c r="A64" s="7">
        <v>27485</v>
      </c>
      <c r="C64">
        <v>2.9074002681812301</v>
      </c>
      <c r="D64">
        <v>3.9911502070269602</v>
      </c>
      <c r="E64">
        <v>2.3286509972464602</v>
      </c>
      <c r="G64">
        <v>0.111565020848304</v>
      </c>
      <c r="H64">
        <v>6.9515443384797704E-2</v>
      </c>
      <c r="I64">
        <v>-8.5642244702468298E-2</v>
      </c>
      <c r="K64">
        <v>3.30431540846822</v>
      </c>
      <c r="L64">
        <v>4.6061498518112396</v>
      </c>
      <c r="M64">
        <v>2.1776488206634399</v>
      </c>
      <c r="O64">
        <v>-1.2007651745077501</v>
      </c>
      <c r="P64">
        <v>4.43953362125814</v>
      </c>
      <c r="Q64">
        <v>0.103366910189379</v>
      </c>
    </row>
    <row r="65" spans="1:17" x14ac:dyDescent="0.25">
      <c r="A65" s="7">
        <v>27576</v>
      </c>
      <c r="C65">
        <v>3.0247612261237502</v>
      </c>
      <c r="D65">
        <v>4.0656525765769604</v>
      </c>
      <c r="E65">
        <v>2.5076558508968398</v>
      </c>
      <c r="G65">
        <v>3.2810584158904699E-2</v>
      </c>
      <c r="H65">
        <v>9.5410500168120096E-2</v>
      </c>
      <c r="I65">
        <v>-0.113958141211292</v>
      </c>
      <c r="K65">
        <v>3.35444045495945</v>
      </c>
      <c r="L65">
        <v>4.7167297727760102</v>
      </c>
      <c r="M65">
        <v>2.3233135191012599</v>
      </c>
      <c r="O65">
        <v>-0.92287389481634796</v>
      </c>
      <c r="P65">
        <v>5.0421646525783199</v>
      </c>
      <c r="Q65">
        <v>-0.359417524527544</v>
      </c>
    </row>
    <row r="66" spans="1:17" x14ac:dyDescent="0.25">
      <c r="A66" s="7">
        <v>27668</v>
      </c>
      <c r="C66">
        <v>2.9888648316861501</v>
      </c>
      <c r="D66">
        <v>4.0339622421854502</v>
      </c>
      <c r="E66">
        <v>2.5646504378184898</v>
      </c>
      <c r="G66">
        <v>3.21587523182294E-2</v>
      </c>
      <c r="H66">
        <v>7.3290350104457502E-2</v>
      </c>
      <c r="I66">
        <v>-0.104575879656883</v>
      </c>
      <c r="K66">
        <v>3.3143691360570502</v>
      </c>
      <c r="L66">
        <v>4.6585880615187998</v>
      </c>
      <c r="M66">
        <v>2.38809065928133</v>
      </c>
      <c r="O66">
        <v>-0.19197346503381099</v>
      </c>
      <c r="P66">
        <v>5.2563067282085303</v>
      </c>
      <c r="Q66">
        <v>-0.17502067171562899</v>
      </c>
    </row>
    <row r="67" spans="1:17" x14ac:dyDescent="0.25">
      <c r="A67" s="7">
        <v>27760</v>
      </c>
      <c r="C67">
        <v>3.1601423881417201</v>
      </c>
      <c r="D67">
        <v>4.1214132209336203</v>
      </c>
      <c r="E67">
        <v>2.66498789908364</v>
      </c>
      <c r="G67">
        <v>7.8379239667321406E-3</v>
      </c>
      <c r="H67">
        <v>2.8848916443125198E-2</v>
      </c>
      <c r="I67">
        <v>-2.7683299323624198E-2</v>
      </c>
      <c r="K67">
        <v>3.4781360955305902</v>
      </c>
      <c r="L67">
        <v>4.7135498321119798</v>
      </c>
      <c r="M67">
        <v>2.56250445677914</v>
      </c>
      <c r="O67">
        <v>0.50589465788334598</v>
      </c>
      <c r="P67">
        <v>5.3016142389396403</v>
      </c>
      <c r="Q67">
        <v>0.41356573834809801</v>
      </c>
    </row>
    <row r="68" spans="1:17" x14ac:dyDescent="0.25">
      <c r="A68" s="7">
        <v>27851</v>
      </c>
      <c r="C68">
        <v>3.0269385800403001</v>
      </c>
      <c r="D68">
        <v>4.2589302362365702</v>
      </c>
      <c r="E68">
        <v>2.6429404123882998</v>
      </c>
      <c r="G68">
        <v>-0.109051501480371</v>
      </c>
      <c r="H68">
        <v>-2.2000368145526802E-2</v>
      </c>
      <c r="I68">
        <v>2.96475650373576E-2</v>
      </c>
      <c r="K68">
        <v>3.2149694221232901</v>
      </c>
      <c r="L68">
        <v>4.8190124854376304</v>
      </c>
      <c r="M68">
        <v>2.59840665720106</v>
      </c>
      <c r="O68">
        <v>0.71558468782654905</v>
      </c>
      <c r="P68">
        <v>5.42856692872863</v>
      </c>
      <c r="Q68">
        <v>1.1805373958854899</v>
      </c>
    </row>
    <row r="69" spans="1:17" x14ac:dyDescent="0.25">
      <c r="A69" s="7">
        <v>27942</v>
      </c>
      <c r="C69">
        <v>2.88889023337107</v>
      </c>
      <c r="D69">
        <v>4.1527440344881503</v>
      </c>
      <c r="E69">
        <v>2.6691141737858901</v>
      </c>
      <c r="G69">
        <v>-4.45260461212185E-2</v>
      </c>
      <c r="H69">
        <v>-5.6679241123140198E-2</v>
      </c>
      <c r="I69">
        <v>-8.5897117128925005E-2</v>
      </c>
      <c r="K69">
        <v>3.1278976181844702</v>
      </c>
      <c r="L69">
        <v>4.6636345779551602</v>
      </c>
      <c r="M69">
        <v>2.5083010985394401</v>
      </c>
      <c r="O69">
        <v>1.2425753458008999</v>
      </c>
      <c r="P69">
        <v>5.2657303928010597</v>
      </c>
      <c r="Q69">
        <v>1.13072285373391</v>
      </c>
    </row>
    <row r="70" spans="1:17" x14ac:dyDescent="0.25">
      <c r="A70" s="7">
        <v>28034</v>
      </c>
      <c r="C70">
        <v>2.8442055571215699</v>
      </c>
      <c r="D70">
        <v>4.0612805217403096</v>
      </c>
      <c r="E70">
        <v>2.7198195168820201</v>
      </c>
      <c r="G70">
        <v>-4.0959698054664102E-2</v>
      </c>
      <c r="H70">
        <v>-4.2935765189180297E-2</v>
      </c>
      <c r="I70">
        <v>7.3645553045846898E-2</v>
      </c>
      <c r="K70">
        <v>3.08239366142316</v>
      </c>
      <c r="L70">
        <v>4.5734139088371899</v>
      </c>
      <c r="M70">
        <v>2.7171259282698799</v>
      </c>
      <c r="O70">
        <v>1.43649167193621</v>
      </c>
      <c r="P70">
        <v>4.95192495274188</v>
      </c>
      <c r="Q70">
        <v>1.92271496487274</v>
      </c>
    </row>
    <row r="71" spans="1:17" x14ac:dyDescent="0.25">
      <c r="A71" s="7">
        <v>28126</v>
      </c>
      <c r="C71">
        <v>2.88404202361072</v>
      </c>
      <c r="D71">
        <v>4.1754381591790004</v>
      </c>
      <c r="E71">
        <v>2.6422150763786201</v>
      </c>
      <c r="G71">
        <v>2.83177193275835E-3</v>
      </c>
      <c r="H71">
        <v>3.4657050633800401E-4</v>
      </c>
      <c r="I71">
        <v>-7.4202365741361902E-3</v>
      </c>
      <c r="K71">
        <v>3.1699313933947302</v>
      </c>
      <c r="L71">
        <v>4.7464561982115301</v>
      </c>
      <c r="M71">
        <v>2.5606338781103202</v>
      </c>
      <c r="O71">
        <v>1.84367087020053</v>
      </c>
      <c r="P71">
        <v>5.0071679827173599</v>
      </c>
      <c r="Q71">
        <v>2.00820552022833</v>
      </c>
    </row>
    <row r="72" spans="1:17" x14ac:dyDescent="0.25">
      <c r="A72" s="7">
        <v>28216</v>
      </c>
      <c r="C72">
        <v>3.0628546384686501</v>
      </c>
      <c r="D72">
        <v>4.1054901201949203</v>
      </c>
      <c r="E72">
        <v>2.5621242356935698</v>
      </c>
      <c r="G72">
        <v>-2.0758301261897202E-2</v>
      </c>
      <c r="H72">
        <v>2.2017934360719599E-2</v>
      </c>
      <c r="I72">
        <v>-5.4415220943875797E-2</v>
      </c>
      <c r="K72">
        <v>3.3427037033390601</v>
      </c>
      <c r="L72">
        <v>4.6886194844449696</v>
      </c>
      <c r="M72">
        <v>2.43579602061169</v>
      </c>
      <c r="O72">
        <v>2.2393784542225599</v>
      </c>
      <c r="P72">
        <v>4.9477776897688797</v>
      </c>
      <c r="Q72">
        <v>1.89227919073005</v>
      </c>
    </row>
    <row r="73" spans="1:17" x14ac:dyDescent="0.25">
      <c r="A73" s="7">
        <v>28307</v>
      </c>
      <c r="C73">
        <v>3.1593966845243</v>
      </c>
      <c r="D73">
        <v>4.0731547051942503</v>
      </c>
      <c r="E73">
        <v>2.51765987259405</v>
      </c>
      <c r="G73">
        <v>6.6646604287691298E-3</v>
      </c>
      <c r="H73">
        <v>4.3046593142643504E-3</v>
      </c>
      <c r="I73">
        <v>-9.87999858583712E-2</v>
      </c>
      <c r="K73">
        <v>3.4761439404421202</v>
      </c>
      <c r="L73">
        <v>4.6341514022142301</v>
      </c>
      <c r="M73">
        <v>2.34819490603839</v>
      </c>
      <c r="O73">
        <v>2.9213793748043599</v>
      </c>
      <c r="P73">
        <v>4.61385757809495</v>
      </c>
      <c r="Q73">
        <v>1.55282345147793</v>
      </c>
    </row>
    <row r="74" spans="1:17" x14ac:dyDescent="0.25">
      <c r="A74" s="7">
        <v>28399</v>
      </c>
      <c r="C74">
        <v>2.94128669428411</v>
      </c>
      <c r="D74">
        <v>4.1459515336316102</v>
      </c>
      <c r="E74">
        <v>2.6957886511392899</v>
      </c>
      <c r="G74">
        <v>-9.0695364810250298E-2</v>
      </c>
      <c r="H74">
        <v>3.0491000450977201E-2</v>
      </c>
      <c r="I74">
        <v>-0.153681249895813</v>
      </c>
      <c r="K74">
        <v>3.13926727089915</v>
      </c>
      <c r="L74">
        <v>4.7430839642603404</v>
      </c>
      <c r="M74">
        <v>2.46644275127611</v>
      </c>
      <c r="O74">
        <v>2.8173409105276099</v>
      </c>
      <c r="P74">
        <v>4.8717703073327199</v>
      </c>
      <c r="Q74">
        <v>1.0192364525580599</v>
      </c>
    </row>
    <row r="75" spans="1:17" x14ac:dyDescent="0.25">
      <c r="A75" s="7">
        <v>28491</v>
      </c>
      <c r="C75">
        <v>2.8683253809664402</v>
      </c>
      <c r="D75">
        <v>4.09078135952781</v>
      </c>
      <c r="E75">
        <v>2.72834464880345</v>
      </c>
      <c r="G75">
        <v>-9.8213739728402805E-2</v>
      </c>
      <c r="H75">
        <v>1.7796343970216399E-2</v>
      </c>
      <c r="I75">
        <v>-0.273358088619228</v>
      </c>
      <c r="K75">
        <v>3.0516267112492801</v>
      </c>
      <c r="L75">
        <v>4.6676788365681698</v>
      </c>
      <c r="M75">
        <v>2.3784081374822699</v>
      </c>
      <c r="O75">
        <v>2.6895528796529802</v>
      </c>
      <c r="P75">
        <v>4.9487558894777504</v>
      </c>
      <c r="Q75">
        <v>0.70394771246083099</v>
      </c>
    </row>
    <row r="76" spans="1:17" x14ac:dyDescent="0.25">
      <c r="A76" s="7">
        <v>28581</v>
      </c>
      <c r="C76">
        <v>3.4748066562251401</v>
      </c>
      <c r="D76">
        <v>4.0287576551893203</v>
      </c>
      <c r="E76">
        <v>2.7737532074735398</v>
      </c>
      <c r="G76">
        <v>-1.22735056627216E-2</v>
      </c>
      <c r="H76">
        <v>7.4809085134681401E-3</v>
      </c>
      <c r="I76">
        <v>-0.20436061027476901</v>
      </c>
      <c r="K76">
        <v>3.8035720179077899</v>
      </c>
      <c r="L76">
        <v>4.5868627041582899</v>
      </c>
      <c r="M76">
        <v>2.4915396596360799</v>
      </c>
      <c r="O76">
        <v>3.4228118918820201</v>
      </c>
      <c r="P76">
        <v>4.9056034791879597</v>
      </c>
      <c r="Q76">
        <v>0.92077188358416595</v>
      </c>
    </row>
    <row r="77" spans="1:17" x14ac:dyDescent="0.25">
      <c r="A77" s="7">
        <v>28672</v>
      </c>
      <c r="C77">
        <v>3.38897266719948</v>
      </c>
      <c r="D77">
        <v>4.0124919571063202</v>
      </c>
      <c r="E77">
        <v>2.7289397494209902</v>
      </c>
      <c r="G77">
        <v>-3.0079861225712101E-2</v>
      </c>
      <c r="H77">
        <v>1.63192669996138E-2</v>
      </c>
      <c r="I77">
        <v>-0.25152463364445998</v>
      </c>
      <c r="K77">
        <v>3.69150739844773</v>
      </c>
      <c r="L77">
        <v>4.57721227576027</v>
      </c>
      <c r="M77">
        <v>2.4008199899551101</v>
      </c>
      <c r="O77">
        <v>3.87329371839451</v>
      </c>
      <c r="P77">
        <v>4.9516523329879201</v>
      </c>
      <c r="Q77">
        <v>0.94899172405689602</v>
      </c>
    </row>
    <row r="78" spans="1:17" x14ac:dyDescent="0.25">
      <c r="A78" s="7">
        <v>28764</v>
      </c>
      <c r="C78">
        <v>3.4674394800430899</v>
      </c>
      <c r="D78">
        <v>4.0093168268219301</v>
      </c>
      <c r="E78">
        <v>2.8134588524151298</v>
      </c>
      <c r="G78">
        <v>-5.2802705289433398E-3</v>
      </c>
      <c r="H78">
        <v>-1.8905208433957501E-3</v>
      </c>
      <c r="I78">
        <v>-0.244551495480924</v>
      </c>
      <c r="K78">
        <v>3.8024750169401602</v>
      </c>
      <c r="L78">
        <v>4.5553934016758904</v>
      </c>
      <c r="M78">
        <v>2.4899399723153701</v>
      </c>
      <c r="O78">
        <v>4.0895395430491099</v>
      </c>
      <c r="P78">
        <v>4.8382174651084098</v>
      </c>
      <c r="Q78">
        <v>0.90306848100544801</v>
      </c>
    </row>
    <row r="79" spans="1:17" x14ac:dyDescent="0.25">
      <c r="A79" s="7">
        <v>28856</v>
      </c>
      <c r="C79">
        <v>3.3870229938555898</v>
      </c>
      <c r="D79">
        <v>3.9885471751577199</v>
      </c>
      <c r="E79">
        <v>2.75838858334432</v>
      </c>
      <c r="G79">
        <v>-0.17765534611835401</v>
      </c>
      <c r="H79">
        <v>2.2515894600135902E-3</v>
      </c>
      <c r="I79">
        <v>-0.20341825788201701</v>
      </c>
      <c r="K79">
        <v>3.5417908872944199</v>
      </c>
      <c r="L79">
        <v>4.5359272007148004</v>
      </c>
      <c r="M79">
        <v>2.4775486379184599</v>
      </c>
      <c r="O79">
        <v>3.3439863434033401</v>
      </c>
      <c r="P79">
        <v>4.7612622001825597</v>
      </c>
      <c r="Q79">
        <v>1.1033692526232199</v>
      </c>
    </row>
    <row r="80" spans="1:17" x14ac:dyDescent="0.25">
      <c r="A80" s="7">
        <v>28946</v>
      </c>
      <c r="C80">
        <v>3.27597146948222</v>
      </c>
      <c r="D80">
        <v>4.0554015897100602</v>
      </c>
      <c r="E80">
        <v>2.87607707755603</v>
      </c>
      <c r="G80">
        <v>4.0535281317298701E-2</v>
      </c>
      <c r="H80">
        <v>1.96238472772432E-2</v>
      </c>
      <c r="I80">
        <v>-0.10878370180926</v>
      </c>
      <c r="K80">
        <v>3.6380307116813202</v>
      </c>
      <c r="L80">
        <v>4.6292910954489601</v>
      </c>
      <c r="M80">
        <v>2.6865684401104102</v>
      </c>
      <c r="O80">
        <v>3.5664530588482002</v>
      </c>
      <c r="P80">
        <v>4.7805709545550004</v>
      </c>
      <c r="Q80">
        <v>1.2631700298959501</v>
      </c>
    </row>
    <row r="81" spans="1:17" x14ac:dyDescent="0.25">
      <c r="A81" s="7">
        <v>29037</v>
      </c>
      <c r="C81">
        <v>3.3835695654965599</v>
      </c>
      <c r="D81">
        <v>4.04438389451375</v>
      </c>
      <c r="E81">
        <v>2.7848967756509699</v>
      </c>
      <c r="G81">
        <v>-4.07268788385498E-2</v>
      </c>
      <c r="H81">
        <v>-2.0974548660358E-2</v>
      </c>
      <c r="I81">
        <v>-6.1048029417692896E-3</v>
      </c>
      <c r="K81">
        <v>3.67492698554525</v>
      </c>
      <c r="L81">
        <v>4.5761691780860998</v>
      </c>
      <c r="M81">
        <v>2.7006262605582001</v>
      </c>
      <c r="O81">
        <v>2.8525816070210799</v>
      </c>
      <c r="P81">
        <v>4.4017328019318098</v>
      </c>
      <c r="Q81">
        <v>1.74953966068415</v>
      </c>
    </row>
    <row r="82" spans="1:17" x14ac:dyDescent="0.25">
      <c r="A82" s="7">
        <v>29129</v>
      </c>
      <c r="C82">
        <v>3.32729929408596</v>
      </c>
      <c r="D82">
        <v>4.0192866299028696</v>
      </c>
      <c r="E82">
        <v>2.8097772482272299</v>
      </c>
      <c r="G82">
        <v>3.16665966390062E-2</v>
      </c>
      <c r="H82">
        <v>1.8295002475601702E-2</v>
      </c>
      <c r="I82">
        <v>7.9517936494032604E-2</v>
      </c>
      <c r="K82">
        <v>3.68552747956653</v>
      </c>
      <c r="L82">
        <v>4.5869113352916999</v>
      </c>
      <c r="M82">
        <v>2.8104311343501198</v>
      </c>
      <c r="O82">
        <v>2.6552046332919899</v>
      </c>
      <c r="P82">
        <v>4.3476917993871202</v>
      </c>
      <c r="Q82">
        <v>1.87666775317552</v>
      </c>
    </row>
    <row r="83" spans="1:17" x14ac:dyDescent="0.25">
      <c r="A83" s="7">
        <v>29221</v>
      </c>
      <c r="C83">
        <v>3.3075490370401202</v>
      </c>
      <c r="D83">
        <v>4.0353608619865504</v>
      </c>
      <c r="E83">
        <v>2.82125703938837</v>
      </c>
      <c r="G83">
        <v>0.171395709086586</v>
      </c>
      <c r="H83">
        <v>3.2400021816898399E-3</v>
      </c>
      <c r="I83">
        <v>0.218855016593336</v>
      </c>
      <c r="K83">
        <v>3.8035679234366202</v>
      </c>
      <c r="L83">
        <v>4.5901274875671598</v>
      </c>
      <c r="M83">
        <v>2.9609257940085798</v>
      </c>
      <c r="O83">
        <v>2.53301052140012</v>
      </c>
      <c r="P83">
        <v>3.88907282515629</v>
      </c>
      <c r="Q83">
        <v>2.11707127302566</v>
      </c>
    </row>
    <row r="84" spans="1:17" x14ac:dyDescent="0.25">
      <c r="A84" s="7">
        <v>29312</v>
      </c>
      <c r="C84">
        <v>2.8927719976512498</v>
      </c>
      <c r="D84">
        <v>3.9512162415934702</v>
      </c>
      <c r="E84">
        <v>2.7151483422575802</v>
      </c>
      <c r="G84">
        <v>8.8754352478879903E-2</v>
      </c>
      <c r="H84">
        <v>1.2652224425751901E-2</v>
      </c>
      <c r="I84">
        <v>5.5485709921601303E-2</v>
      </c>
      <c r="K84">
        <v>3.26544076125283</v>
      </c>
      <c r="L84">
        <v>4.5038947552597302</v>
      </c>
      <c r="M84">
        <v>2.6944260197581</v>
      </c>
      <c r="O84">
        <v>1.1779958848098899</v>
      </c>
      <c r="P84">
        <v>3.3357983007544498</v>
      </c>
      <c r="Q84">
        <v>1.6129451707993201</v>
      </c>
    </row>
    <row r="85" spans="1:17" x14ac:dyDescent="0.25">
      <c r="A85" s="7">
        <v>29403</v>
      </c>
      <c r="C85">
        <v>2.94794932026393</v>
      </c>
      <c r="D85">
        <v>3.8743900432282201</v>
      </c>
      <c r="E85">
        <v>2.6992762589592201</v>
      </c>
      <c r="G85">
        <v>8.9636589334527006E-2</v>
      </c>
      <c r="H85">
        <v>3.7787109012842601E-2</v>
      </c>
      <c r="I85">
        <v>-1.9446678046263299E-3</v>
      </c>
      <c r="K85">
        <v>3.3269157620589498</v>
      </c>
      <c r="L85">
        <v>4.4417033411876696</v>
      </c>
      <c r="M85">
        <v>2.6215690519759098</v>
      </c>
      <c r="O85">
        <v>0.10666837679468701</v>
      </c>
      <c r="P85">
        <v>2.7824024247992698</v>
      </c>
      <c r="Q85">
        <v>0.95961849387026599</v>
      </c>
    </row>
    <row r="86" spans="1:17" x14ac:dyDescent="0.25">
      <c r="A86" s="7">
        <v>29495</v>
      </c>
      <c r="C86">
        <v>3.2397523372700601</v>
      </c>
      <c r="D86">
        <v>3.9732051484692001</v>
      </c>
      <c r="E86">
        <v>2.6831717586403498</v>
      </c>
      <c r="G86">
        <v>0.193232278784258</v>
      </c>
      <c r="H86">
        <v>6.6228364627183095E-2</v>
      </c>
      <c r="I86">
        <v>-6.8729357190129899E-3</v>
      </c>
      <c r="K86">
        <v>3.75095380884457</v>
      </c>
      <c r="L86">
        <v>4.5824651017329598</v>
      </c>
      <c r="M86">
        <v>2.6009883004016801</v>
      </c>
      <c r="O86">
        <v>0.223142436535682</v>
      </c>
      <c r="P86">
        <v>2.7491808484567199</v>
      </c>
      <c r="Q86">
        <v>0.44902871071599298</v>
      </c>
    </row>
    <row r="87" spans="1:17" x14ac:dyDescent="0.25">
      <c r="A87" s="7">
        <v>29587</v>
      </c>
      <c r="C87">
        <v>3.4680145896448802</v>
      </c>
      <c r="D87">
        <v>4.1138436932549096</v>
      </c>
      <c r="E87">
        <v>2.6479985939225901</v>
      </c>
      <c r="G87">
        <v>0.14295734605743299</v>
      </c>
      <c r="H87">
        <v>0.11637533182376</v>
      </c>
      <c r="I87">
        <v>6.3839185726320399E-2</v>
      </c>
      <c r="K87">
        <v>3.95134418791694</v>
      </c>
      <c r="L87">
        <v>4.7924721664779897</v>
      </c>
      <c r="M87">
        <v>2.63751448778455</v>
      </c>
      <c r="O87">
        <v>0.28737226887244599</v>
      </c>
      <c r="P87">
        <v>3.2976882388409798</v>
      </c>
      <c r="Q87">
        <v>0.181897720393636</v>
      </c>
    </row>
    <row r="88" spans="1:17" x14ac:dyDescent="0.25">
      <c r="A88" s="7">
        <v>29677</v>
      </c>
      <c r="C88">
        <v>3.20447977143662</v>
      </c>
      <c r="D88">
        <v>4.1321693527077104</v>
      </c>
      <c r="E88">
        <v>2.6596120016820799</v>
      </c>
      <c r="G88">
        <v>-1.4073592049362E-2</v>
      </c>
      <c r="H88">
        <v>7.7596150090616003E-2</v>
      </c>
      <c r="I88">
        <v>2.0595038528316401E-2</v>
      </c>
      <c r="K88">
        <v>3.5049135059241299</v>
      </c>
      <c r="L88">
        <v>4.77452327499158</v>
      </c>
      <c r="M88">
        <v>2.6055577864303299</v>
      </c>
      <c r="O88">
        <v>-0.56184682582932099</v>
      </c>
      <c r="P88">
        <v>3.1132585925017802</v>
      </c>
      <c r="Q88">
        <v>-0.29486590359556403</v>
      </c>
    </row>
    <row r="89" spans="1:17" x14ac:dyDescent="0.25">
      <c r="A89" s="7">
        <v>29768</v>
      </c>
      <c r="C89">
        <v>3.4462823783262899</v>
      </c>
      <c r="D89">
        <v>3.9174650466827101</v>
      </c>
      <c r="E89">
        <v>2.6479498683479599</v>
      </c>
      <c r="G89">
        <v>-5.9337491278272599E-2</v>
      </c>
      <c r="H89">
        <v>7.83521313677428E-2</v>
      </c>
      <c r="I89">
        <v>4.1332660589039602E-2</v>
      </c>
      <c r="K89">
        <v>3.7251842065655798</v>
      </c>
      <c r="L89">
        <v>4.5312305756063198</v>
      </c>
      <c r="M89">
        <v>2.6149606046885898</v>
      </c>
      <c r="O89">
        <v>-1.2835057657189299</v>
      </c>
      <c r="P89">
        <v>2.3627816977200999</v>
      </c>
      <c r="Q89">
        <v>-0.58226959996386496</v>
      </c>
    </row>
    <row r="90" spans="1:17" x14ac:dyDescent="0.25">
      <c r="A90" s="7">
        <v>29860</v>
      </c>
      <c r="C90">
        <v>3.1861313648637801</v>
      </c>
      <c r="D90">
        <v>3.8672717345421401</v>
      </c>
      <c r="E90">
        <v>2.6369608897202301</v>
      </c>
      <c r="G90">
        <v>-0.13274322270569799</v>
      </c>
      <c r="H90">
        <v>5.1740696637367599E-2</v>
      </c>
      <c r="I90">
        <v>4.3880397273523698E-2</v>
      </c>
      <c r="K90">
        <v>3.3660946433788199</v>
      </c>
      <c r="L90">
        <v>4.4475657364390804</v>
      </c>
      <c r="M90">
        <v>2.6068277983569401</v>
      </c>
      <c r="O90">
        <v>-2.30950334249053</v>
      </c>
      <c r="P90">
        <v>1.1024610129580901</v>
      </c>
      <c r="Q90">
        <v>-0.922768607172884</v>
      </c>
    </row>
    <row r="91" spans="1:17" x14ac:dyDescent="0.25">
      <c r="A91" s="7">
        <v>29952</v>
      </c>
      <c r="C91">
        <v>2.9141936655723502</v>
      </c>
      <c r="D91">
        <v>3.6978926415181199</v>
      </c>
      <c r="E91">
        <v>2.68330513897001</v>
      </c>
      <c r="G91">
        <v>-0.28591984117289798</v>
      </c>
      <c r="H91">
        <v>2.6987545443362002E-2</v>
      </c>
      <c r="I91">
        <v>-0.14791713699240899</v>
      </c>
      <c r="K91">
        <v>2.9142906895828302</v>
      </c>
      <c r="L91">
        <v>4.2302838700571703</v>
      </c>
      <c r="M91">
        <v>2.4600737357757501</v>
      </c>
      <c r="O91">
        <v>-3.8619947870671498</v>
      </c>
      <c r="P91">
        <v>-0.17148468446095</v>
      </c>
      <c r="Q91">
        <v>-1.6429108857919299</v>
      </c>
    </row>
    <row r="92" spans="1:17" x14ac:dyDescent="0.25">
      <c r="A92" s="7">
        <v>30042</v>
      </c>
      <c r="C92">
        <v>3.0285761007818799</v>
      </c>
      <c r="D92">
        <v>3.5079327645864602</v>
      </c>
      <c r="E92">
        <v>2.64298192159902</v>
      </c>
      <c r="G92">
        <v>-0.335253418902341</v>
      </c>
      <c r="H92">
        <v>3.8232466442182499E-2</v>
      </c>
      <c r="I92">
        <v>-0.14229778719473801</v>
      </c>
      <c r="K92">
        <v>2.9905657417860598</v>
      </c>
      <c r="L92">
        <v>4.0256064455648701</v>
      </c>
      <c r="M92">
        <v>2.4265016491106501</v>
      </c>
      <c r="O92">
        <v>-4.7198632779274003</v>
      </c>
      <c r="P92">
        <v>-1.1671581967298701</v>
      </c>
      <c r="Q92">
        <v>-1.8562464983156099</v>
      </c>
    </row>
    <row r="93" spans="1:17" x14ac:dyDescent="0.25">
      <c r="A93" s="7">
        <v>30133</v>
      </c>
      <c r="C93">
        <v>2.86253957108771</v>
      </c>
      <c r="D93">
        <v>3.3736370782963498</v>
      </c>
      <c r="E93">
        <v>2.5510365412343399</v>
      </c>
      <c r="G93">
        <v>-0.25790436871870498</v>
      </c>
      <c r="H93">
        <v>-1.82304785656652E-2</v>
      </c>
      <c r="I93">
        <v>-0.27691928092516499</v>
      </c>
      <c r="K93">
        <v>2.8855824174625799</v>
      </c>
      <c r="L93">
        <v>3.8164931617513602</v>
      </c>
      <c r="M93">
        <v>2.2025154725114202</v>
      </c>
      <c r="O93">
        <v>-5.0001376331994196</v>
      </c>
      <c r="P93">
        <v>-2.3962895934481598</v>
      </c>
      <c r="Q93">
        <v>-2.3917511556558102</v>
      </c>
    </row>
    <row r="94" spans="1:17" x14ac:dyDescent="0.25">
      <c r="A94" s="7">
        <v>30225</v>
      </c>
      <c r="C94">
        <v>2.8028417618210999</v>
      </c>
      <c r="D94">
        <v>3.2185824958513098</v>
      </c>
      <c r="E94">
        <v>2.5432051660164201</v>
      </c>
      <c r="G94">
        <v>-0.29482755832623597</v>
      </c>
      <c r="H94">
        <v>-6.5798846777430905E-2</v>
      </c>
      <c r="I94">
        <v>-0.350235463593496</v>
      </c>
      <c r="K94">
        <v>2.7831023089258</v>
      </c>
      <c r="L94">
        <v>3.5926783689710802</v>
      </c>
      <c r="M94">
        <v>2.1215877234979401</v>
      </c>
      <c r="O94">
        <v>-5.5040210337666604</v>
      </c>
      <c r="P94">
        <v>-3.48116196150227</v>
      </c>
      <c r="Q94">
        <v>-2.9642281161886799</v>
      </c>
    </row>
    <row r="95" spans="1:17" x14ac:dyDescent="0.25">
      <c r="A95" s="7">
        <v>30317</v>
      </c>
      <c r="C95">
        <v>2.92154609368438</v>
      </c>
      <c r="D95">
        <v>3.4077543003664101</v>
      </c>
      <c r="E95">
        <v>2.5909260844842001</v>
      </c>
      <c r="G95">
        <v>-0.283700954754739</v>
      </c>
      <c r="H95">
        <v>-0.16755153085569399</v>
      </c>
      <c r="I95">
        <v>-0.42243560063372398</v>
      </c>
      <c r="K95">
        <v>2.9245836165662098</v>
      </c>
      <c r="L95">
        <v>3.70595224940456</v>
      </c>
      <c r="M95">
        <v>2.0957690873897499</v>
      </c>
      <c r="O95">
        <v>-5.3691008993689602</v>
      </c>
      <c r="P95">
        <v>-4.0651360683121398</v>
      </c>
      <c r="Q95">
        <v>-3.3633569473090601</v>
      </c>
    </row>
    <row r="96" spans="1:17" x14ac:dyDescent="0.25">
      <c r="A96" s="7">
        <v>30407</v>
      </c>
      <c r="C96">
        <v>3.1688186552171</v>
      </c>
      <c r="D96">
        <v>3.5033329495377901</v>
      </c>
      <c r="E96">
        <v>2.59292133173519</v>
      </c>
      <c r="G96">
        <v>-0.454684332493826</v>
      </c>
      <c r="H96">
        <v>-0.17891969031188501</v>
      </c>
      <c r="I96">
        <v>-0.43608978832294998</v>
      </c>
      <c r="K96">
        <v>3.0251416482854201</v>
      </c>
      <c r="L96">
        <v>3.8032258012471298</v>
      </c>
      <c r="M96">
        <v>2.0840541449037402</v>
      </c>
      <c r="O96">
        <v>-5.2438618053173496</v>
      </c>
      <c r="P96">
        <v>-3.5297861994987998</v>
      </c>
      <c r="Q96">
        <v>-3.3826630417709098</v>
      </c>
    </row>
    <row r="97" spans="1:17" x14ac:dyDescent="0.25">
      <c r="A97" s="7">
        <v>30498</v>
      </c>
      <c r="C97">
        <v>3.2058215606244</v>
      </c>
      <c r="D97">
        <v>3.45787240262261</v>
      </c>
      <c r="E97">
        <v>2.5311224985158001</v>
      </c>
      <c r="G97">
        <v>-0.19074857804157699</v>
      </c>
      <c r="H97">
        <v>-0.15636328436192301</v>
      </c>
      <c r="I97">
        <v>-0.412612150453467</v>
      </c>
      <c r="K97">
        <v>3.3297120005518002</v>
      </c>
      <c r="L97">
        <v>3.7741084112577199</v>
      </c>
      <c r="M97">
        <v>2.0474675021056199</v>
      </c>
      <c r="O97">
        <v>-3.6597395167267499</v>
      </c>
      <c r="P97">
        <v>-2.9594892613280899</v>
      </c>
      <c r="Q97">
        <v>-3.2510750216870301</v>
      </c>
    </row>
    <row r="98" spans="1:17" x14ac:dyDescent="0.25">
      <c r="A98" s="7">
        <v>30590</v>
      </c>
      <c r="C98">
        <v>3.3743462785080398</v>
      </c>
      <c r="D98">
        <v>3.4839686835331301</v>
      </c>
      <c r="E98">
        <v>2.5801928478485401</v>
      </c>
      <c r="G98">
        <v>-0.38926932222273802</v>
      </c>
      <c r="H98">
        <v>-0.17856744561680199</v>
      </c>
      <c r="I98">
        <v>-0.39156083826031102</v>
      </c>
      <c r="K98">
        <v>3.3162560251384701</v>
      </c>
      <c r="L98">
        <v>3.7815671992203801</v>
      </c>
      <c r="M98">
        <v>2.1162118706436299</v>
      </c>
      <c r="O98">
        <v>-3.51549229925183</v>
      </c>
      <c r="P98">
        <v>-2.80905247454649</v>
      </c>
      <c r="Q98">
        <v>-3.1900001492074401</v>
      </c>
    </row>
    <row r="99" spans="1:17" x14ac:dyDescent="0.25">
      <c r="A99" s="7">
        <v>30682</v>
      </c>
      <c r="C99">
        <v>3.4712370809959601</v>
      </c>
      <c r="D99">
        <v>3.5775559341920098</v>
      </c>
      <c r="E99">
        <v>2.59129226934337</v>
      </c>
      <c r="G99">
        <v>-0.31855696028068198</v>
      </c>
      <c r="H99">
        <v>-0.169696834680577</v>
      </c>
      <c r="I99">
        <v>-0.46218627935873802</v>
      </c>
      <c r="K99">
        <v>3.4933686480234898</v>
      </c>
      <c r="L99">
        <v>3.8968159516712002</v>
      </c>
      <c r="M99">
        <v>2.0563743155485898</v>
      </c>
      <c r="O99">
        <v>-2.6820578748632902</v>
      </c>
      <c r="P99">
        <v>-2.44779118740701</v>
      </c>
      <c r="Q99">
        <v>-3.1098408069419698</v>
      </c>
    </row>
    <row r="100" spans="1:17" x14ac:dyDescent="0.25">
      <c r="A100" s="7">
        <v>30773</v>
      </c>
      <c r="C100">
        <v>3.5431765057999201</v>
      </c>
      <c r="D100">
        <v>3.6933412414216402</v>
      </c>
      <c r="E100">
        <v>2.4613799557956599</v>
      </c>
      <c r="G100">
        <v>-0.22480578162982401</v>
      </c>
      <c r="H100">
        <v>-0.17747329678472601</v>
      </c>
      <c r="I100">
        <v>-0.61696920242991604</v>
      </c>
      <c r="K100">
        <v>3.6661198284772198</v>
      </c>
      <c r="L100">
        <v>4.0206495722553299</v>
      </c>
      <c r="M100">
        <v>1.77532542180116</v>
      </c>
      <c r="O100">
        <v>-1.9442680894359201</v>
      </c>
      <c r="P100">
        <v>-2.0845009715350802</v>
      </c>
      <c r="Q100">
        <v>-3.2307625941675702</v>
      </c>
    </row>
    <row r="101" spans="1:17" x14ac:dyDescent="0.25">
      <c r="A101" s="7">
        <v>30864</v>
      </c>
      <c r="C101">
        <v>3.5294927495608301</v>
      </c>
      <c r="D101">
        <v>3.6102556430705999</v>
      </c>
      <c r="E101">
        <v>2.5345378842346098</v>
      </c>
      <c r="G101">
        <v>-0.29938497835240602</v>
      </c>
      <c r="H101">
        <v>-0.21791693231495499</v>
      </c>
      <c r="I101">
        <v>-0.66028802291474098</v>
      </c>
      <c r="K101">
        <v>3.5765138676332402</v>
      </c>
      <c r="L101">
        <v>3.88576474439403</v>
      </c>
      <c r="M101">
        <v>1.8031111532618</v>
      </c>
      <c r="O101">
        <v>-1.96691822027583</v>
      </c>
      <c r="P101">
        <v>-2.2590333490448402</v>
      </c>
      <c r="Q101">
        <v>-3.45661338934383</v>
      </c>
    </row>
    <row r="102" spans="1:17" x14ac:dyDescent="0.25">
      <c r="A102" s="7">
        <v>30956</v>
      </c>
      <c r="C102">
        <v>3.5463173856447701</v>
      </c>
      <c r="D102">
        <v>3.7453004325541599</v>
      </c>
      <c r="E102">
        <v>2.5012108029656202</v>
      </c>
      <c r="G102">
        <v>-0.38172843876377999</v>
      </c>
      <c r="H102">
        <v>-0.22883530146776099</v>
      </c>
      <c r="I102">
        <v>-0.63868077158242798</v>
      </c>
      <c r="K102">
        <v>3.5126463164272299</v>
      </c>
      <c r="L102">
        <v>4.0283481997456398</v>
      </c>
      <c r="M102">
        <v>1.79232673862097</v>
      </c>
      <c r="O102">
        <v>-2.2711674952057601</v>
      </c>
      <c r="P102">
        <v>-2.3937816823025702</v>
      </c>
      <c r="Q102">
        <v>-3.2878340271111002</v>
      </c>
    </row>
    <row r="103" spans="1:17" x14ac:dyDescent="0.25">
      <c r="A103" s="7">
        <v>31048</v>
      </c>
      <c r="C103">
        <v>3.5406864708420098</v>
      </c>
      <c r="D103">
        <v>3.8356553896188901</v>
      </c>
      <c r="E103">
        <v>2.4398912983009202</v>
      </c>
      <c r="G103">
        <v>-0.134829638176897</v>
      </c>
      <c r="H103">
        <v>-0.199597178763225</v>
      </c>
      <c r="I103">
        <v>-0.59964577104772299</v>
      </c>
      <c r="K103">
        <v>3.7533615496477899</v>
      </c>
      <c r="L103">
        <v>4.1602904017078401</v>
      </c>
      <c r="M103">
        <v>1.7717633333815199</v>
      </c>
      <c r="O103">
        <v>-1.66535745559941</v>
      </c>
      <c r="P103">
        <v>-2.2044191056298801</v>
      </c>
      <c r="Q103">
        <v>-3.1499371804281999</v>
      </c>
    </row>
    <row r="104" spans="1:17" x14ac:dyDescent="0.25">
      <c r="A104" s="7">
        <v>31138</v>
      </c>
      <c r="C104">
        <v>3.56920650027386</v>
      </c>
      <c r="D104">
        <v>3.7577222771792802</v>
      </c>
      <c r="E104">
        <v>2.4729548263402799</v>
      </c>
      <c r="G104">
        <v>-0.269609868040386</v>
      </c>
      <c r="H104">
        <v>-0.21698944809582199</v>
      </c>
      <c r="I104">
        <v>-0.55216526170935099</v>
      </c>
      <c r="K104">
        <v>3.6499004800733101</v>
      </c>
      <c r="L104">
        <v>4.0543136338948802</v>
      </c>
      <c r="M104">
        <v>1.85137935280253</v>
      </c>
      <c r="O104">
        <v>-2.06769422208811</v>
      </c>
      <c r="P104">
        <v>-2.4713361079831202</v>
      </c>
      <c r="Q104">
        <v>-3.06547992678406</v>
      </c>
    </row>
    <row r="105" spans="1:17" x14ac:dyDescent="0.25">
      <c r="A105" s="7">
        <v>31229</v>
      </c>
      <c r="C105">
        <v>3.6650345599718199</v>
      </c>
      <c r="D105">
        <v>3.8383534892807898</v>
      </c>
      <c r="E105">
        <v>2.5139089229136999</v>
      </c>
      <c r="G105">
        <v>-0.195571714030532</v>
      </c>
      <c r="H105">
        <v>-0.21045102339626801</v>
      </c>
      <c r="I105">
        <v>-0.82067986067838905</v>
      </c>
      <c r="K105">
        <v>3.8291718481314398</v>
      </c>
      <c r="L105">
        <v>4.1525034152807399</v>
      </c>
      <c r="M105">
        <v>1.6226693621558099</v>
      </c>
      <c r="O105">
        <v>-1.69510668811677</v>
      </c>
      <c r="P105">
        <v>-2.5715246476456199</v>
      </c>
      <c r="Q105">
        <v>-3.3306621636311302</v>
      </c>
    </row>
    <row r="106" spans="1:17" x14ac:dyDescent="0.25">
      <c r="A106" s="7">
        <v>31321</v>
      </c>
      <c r="C106">
        <v>3.60860133630475</v>
      </c>
      <c r="D106">
        <v>3.9147809018224602</v>
      </c>
      <c r="E106">
        <v>2.4833944352575501</v>
      </c>
      <c r="G106">
        <v>-0.309887743433438</v>
      </c>
      <c r="H106">
        <v>-0.19883266545442099</v>
      </c>
      <c r="I106">
        <v>-0.79752200929124695</v>
      </c>
      <c r="K106">
        <v>3.6528838918804998</v>
      </c>
      <c r="L106">
        <v>4.2509947826305199</v>
      </c>
      <c r="M106">
        <v>1.6161691980833299</v>
      </c>
      <c r="O106">
        <v>-1.8656364757705399</v>
      </c>
      <c r="P106">
        <v>-2.4003540956404699</v>
      </c>
      <c r="Q106">
        <v>-3.0921337745674</v>
      </c>
    </row>
    <row r="107" spans="1:17" x14ac:dyDescent="0.25">
      <c r="A107" s="7">
        <v>31413</v>
      </c>
      <c r="C107">
        <v>3.57463326193183</v>
      </c>
      <c r="D107">
        <v>3.7563328403699101</v>
      </c>
      <c r="E107">
        <v>2.3907272324486701</v>
      </c>
      <c r="G107">
        <v>-0.19202414145486801</v>
      </c>
      <c r="H107">
        <v>-0.191698961673887</v>
      </c>
      <c r="I107">
        <v>-1.0373220693715299</v>
      </c>
      <c r="K107">
        <v>3.7334455840368301</v>
      </c>
      <c r="L107">
        <v>4.0780247844084299</v>
      </c>
      <c r="M107">
        <v>1.28630289260269</v>
      </c>
      <c r="O107">
        <v>-1.4587070339932799</v>
      </c>
      <c r="P107">
        <v>-2.5334525409555799</v>
      </c>
      <c r="Q107">
        <v>-3.3870376130284998</v>
      </c>
    </row>
    <row r="108" spans="1:17" x14ac:dyDescent="0.25">
      <c r="A108" s="7">
        <v>31503</v>
      </c>
      <c r="C108">
        <v>3.5000233392373699</v>
      </c>
      <c r="D108">
        <v>3.73849960336777</v>
      </c>
      <c r="E108">
        <v>2.5424747867159798</v>
      </c>
      <c r="G108">
        <v>-0.328401176084403</v>
      </c>
      <c r="H108">
        <v>-0.14819300779128</v>
      </c>
      <c r="I108">
        <v>-1.03609672364228</v>
      </c>
      <c r="K108">
        <v>3.5151359506488702</v>
      </c>
      <c r="L108">
        <v>4.1012601715619104</v>
      </c>
      <c r="M108">
        <v>1.43501658423283</v>
      </c>
      <c r="O108">
        <v>-1.8647825234191899</v>
      </c>
      <c r="P108">
        <v>-2.6580369707506901</v>
      </c>
      <c r="Q108">
        <v>-3.4696390640938302</v>
      </c>
    </row>
    <row r="109" spans="1:17" x14ac:dyDescent="0.25">
      <c r="A109" s="7">
        <v>31594</v>
      </c>
      <c r="C109">
        <v>3.5179764984526201</v>
      </c>
      <c r="D109">
        <v>3.6490973699263201</v>
      </c>
      <c r="E109">
        <v>2.4908906129182</v>
      </c>
      <c r="G109">
        <v>-0.34580469498095201</v>
      </c>
      <c r="H109">
        <v>-0.135442741910897</v>
      </c>
      <c r="I109">
        <v>-1.0599220052843501</v>
      </c>
      <c r="K109">
        <v>3.51744762428044</v>
      </c>
      <c r="L109">
        <v>4.0123892938164296</v>
      </c>
      <c r="M109">
        <v>1.3610549791104001</v>
      </c>
      <c r="O109">
        <v>-1.89763548136864</v>
      </c>
      <c r="P109">
        <v>-2.9328342616466299</v>
      </c>
      <c r="Q109">
        <v>-3.1670377958737399</v>
      </c>
    </row>
    <row r="110" spans="1:17" x14ac:dyDescent="0.25">
      <c r="A110" s="7">
        <v>31686</v>
      </c>
      <c r="C110">
        <v>3.4144314369394801</v>
      </c>
      <c r="D110">
        <v>3.4382867760077498</v>
      </c>
      <c r="E110">
        <v>2.4376675112146402</v>
      </c>
      <c r="G110">
        <v>-0.30076586720547099</v>
      </c>
      <c r="H110">
        <v>-0.12671168597545601</v>
      </c>
      <c r="I110">
        <v>-1.0928607180221399</v>
      </c>
      <c r="K110">
        <v>3.4487788422368499</v>
      </c>
      <c r="L110">
        <v>3.7814975481975801</v>
      </c>
      <c r="M110">
        <v>1.2763870159614701</v>
      </c>
      <c r="O110">
        <v>-1.71901544878665</v>
      </c>
      <c r="P110">
        <v>-3.3820609781843101</v>
      </c>
      <c r="Q110">
        <v>-3.1004413913769899</v>
      </c>
    </row>
    <row r="111" spans="1:17" x14ac:dyDescent="0.25">
      <c r="A111" s="7">
        <v>31778</v>
      </c>
      <c r="C111">
        <v>3.3875302758140902</v>
      </c>
      <c r="D111">
        <v>3.67911706227359</v>
      </c>
      <c r="E111">
        <v>2.31296705160333</v>
      </c>
      <c r="G111">
        <v>-0.36797344017907901</v>
      </c>
      <c r="H111">
        <v>-0.15808349350171799</v>
      </c>
      <c r="I111">
        <v>-1.0127744957763101</v>
      </c>
      <c r="K111">
        <v>3.3520298629593102</v>
      </c>
      <c r="L111">
        <v>4.0238711289910096</v>
      </c>
      <c r="M111">
        <v>1.23527283659322</v>
      </c>
      <c r="O111">
        <v>-1.8546746774452501</v>
      </c>
      <c r="P111">
        <v>-3.3847985124208999</v>
      </c>
      <c r="Q111">
        <v>-3.0714710831944099</v>
      </c>
    </row>
    <row r="112" spans="1:17" x14ac:dyDescent="0.25">
      <c r="A112" s="7">
        <v>31868</v>
      </c>
      <c r="C112">
        <v>3.3821391567483299</v>
      </c>
      <c r="D112">
        <v>3.6567692292499299</v>
      </c>
      <c r="E112">
        <v>2.4481535910804402</v>
      </c>
      <c r="G112">
        <v>-0.217726541997072</v>
      </c>
      <c r="H112">
        <v>-0.15824354421903999</v>
      </c>
      <c r="I112">
        <v>-0.84330293776533005</v>
      </c>
      <c r="K112">
        <v>3.49635652453843</v>
      </c>
      <c r="L112">
        <v>3.9983088901850401</v>
      </c>
      <c r="M112">
        <v>1.53613655569578</v>
      </c>
      <c r="O112">
        <v>-1.30856170091988</v>
      </c>
      <c r="P112">
        <v>-2.9091141308804298</v>
      </c>
      <c r="Q112">
        <v>-3.06253161956238</v>
      </c>
    </row>
    <row r="113" spans="1:17" x14ac:dyDescent="0.25">
      <c r="A113" s="7">
        <v>31959</v>
      </c>
      <c r="C113">
        <v>3.3554321477564399</v>
      </c>
      <c r="D113">
        <v>3.69333448446389</v>
      </c>
      <c r="E113">
        <v>2.46571764821064</v>
      </c>
      <c r="G113">
        <v>-0.20721568789162301</v>
      </c>
      <c r="H113">
        <v>-0.15649217648115801</v>
      </c>
      <c r="I113">
        <v>-0.77060778525031703</v>
      </c>
      <c r="K113">
        <v>3.4775391797562998</v>
      </c>
      <c r="L113">
        <v>4.0416230121045302</v>
      </c>
      <c r="M113">
        <v>1.6259027822452301</v>
      </c>
      <c r="O113">
        <v>-1.1581296839912101</v>
      </c>
      <c r="P113">
        <v>-2.5027718215425199</v>
      </c>
      <c r="Q113">
        <v>-2.72136936284278</v>
      </c>
    </row>
    <row r="114" spans="1:17" x14ac:dyDescent="0.25">
      <c r="A114" s="7">
        <v>32051</v>
      </c>
      <c r="C114">
        <v>3.4897047554978999</v>
      </c>
      <c r="D114">
        <v>3.7091840877314102</v>
      </c>
      <c r="E114">
        <v>2.50676844619487</v>
      </c>
      <c r="G114">
        <v>-0.11515846403798401</v>
      </c>
      <c r="H114">
        <v>-0.16369084487100799</v>
      </c>
      <c r="I114">
        <v>-0.72971932806517503</v>
      </c>
      <c r="K114">
        <v>3.7170473497713599</v>
      </c>
      <c r="L114">
        <v>4.0524401666763898</v>
      </c>
      <c r="M114">
        <v>1.7066898349750499</v>
      </c>
      <c r="O114">
        <v>-0.67482754139541601</v>
      </c>
      <c r="P114">
        <v>-2.2528370719854802</v>
      </c>
      <c r="Q114">
        <v>-2.40706934597983</v>
      </c>
    </row>
    <row r="115" spans="1:17" x14ac:dyDescent="0.25">
      <c r="A115" s="7">
        <v>32143</v>
      </c>
      <c r="C115">
        <v>3.37167965683558</v>
      </c>
      <c r="D115">
        <v>3.7601066227758699</v>
      </c>
      <c r="E115">
        <v>2.47105742333419</v>
      </c>
      <c r="G115">
        <v>-0.11789186849871799</v>
      </c>
      <c r="H115">
        <v>-0.16604229553897801</v>
      </c>
      <c r="I115">
        <v>-0.75490607287675404</v>
      </c>
      <c r="K115">
        <v>3.58470513856083</v>
      </c>
      <c r="L115">
        <v>4.1079710087470502</v>
      </c>
      <c r="M115">
        <v>1.6467943944116199</v>
      </c>
      <c r="O115">
        <v>-0.54330604997699095</v>
      </c>
      <c r="P115">
        <v>-2.0216310292000199</v>
      </c>
      <c r="Q115">
        <v>-2.1849868613849099</v>
      </c>
    </row>
    <row r="116" spans="1:17" x14ac:dyDescent="0.25">
      <c r="A116" s="7">
        <v>32234</v>
      </c>
      <c r="C116">
        <v>3.43399690415341</v>
      </c>
      <c r="D116">
        <v>3.7265668596464301</v>
      </c>
      <c r="E116">
        <v>2.4890751926518302</v>
      </c>
      <c r="G116">
        <v>2.4806542369336798E-3</v>
      </c>
      <c r="H116">
        <v>-0.16165243711451899</v>
      </c>
      <c r="I116">
        <v>-0.71080799807343997</v>
      </c>
      <c r="K116">
        <v>3.7735111060157598</v>
      </c>
      <c r="L116">
        <v>4.0742371094648702</v>
      </c>
      <c r="M116">
        <v>1.70840452076868</v>
      </c>
      <c r="O116">
        <v>-0.105405659036478</v>
      </c>
      <c r="P116">
        <v>-1.87952606445896</v>
      </c>
      <c r="Q116">
        <v>-2.0222606187680898</v>
      </c>
    </row>
    <row r="117" spans="1:17" x14ac:dyDescent="0.25">
      <c r="A117" s="7">
        <v>32325</v>
      </c>
      <c r="C117">
        <v>3.3514693519160499</v>
      </c>
      <c r="D117">
        <v>3.5963689902641298</v>
      </c>
      <c r="E117">
        <v>2.5247285688933299</v>
      </c>
      <c r="G117">
        <v>2.8067816825869301E-3</v>
      </c>
      <c r="H117">
        <v>-0.15092236915644699</v>
      </c>
      <c r="I117">
        <v>-0.56438199445145198</v>
      </c>
      <c r="K117">
        <v>3.6832099203670401</v>
      </c>
      <c r="L117">
        <v>3.9369747182307</v>
      </c>
      <c r="M117">
        <v>1.88948319153269</v>
      </c>
      <c r="O117">
        <v>-3.37661988767195E-2</v>
      </c>
      <c r="P117">
        <v>-2.0452731725599702</v>
      </c>
      <c r="Q117">
        <v>-1.65013107444656</v>
      </c>
    </row>
    <row r="118" spans="1:17" x14ac:dyDescent="0.25">
      <c r="A118" s="7">
        <v>32417</v>
      </c>
      <c r="C118">
        <v>3.4496578209208599</v>
      </c>
      <c r="D118">
        <v>3.6012084730001699</v>
      </c>
      <c r="E118">
        <v>2.5231928731006699</v>
      </c>
      <c r="G118">
        <v>1.29544219111297E-2</v>
      </c>
      <c r="H118">
        <v>-0.13450117168384801</v>
      </c>
      <c r="I118">
        <v>-0.478437329708576</v>
      </c>
      <c r="K118">
        <v>3.8011828490176098</v>
      </c>
      <c r="L118">
        <v>3.95889682716001</v>
      </c>
      <c r="M118">
        <v>1.9739352639675001</v>
      </c>
      <c r="O118">
        <v>6.1072287849924599E-2</v>
      </c>
      <c r="P118">
        <v>-2.2354472828665202</v>
      </c>
      <c r="Q118">
        <v>-1.30343212214893</v>
      </c>
    </row>
    <row r="119" spans="1:17" x14ac:dyDescent="0.25">
      <c r="A119" s="7">
        <v>32509</v>
      </c>
      <c r="C119">
        <v>3.4692346803231202</v>
      </c>
      <c r="D119">
        <v>3.6637486963099102</v>
      </c>
      <c r="E119">
        <v>2.5573973359576998</v>
      </c>
      <c r="G119">
        <v>2.51233469462742E-3</v>
      </c>
      <c r="H119">
        <v>-0.13679881534784599</v>
      </c>
      <c r="I119">
        <v>-0.38324578479308402</v>
      </c>
      <c r="K119">
        <v>3.81223901442528</v>
      </c>
      <c r="L119">
        <v>4.0276869938415496</v>
      </c>
      <c r="M119">
        <v>2.1023712303405202</v>
      </c>
      <c r="O119">
        <v>0.107716587078016</v>
      </c>
      <c r="P119">
        <v>-2.3385876781877601</v>
      </c>
      <c r="Q119">
        <v>-1.01752248035177</v>
      </c>
    </row>
    <row r="120" spans="1:17" x14ac:dyDescent="0.25">
      <c r="A120" s="7">
        <v>32599</v>
      </c>
      <c r="C120">
        <v>3.4733650587726399</v>
      </c>
      <c r="D120">
        <v>3.6096653259363398</v>
      </c>
      <c r="E120">
        <v>2.56541760802418</v>
      </c>
      <c r="G120">
        <v>-9.0624218545030194E-2</v>
      </c>
      <c r="H120">
        <v>-0.13929302394823001</v>
      </c>
      <c r="I120">
        <v>-0.27851746063151001</v>
      </c>
      <c r="K120">
        <v>3.7236382203447702</v>
      </c>
      <c r="L120">
        <v>3.9637176549570601</v>
      </c>
      <c r="M120">
        <v>2.2148947157913201</v>
      </c>
      <c r="O120">
        <v>-0.19739063009410501</v>
      </c>
      <c r="P120">
        <v>-2.5761624103229201</v>
      </c>
      <c r="Q120">
        <v>-0.72776625447204402</v>
      </c>
    </row>
    <row r="121" spans="1:17" x14ac:dyDescent="0.25">
      <c r="A121" s="7">
        <v>32690</v>
      </c>
      <c r="C121">
        <v>3.4984190298580602</v>
      </c>
      <c r="D121">
        <v>3.5867457928034798</v>
      </c>
      <c r="E121">
        <v>2.5611706365229701</v>
      </c>
      <c r="G121">
        <v>-0.19360103896992401</v>
      </c>
      <c r="H121">
        <v>-0.15042209844429499</v>
      </c>
      <c r="I121">
        <v>-0.32493730516319502</v>
      </c>
      <c r="K121">
        <v>3.6481743216079598</v>
      </c>
      <c r="L121">
        <v>3.92653655604644</v>
      </c>
      <c r="M121">
        <v>2.1643471025794501</v>
      </c>
      <c r="O121">
        <v>-0.631842321049362</v>
      </c>
      <c r="P121">
        <v>-3.0265280787534699</v>
      </c>
      <c r="Q121">
        <v>-0.75921425329079295</v>
      </c>
    </row>
    <row r="122" spans="1:17" x14ac:dyDescent="0.25">
      <c r="A122" s="7">
        <v>32782</v>
      </c>
      <c r="C122">
        <v>3.3965727231977101</v>
      </c>
      <c r="D122">
        <v>3.4970420101784998</v>
      </c>
      <c r="E122">
        <v>2.6049163091021699</v>
      </c>
      <c r="G122">
        <v>-0.159702165940522</v>
      </c>
      <c r="H122">
        <v>-0.17870953529810599</v>
      </c>
      <c r="I122">
        <v>-0.22628308019271501</v>
      </c>
      <c r="K122">
        <v>3.5702310659060101</v>
      </c>
      <c r="L122">
        <v>3.7962852126210298</v>
      </c>
      <c r="M122">
        <v>2.3055191586950801</v>
      </c>
      <c r="O122">
        <v>-0.81821122949452296</v>
      </c>
      <c r="P122">
        <v>-3.7158971612715299</v>
      </c>
      <c r="Q122">
        <v>-0.69720768781280595</v>
      </c>
    </row>
    <row r="123" spans="1:17" x14ac:dyDescent="0.25">
      <c r="A123" s="7">
        <v>32874</v>
      </c>
      <c r="C123">
        <v>3.4771189947996</v>
      </c>
      <c r="D123">
        <v>3.5791285254209799</v>
      </c>
      <c r="E123">
        <v>2.6728347068671199</v>
      </c>
      <c r="G123">
        <v>-3.6632973715593702E-2</v>
      </c>
      <c r="H123">
        <v>-0.16399192208351801</v>
      </c>
      <c r="I123">
        <v>-0.11012690267916</v>
      </c>
      <c r="K123">
        <v>3.78175183553935</v>
      </c>
      <c r="L123">
        <v>3.90430838693959</v>
      </c>
      <c r="M123">
        <v>2.4876874191773402</v>
      </c>
      <c r="O123">
        <v>-0.68023770805984896</v>
      </c>
      <c r="P123">
        <v>-4.0398414121240203</v>
      </c>
      <c r="Q123">
        <v>-0.54035015892282001</v>
      </c>
    </row>
    <row r="124" spans="1:17" x14ac:dyDescent="0.25">
      <c r="A124" s="7">
        <v>32964</v>
      </c>
      <c r="C124">
        <v>3.3892815377421499</v>
      </c>
      <c r="D124">
        <v>3.4449489930131101</v>
      </c>
      <c r="E124">
        <v>2.6512559997910601</v>
      </c>
      <c r="G124">
        <v>-1.1934614382231101E-2</v>
      </c>
      <c r="H124">
        <v>-0.180483220858941</v>
      </c>
      <c r="I124">
        <v>-0.16479446059658101</v>
      </c>
      <c r="K124">
        <v>3.709991830286</v>
      </c>
      <c r="L124">
        <v>3.7352987783906202</v>
      </c>
      <c r="M124">
        <v>2.4120468193634901</v>
      </c>
      <c r="O124">
        <v>-0.77236200674406097</v>
      </c>
      <c r="P124">
        <v>-4.6481926428699598</v>
      </c>
      <c r="Q124">
        <v>-0.59064346332797901</v>
      </c>
    </row>
    <row r="125" spans="1:17" x14ac:dyDescent="0.25">
      <c r="A125" s="7">
        <v>33055</v>
      </c>
      <c r="C125">
        <v>3.2734366508888102</v>
      </c>
      <c r="D125">
        <v>3.3159498736856001</v>
      </c>
      <c r="E125">
        <v>2.6993189282941601</v>
      </c>
      <c r="G125">
        <v>-4.0756892064387498E-2</v>
      </c>
      <c r="H125">
        <v>-0.18064422919918699</v>
      </c>
      <c r="I125">
        <v>-0.17037059538542099</v>
      </c>
      <c r="K125">
        <v>3.55395493704073</v>
      </c>
      <c r="L125">
        <v>3.5885078981985101</v>
      </c>
      <c r="M125">
        <v>2.45318459609897</v>
      </c>
      <c r="O125">
        <v>-1.1238748732552</v>
      </c>
      <c r="P125">
        <v>-5.5186090156569803</v>
      </c>
      <c r="Q125">
        <v>-0.756523516545485</v>
      </c>
    </row>
    <row r="126" spans="1:17" x14ac:dyDescent="0.25">
      <c r="A126" s="7">
        <v>33147</v>
      </c>
      <c r="C126">
        <v>2.99338582861819</v>
      </c>
      <c r="D126">
        <v>3.1795227918606699</v>
      </c>
      <c r="E126">
        <v>2.6894788306922202</v>
      </c>
      <c r="G126">
        <v>-0.14176438257302901</v>
      </c>
      <c r="H126">
        <v>-0.17151235946195401</v>
      </c>
      <c r="I126">
        <v>-6.4877410410197303E-2</v>
      </c>
      <c r="K126">
        <v>3.14541071650449</v>
      </c>
      <c r="L126">
        <v>3.4425667284499002</v>
      </c>
      <c r="M126">
        <v>2.54911387260911</v>
      </c>
      <c r="O126">
        <v>-1.8787803488421599</v>
      </c>
      <c r="P126">
        <v>-6.4626719850408598</v>
      </c>
      <c r="Q126">
        <v>-0.72711786639206399</v>
      </c>
    </row>
    <row r="127" spans="1:17" x14ac:dyDescent="0.25">
      <c r="A127" s="7">
        <v>33239</v>
      </c>
      <c r="C127">
        <v>2.8324793358679399</v>
      </c>
      <c r="D127">
        <v>2.9655104571484601</v>
      </c>
      <c r="E127">
        <v>2.7095736112700202</v>
      </c>
      <c r="G127">
        <v>-0.15643949534941701</v>
      </c>
      <c r="H127">
        <v>-0.174202611433078</v>
      </c>
      <c r="I127">
        <v>-3.3624488258375197E-2</v>
      </c>
      <c r="K127">
        <v>2.9540367594990302</v>
      </c>
      <c r="L127">
        <v>3.1966143412242198</v>
      </c>
      <c r="M127">
        <v>2.5998975605974599</v>
      </c>
      <c r="O127">
        <v>-2.4512379741613599</v>
      </c>
      <c r="P127">
        <v>-7.5359233863822501</v>
      </c>
      <c r="Q127">
        <v>-0.87235065392519595</v>
      </c>
    </row>
    <row r="128" spans="1:17" x14ac:dyDescent="0.25">
      <c r="A128" s="7">
        <v>33329</v>
      </c>
      <c r="C128">
        <v>2.8990146410600799</v>
      </c>
      <c r="D128">
        <v>3.02511496854091</v>
      </c>
      <c r="E128">
        <v>2.6831716665420799</v>
      </c>
      <c r="G128">
        <v>-0.195493188064359</v>
      </c>
      <c r="H128">
        <v>-0.20222923305381901</v>
      </c>
      <c r="I128">
        <v>4.0476181532230898E-2</v>
      </c>
      <c r="K128">
        <v>2.9880485554845899</v>
      </c>
      <c r="L128">
        <v>3.2363385842049399</v>
      </c>
      <c r="M128">
        <v>2.6483373281396401</v>
      </c>
      <c r="O128">
        <v>-2.7353298706934801</v>
      </c>
      <c r="P128">
        <v>-8.2115807130015206</v>
      </c>
      <c r="Q128">
        <v>-0.98276546633815098</v>
      </c>
    </row>
    <row r="129" spans="1:17" x14ac:dyDescent="0.25">
      <c r="A129" s="7">
        <v>33420</v>
      </c>
      <c r="C129">
        <v>2.81655056154348</v>
      </c>
      <c r="D129">
        <v>2.94242500450554</v>
      </c>
      <c r="E129">
        <v>2.631458569076</v>
      </c>
      <c r="G129">
        <v>-0.14057993507321501</v>
      </c>
      <c r="H129">
        <v>-0.200201302226693</v>
      </c>
      <c r="I129">
        <v>0.13859792388126899</v>
      </c>
      <c r="K129">
        <v>2.9524041977047699</v>
      </c>
      <c r="L129">
        <v>3.1443750297169002</v>
      </c>
      <c r="M129">
        <v>2.6961974419338701</v>
      </c>
      <c r="O129">
        <v>-2.5067685170805598</v>
      </c>
      <c r="P129">
        <v>-8.37372116963496</v>
      </c>
      <c r="Q129">
        <v>-1.17503228048076</v>
      </c>
    </row>
    <row r="130" spans="1:17" x14ac:dyDescent="0.25">
      <c r="A130" s="7">
        <v>33512</v>
      </c>
      <c r="C130">
        <v>2.7149801815663599</v>
      </c>
      <c r="D130">
        <v>2.8687613730454902</v>
      </c>
      <c r="E130">
        <v>2.7068614099066299</v>
      </c>
      <c r="G130">
        <v>-0.167227773661941</v>
      </c>
      <c r="H130">
        <v>-0.22988299165811199</v>
      </c>
      <c r="I130">
        <v>0.107051661149797</v>
      </c>
      <c r="K130">
        <v>2.8142172382073398</v>
      </c>
      <c r="L130">
        <v>3.03096184740834</v>
      </c>
      <c r="M130">
        <v>2.7379376339596702</v>
      </c>
      <c r="O130">
        <v>-2.4887547950972899</v>
      </c>
      <c r="P130">
        <v>-8.6171052993890402</v>
      </c>
      <c r="Q130">
        <v>-1.5687180428765299</v>
      </c>
    </row>
    <row r="131" spans="1:17" x14ac:dyDescent="0.25">
      <c r="A131" s="7">
        <v>33604</v>
      </c>
      <c r="C131">
        <v>2.7765272516296098</v>
      </c>
      <c r="D131">
        <v>2.7703881164013802</v>
      </c>
      <c r="E131">
        <v>2.7994951203995102</v>
      </c>
      <c r="G131">
        <v>-0.158725640842416</v>
      </c>
      <c r="H131">
        <v>-0.23413762727686999</v>
      </c>
      <c r="I131">
        <v>0.17051564814138701</v>
      </c>
      <c r="K131">
        <v>2.8903070485654201</v>
      </c>
      <c r="L131">
        <v>2.9148889444202202</v>
      </c>
      <c r="M131">
        <v>2.8914353140886799</v>
      </c>
      <c r="O131">
        <v>-2.21864096229706</v>
      </c>
      <c r="P131">
        <v>-8.7345806656325102</v>
      </c>
      <c r="Q131">
        <v>-1.53454821864352</v>
      </c>
    </row>
    <row r="132" spans="1:17" x14ac:dyDescent="0.25">
      <c r="A132" s="7">
        <v>33695</v>
      </c>
      <c r="C132">
        <v>2.77241675649557</v>
      </c>
      <c r="D132">
        <v>2.6709108184046699</v>
      </c>
      <c r="E132">
        <v>2.64167792189295</v>
      </c>
      <c r="G132">
        <v>-0.17409536669688899</v>
      </c>
      <c r="H132">
        <v>-0.18973965562081299</v>
      </c>
      <c r="I132">
        <v>2.2890716789321398E-2</v>
      </c>
      <c r="K132">
        <v>2.8704233983379801</v>
      </c>
      <c r="L132">
        <v>2.8462137142322002</v>
      </c>
      <c r="M132">
        <v>2.5904227536915898</v>
      </c>
      <c r="O132">
        <v>-1.8461508379524501</v>
      </c>
      <c r="P132">
        <v>-8.6329711448876196</v>
      </c>
      <c r="Q132">
        <v>-1.6782844327283299</v>
      </c>
    </row>
    <row r="133" spans="1:17" x14ac:dyDescent="0.25">
      <c r="A133" s="7">
        <v>33786</v>
      </c>
      <c r="C133">
        <v>2.7494202764023399</v>
      </c>
      <c r="D133">
        <v>2.6417290775701199</v>
      </c>
      <c r="E133">
        <v>2.60244226332552</v>
      </c>
      <c r="G133">
        <v>-0.23048974409950901</v>
      </c>
      <c r="H133">
        <v>-0.21749998043070401</v>
      </c>
      <c r="I133">
        <v>-0.13016287177065899</v>
      </c>
      <c r="K133">
        <v>2.7887755250424502</v>
      </c>
      <c r="L133">
        <v>2.7852832798797702</v>
      </c>
      <c r="M133">
        <v>2.3992347621727999</v>
      </c>
      <c r="O133">
        <v>-1.56615528404939</v>
      </c>
      <c r="P133">
        <v>-8.6822152197958609</v>
      </c>
      <c r="Q133">
        <v>-2.3484464033415402</v>
      </c>
    </row>
    <row r="134" spans="1:17" x14ac:dyDescent="0.25">
      <c r="A134" s="7">
        <v>33878</v>
      </c>
      <c r="C134">
        <v>2.7225519253744199</v>
      </c>
      <c r="D134">
        <v>2.5756149596747302</v>
      </c>
      <c r="E134">
        <v>2.56780845522775</v>
      </c>
      <c r="G134">
        <v>-0.174177504248407</v>
      </c>
      <c r="H134">
        <v>-0.17184353513998499</v>
      </c>
      <c r="I134">
        <v>-0.14388612424005301</v>
      </c>
      <c r="K134">
        <v>2.8155823888715701</v>
      </c>
      <c r="L134">
        <v>2.75578956379624</v>
      </c>
      <c r="M134">
        <v>2.3518497937485598</v>
      </c>
      <c r="O134">
        <v>-0.99774073235812499</v>
      </c>
      <c r="P134">
        <v>-8.2751673175962406</v>
      </c>
      <c r="Q134">
        <v>-2.8993658481219899</v>
      </c>
    </row>
    <row r="135" spans="1:17" x14ac:dyDescent="0.25">
      <c r="A135" s="7">
        <v>33970</v>
      </c>
      <c r="C135">
        <v>2.5431798215873598</v>
      </c>
      <c r="D135">
        <v>2.5339651261010498</v>
      </c>
      <c r="E135">
        <v>2.4750747104409498</v>
      </c>
      <c r="G135">
        <v>-0.19674492634806401</v>
      </c>
      <c r="H135">
        <v>-0.161124256021626</v>
      </c>
      <c r="I135">
        <v>-7.7288784418140896E-2</v>
      </c>
      <c r="K135">
        <v>2.5960381830239401</v>
      </c>
      <c r="L135">
        <v>2.7191665835922199</v>
      </c>
      <c r="M135">
        <v>2.3283162138740199</v>
      </c>
      <c r="O135">
        <v>-0.80393387942763195</v>
      </c>
      <c r="P135">
        <v>-8.0251121175340394</v>
      </c>
      <c r="Q135">
        <v>-3.3701367739297399</v>
      </c>
    </row>
    <row r="136" spans="1:17" x14ac:dyDescent="0.25">
      <c r="A136" s="7">
        <v>34060</v>
      </c>
      <c r="C136">
        <v>2.4854615360666301</v>
      </c>
      <c r="D136">
        <v>2.5383434041919801</v>
      </c>
      <c r="E136">
        <v>2.48299864643975</v>
      </c>
      <c r="G136">
        <v>-0.15935425460845201</v>
      </c>
      <c r="H136">
        <v>-0.17991063073976901</v>
      </c>
      <c r="I136">
        <v>-0.10716376956080501</v>
      </c>
      <c r="K136">
        <v>2.5700457421987402</v>
      </c>
      <c r="L136">
        <v>2.7053568812634099</v>
      </c>
      <c r="M136">
        <v>2.3061427578870002</v>
      </c>
      <c r="O136">
        <v>-0.54780903685752902</v>
      </c>
      <c r="P136">
        <v>-7.8311814956206796</v>
      </c>
      <c r="Q136">
        <v>-3.99990683772194</v>
      </c>
    </row>
    <row r="137" spans="1:17" x14ac:dyDescent="0.25">
      <c r="A137" s="7">
        <v>34151</v>
      </c>
      <c r="C137">
        <v>2.42641576774363</v>
      </c>
      <c r="D137">
        <v>2.5161120287240499</v>
      </c>
      <c r="E137">
        <v>2.4910978949028899</v>
      </c>
      <c r="G137">
        <v>-0.24466445702604001</v>
      </c>
      <c r="H137">
        <v>-0.14599413162372801</v>
      </c>
      <c r="I137">
        <v>-6.4318235997126896E-2</v>
      </c>
      <c r="K137">
        <v>2.4198946570985398</v>
      </c>
      <c r="L137">
        <v>2.71400356650051</v>
      </c>
      <c r="M137">
        <v>2.3568602124489302</v>
      </c>
      <c r="O137">
        <v>-0.60591961002785399</v>
      </c>
      <c r="P137">
        <v>-7.2921305350378702</v>
      </c>
      <c r="Q137">
        <v>-4.2573239783180297</v>
      </c>
    </row>
    <row r="138" spans="1:17" x14ac:dyDescent="0.25">
      <c r="A138" s="7">
        <v>34243</v>
      </c>
      <c r="C138">
        <v>2.5354933885965898</v>
      </c>
      <c r="D138">
        <v>2.4208985894528201</v>
      </c>
      <c r="E138">
        <v>2.4603469327804901</v>
      </c>
      <c r="G138">
        <v>-0.27378716914887002</v>
      </c>
      <c r="H138">
        <v>-0.14491226657112199</v>
      </c>
      <c r="I138">
        <v>-8.8923929118855993E-2</v>
      </c>
      <c r="K138">
        <v>2.5105551134889299</v>
      </c>
      <c r="L138">
        <v>2.6068588446454202</v>
      </c>
      <c r="M138">
        <v>2.3023666667012201</v>
      </c>
      <c r="O138">
        <v>-0.37201462863447399</v>
      </c>
      <c r="P138">
        <v>-6.9666920546944802</v>
      </c>
      <c r="Q138">
        <v>-4.3581329315898101</v>
      </c>
    </row>
    <row r="139" spans="1:17" x14ac:dyDescent="0.25">
      <c r="A139" s="7">
        <v>34335</v>
      </c>
      <c r="C139">
        <v>2.5339470003579398</v>
      </c>
      <c r="D139">
        <v>2.4854284010394099</v>
      </c>
      <c r="E139">
        <v>2.4920553852383298</v>
      </c>
      <c r="G139">
        <v>-0.322659086770474</v>
      </c>
      <c r="H139">
        <v>-0.141829531841698</v>
      </c>
      <c r="I139">
        <v>-0.13782511766383199</v>
      </c>
      <c r="K139">
        <v>2.4599850355890802</v>
      </c>
      <c r="L139">
        <v>2.6832909018577702</v>
      </c>
      <c r="M139">
        <v>2.2842839465438498</v>
      </c>
      <c r="O139">
        <v>-0.124877263709209</v>
      </c>
      <c r="P139">
        <v>-6.4546890888693698</v>
      </c>
      <c r="Q139">
        <v>-4.3565402879080501</v>
      </c>
    </row>
    <row r="140" spans="1:17" x14ac:dyDescent="0.25">
      <c r="A140" s="7">
        <v>34425</v>
      </c>
      <c r="C140">
        <v>2.6002552970026001</v>
      </c>
      <c r="D140">
        <v>2.5199146099702001</v>
      </c>
      <c r="E140">
        <v>2.4555989880389801</v>
      </c>
      <c r="G140">
        <v>-0.23348445046580599</v>
      </c>
      <c r="H140">
        <v>-0.156282845939829</v>
      </c>
      <c r="I140">
        <v>-8.0909657867001605E-2</v>
      </c>
      <c r="K140">
        <v>2.6219758720336501</v>
      </c>
      <c r="L140">
        <v>2.7080371452646799</v>
      </c>
      <c r="M140">
        <v>2.3057662572108701</v>
      </c>
      <c r="O140">
        <v>0.47650270827227797</v>
      </c>
      <c r="P140">
        <v>-5.8586398135066702</v>
      </c>
      <c r="Q140">
        <v>-4.0068024260688198</v>
      </c>
    </row>
    <row r="141" spans="1:17" x14ac:dyDescent="0.25">
      <c r="A141" s="7">
        <v>34516</v>
      </c>
      <c r="C141">
        <v>2.5393203093584402</v>
      </c>
      <c r="D141">
        <v>2.5372973400447201</v>
      </c>
      <c r="E141">
        <v>2.42327322982602</v>
      </c>
      <c r="G141">
        <v>-0.27534420975047103</v>
      </c>
      <c r="H141">
        <v>-0.149068745434419</v>
      </c>
      <c r="I141">
        <v>6.6324635895626304E-3</v>
      </c>
      <c r="K141">
        <v>2.5132005911575201</v>
      </c>
      <c r="L141">
        <v>2.73500973324309</v>
      </c>
      <c r="M141">
        <v>2.3618899308918402</v>
      </c>
      <c r="O141">
        <v>0.58628260377827202</v>
      </c>
      <c r="P141">
        <v>-5.2896179359908597</v>
      </c>
      <c r="Q141">
        <v>-3.6190295119170099</v>
      </c>
    </row>
    <row r="142" spans="1:17" x14ac:dyDescent="0.25">
      <c r="A142" s="7">
        <v>34608</v>
      </c>
      <c r="C142">
        <v>2.6324430465840898</v>
      </c>
      <c r="D142">
        <v>2.4950111300064801</v>
      </c>
      <c r="E142">
        <v>2.4105443781782299</v>
      </c>
      <c r="G142">
        <v>-0.29351181201952098</v>
      </c>
      <c r="H142">
        <v>-0.12898998882547599</v>
      </c>
      <c r="I142">
        <v>2.02486102487534E-2</v>
      </c>
      <c r="K142">
        <v>2.5972953635010398</v>
      </c>
      <c r="L142">
        <v>2.7070228783088699</v>
      </c>
      <c r="M142">
        <v>2.3631344957893599</v>
      </c>
      <c r="O142">
        <v>0.66746849564367505</v>
      </c>
      <c r="P142">
        <v>-4.9093375518953604</v>
      </c>
      <c r="Q142">
        <v>-3.3147671376552799</v>
      </c>
    </row>
    <row r="143" spans="1:17" x14ac:dyDescent="0.25">
      <c r="A143" s="7">
        <v>34700</v>
      </c>
      <c r="C143">
        <v>2.56341461976952</v>
      </c>
      <c r="D143">
        <v>2.4988613298026099</v>
      </c>
      <c r="E143">
        <v>2.3715787130769899</v>
      </c>
      <c r="G143">
        <v>-0.307175344658907</v>
      </c>
      <c r="H143">
        <v>-7.6311670433480902E-2</v>
      </c>
      <c r="I143">
        <v>1.8619121528080498E-2</v>
      </c>
      <c r="K143">
        <v>2.5078285302700598</v>
      </c>
      <c r="L143">
        <v>2.7640776165218202</v>
      </c>
      <c r="M143">
        <v>2.3236330194741801</v>
      </c>
      <c r="O143">
        <v>0.62678715749063896</v>
      </c>
      <c r="P143">
        <v>-4.48831141445703</v>
      </c>
      <c r="Q143">
        <v>-3.0304655314003002</v>
      </c>
    </row>
    <row r="144" spans="1:17" x14ac:dyDescent="0.25">
      <c r="A144" s="7">
        <v>34790</v>
      </c>
      <c r="C144">
        <v>2.5252213462644799</v>
      </c>
      <c r="D144">
        <v>2.4085957315187398</v>
      </c>
      <c r="E144">
        <v>2.36888093988017</v>
      </c>
      <c r="G144">
        <v>-0.29235086792258602</v>
      </c>
      <c r="H144">
        <v>-9.4453558015135594E-2</v>
      </c>
      <c r="I144">
        <v>3.3241737092556803E-2</v>
      </c>
      <c r="K144">
        <v>2.4807112110582201</v>
      </c>
      <c r="L144">
        <v>2.64333322143472</v>
      </c>
      <c r="M144">
        <v>2.3356335821934899</v>
      </c>
      <c r="O144">
        <v>0.47090802109403301</v>
      </c>
      <c r="P144">
        <v>-4.6253038727357403</v>
      </c>
      <c r="Q144">
        <v>-2.7957580439353902</v>
      </c>
    </row>
    <row r="145" spans="1:17" x14ac:dyDescent="0.25">
      <c r="A145" s="7">
        <v>34881</v>
      </c>
      <c r="C145">
        <v>2.62373806278771</v>
      </c>
      <c r="D145">
        <v>2.3636785237571898</v>
      </c>
      <c r="E145">
        <v>2.3097612015184801</v>
      </c>
      <c r="G145">
        <v>-0.33557366365518299</v>
      </c>
      <c r="H145">
        <v>-9.1602490784152904E-2</v>
      </c>
      <c r="I145">
        <v>1.6650168307521199E-2</v>
      </c>
      <c r="K145">
        <v>2.5456741674935999</v>
      </c>
      <c r="L145">
        <v>2.5951280919075099</v>
      </c>
      <c r="M145">
        <v>2.2615816315053601</v>
      </c>
      <c r="O145">
        <v>0.19503995009688399</v>
      </c>
      <c r="P145">
        <v>-4.8398151600641803</v>
      </c>
      <c r="Q145">
        <v>-2.61946986828434</v>
      </c>
    </row>
    <row r="146" spans="1:17" x14ac:dyDescent="0.25">
      <c r="A146" s="7">
        <v>34973</v>
      </c>
      <c r="C146">
        <v>2.6533805722384902</v>
      </c>
      <c r="D146">
        <v>2.3525993051165499</v>
      </c>
      <c r="E146">
        <v>2.2676493928774399</v>
      </c>
      <c r="G146">
        <v>-0.33076724225801901</v>
      </c>
      <c r="H146">
        <v>-0.117682981545365</v>
      </c>
      <c r="I146">
        <v>-3.8098704533925901E-2</v>
      </c>
      <c r="K146">
        <v>2.5830323962819799</v>
      </c>
      <c r="L146">
        <v>2.55645414765634</v>
      </c>
      <c r="M146">
        <v>2.1659029326159698</v>
      </c>
      <c r="O146">
        <v>0.100834445549026</v>
      </c>
      <c r="P146">
        <v>-5.0411982920177296</v>
      </c>
      <c r="Q146">
        <v>-2.6498519660244702</v>
      </c>
    </row>
    <row r="147" spans="1:17" x14ac:dyDescent="0.25">
      <c r="A147" s="7">
        <v>35065</v>
      </c>
      <c r="C147">
        <v>2.70414306796647</v>
      </c>
      <c r="D147">
        <v>2.28539689547077</v>
      </c>
      <c r="E147">
        <v>2.2239540706414198</v>
      </c>
      <c r="G147">
        <v>-0.38531554631021098</v>
      </c>
      <c r="H147">
        <v>-0.12610435589528199</v>
      </c>
      <c r="I147">
        <v>-2.1697030865339501E-2</v>
      </c>
      <c r="K147">
        <v>2.5842287310694401</v>
      </c>
      <c r="L147">
        <v>2.4716455796118799</v>
      </c>
      <c r="M147">
        <v>2.1398357122630798</v>
      </c>
      <c r="O147">
        <v>-0.12891234916071401</v>
      </c>
      <c r="P147">
        <v>-5.1380686998234602</v>
      </c>
      <c r="Q147">
        <v>-2.6633424086094202</v>
      </c>
    </row>
    <row r="148" spans="1:17" x14ac:dyDescent="0.25">
      <c r="A148" s="7">
        <v>35156</v>
      </c>
      <c r="C148">
        <v>2.9056289254049501</v>
      </c>
      <c r="D148">
        <v>2.2964893515125002</v>
      </c>
      <c r="E148">
        <v>2.2480058510436201</v>
      </c>
      <c r="G148">
        <v>-0.34309039168908401</v>
      </c>
      <c r="H148">
        <v>-0.111572058844878</v>
      </c>
      <c r="I148">
        <v>3.8961421491170302E-2</v>
      </c>
      <c r="K148">
        <v>2.8477148026949801</v>
      </c>
      <c r="L148">
        <v>2.4987863767543699</v>
      </c>
      <c r="M148">
        <v>2.2238708663043001</v>
      </c>
      <c r="O148">
        <v>8.45918442876155E-2</v>
      </c>
      <c r="P148">
        <v>-5.01999393213669</v>
      </c>
      <c r="Q148">
        <v>-2.5990557814095601</v>
      </c>
    </row>
    <row r="149" spans="1:17" x14ac:dyDescent="0.25">
      <c r="A149" s="7">
        <v>35247</v>
      </c>
      <c r="C149">
        <v>2.91420536429486</v>
      </c>
      <c r="D149">
        <v>2.3008953332060398</v>
      </c>
      <c r="E149">
        <v>2.2364752598223299</v>
      </c>
      <c r="G149">
        <v>-0.351099832491368</v>
      </c>
      <c r="H149">
        <v>-9.3679129937189007E-2</v>
      </c>
      <c r="I149">
        <v>-0.170366638705159</v>
      </c>
      <c r="K149">
        <v>2.8491235451713499</v>
      </c>
      <c r="L149">
        <v>2.5216874680004899</v>
      </c>
      <c r="M149">
        <v>2.0033358523307099</v>
      </c>
      <c r="O149">
        <v>0.200659330344479</v>
      </c>
      <c r="P149">
        <v>-4.7315155050345696</v>
      </c>
      <c r="Q149">
        <v>-2.6889244496894702</v>
      </c>
    </row>
    <row r="150" spans="1:17" x14ac:dyDescent="0.25">
      <c r="A150" s="7">
        <v>35339</v>
      </c>
      <c r="C150">
        <v>2.96339391377506</v>
      </c>
      <c r="D150">
        <v>2.2865209691978801</v>
      </c>
      <c r="E150">
        <v>2.2152288894001799</v>
      </c>
      <c r="G150">
        <v>-0.289682244434951</v>
      </c>
      <c r="H150">
        <v>-6.7496982071037603E-2</v>
      </c>
      <c r="I150">
        <v>-0.15406685075837601</v>
      </c>
      <c r="K150">
        <v>2.9645573490677801</v>
      </c>
      <c r="L150">
        <v>2.53153065817874</v>
      </c>
      <c r="M150">
        <v>1.99898560710172</v>
      </c>
      <c r="O150">
        <v>0.41212324256503102</v>
      </c>
      <c r="P150">
        <v>-4.3647259455242402</v>
      </c>
      <c r="Q150">
        <v>-2.5153184508494602</v>
      </c>
    </row>
    <row r="151" spans="1:17" x14ac:dyDescent="0.25">
      <c r="A151" s="7">
        <v>35431</v>
      </c>
      <c r="C151">
        <v>2.9583643684126</v>
      </c>
      <c r="D151">
        <v>2.34472984270479</v>
      </c>
      <c r="E151">
        <v>2.1689519977777101</v>
      </c>
      <c r="G151">
        <v>-0.36268297552275403</v>
      </c>
      <c r="H151">
        <v>-6.7921537573824894E-2</v>
      </c>
      <c r="I151">
        <v>-0.12624149484166</v>
      </c>
      <c r="K151">
        <v>2.8860334421444001</v>
      </c>
      <c r="L151">
        <v>2.5972705827704901</v>
      </c>
      <c r="M151">
        <v>1.9818329583857599</v>
      </c>
      <c r="O151">
        <v>0.201988711019567</v>
      </c>
      <c r="P151">
        <v>-3.92716131236523</v>
      </c>
      <c r="Q151">
        <v>-2.3403797606586099</v>
      </c>
    </row>
    <row r="152" spans="1:17" x14ac:dyDescent="0.25">
      <c r="A152" s="7">
        <v>35521</v>
      </c>
      <c r="C152">
        <v>3.14302633643798</v>
      </c>
      <c r="D152">
        <v>2.3444484200633098</v>
      </c>
      <c r="E152">
        <v>2.2250260409178901</v>
      </c>
      <c r="G152">
        <v>-0.29835915126315798</v>
      </c>
      <c r="H152">
        <v>-5.7286572282088499E-2</v>
      </c>
      <c r="I152">
        <v>-0.110168908715343</v>
      </c>
      <c r="K152">
        <v>3.1531430941567402</v>
      </c>
      <c r="L152">
        <v>2.6075856624221498</v>
      </c>
      <c r="M152">
        <v>2.0524057169244299</v>
      </c>
      <c r="O152">
        <v>0.45962321008232698</v>
      </c>
      <c r="P152">
        <v>-3.3629746237551199</v>
      </c>
      <c r="Q152">
        <v>-2.1860431866989498</v>
      </c>
    </row>
    <row r="153" spans="1:17" x14ac:dyDescent="0.25">
      <c r="A153" s="7">
        <v>35612</v>
      </c>
      <c r="C153">
        <v>3.2335020440753399</v>
      </c>
      <c r="D153">
        <v>2.3677724187089999</v>
      </c>
      <c r="E153">
        <v>2.2045240676184998</v>
      </c>
      <c r="G153">
        <v>-0.43107230037495498</v>
      </c>
      <c r="H153">
        <v>-9.5702344385848903E-2</v>
      </c>
      <c r="I153">
        <v>-2.8949464924652702E-3</v>
      </c>
      <c r="K153">
        <v>3.1197854943275001</v>
      </c>
      <c r="L153">
        <v>2.5956816599360399</v>
      </c>
      <c r="M153">
        <v>2.1397531495618298</v>
      </c>
      <c r="O153">
        <v>0.29412215205218201</v>
      </c>
      <c r="P153">
        <v>-3.0061955161094098</v>
      </c>
      <c r="Q153">
        <v>-1.73525233477358</v>
      </c>
    </row>
    <row r="154" spans="1:17" x14ac:dyDescent="0.25">
      <c r="A154" s="7">
        <v>35704</v>
      </c>
      <c r="C154">
        <v>3.2320218290429201</v>
      </c>
      <c r="D154">
        <v>2.3575762718625102</v>
      </c>
      <c r="E154">
        <v>2.2239218095953399</v>
      </c>
      <c r="G154">
        <v>-0.43287697608353898</v>
      </c>
      <c r="H154">
        <v>-9.8197344689526594E-2</v>
      </c>
      <c r="I154">
        <v>5.63593028397502E-2</v>
      </c>
      <c r="K154">
        <v>3.11635532619179</v>
      </c>
      <c r="L154">
        <v>2.58159697039047</v>
      </c>
      <c r="M154">
        <v>2.2178606904162099</v>
      </c>
      <c r="O154">
        <v>0.33887762749293399</v>
      </c>
      <c r="P154">
        <v>-2.5871643721556601</v>
      </c>
      <c r="Q154">
        <v>-1.3782987677641401</v>
      </c>
    </row>
    <row r="155" spans="1:17" x14ac:dyDescent="0.25">
      <c r="A155" s="7">
        <v>35796</v>
      </c>
      <c r="C155">
        <v>3.2868299365586</v>
      </c>
      <c r="D155">
        <v>2.42122646308616</v>
      </c>
      <c r="E155">
        <v>2.2139661346344202</v>
      </c>
      <c r="G155">
        <v>-0.452522423565065</v>
      </c>
      <c r="H155">
        <v>-6.7834191108175304E-2</v>
      </c>
      <c r="I155">
        <v>-2.8703055167680999E-2</v>
      </c>
      <c r="K155">
        <v>3.15689719052643</v>
      </c>
      <c r="L155">
        <v>2.6843096053568498</v>
      </c>
      <c r="M155">
        <v>2.1231220905780299</v>
      </c>
      <c r="O155">
        <v>0.26473533183752801</v>
      </c>
      <c r="P155">
        <v>-2.0408030126882299</v>
      </c>
      <c r="Q155">
        <v>-1.1736332416599</v>
      </c>
    </row>
    <row r="156" spans="1:17" x14ac:dyDescent="0.25">
      <c r="A156" s="7">
        <v>35886</v>
      </c>
      <c r="C156">
        <v>3.32184273388392</v>
      </c>
      <c r="D156">
        <v>2.3083122933335698</v>
      </c>
      <c r="E156">
        <v>2.1650753679963102</v>
      </c>
      <c r="G156">
        <v>-0.45538929559436597</v>
      </c>
      <c r="H156">
        <v>-0.102845082199935</v>
      </c>
      <c r="I156">
        <v>9.9687293707877503E-2</v>
      </c>
      <c r="K156">
        <v>3.1924794867989501</v>
      </c>
      <c r="L156">
        <v>2.5209521772701602</v>
      </c>
      <c r="M156">
        <v>2.2039939253259901</v>
      </c>
      <c r="O156">
        <v>0.212890777410848</v>
      </c>
      <c r="P156">
        <v>-2.0680900687766002</v>
      </c>
      <c r="Q156">
        <v>-0.83024621323579595</v>
      </c>
    </row>
    <row r="157" spans="1:17" x14ac:dyDescent="0.25">
      <c r="A157" s="7">
        <v>35977</v>
      </c>
      <c r="C157">
        <v>3.4182637758374801</v>
      </c>
      <c r="D157">
        <v>2.36455093474745</v>
      </c>
      <c r="E157">
        <v>2.1601320391124901</v>
      </c>
      <c r="G157">
        <v>-0.41970559162013998</v>
      </c>
      <c r="H157">
        <v>-0.110822286623984</v>
      </c>
      <c r="I157">
        <v>3.0018226559516401E-2</v>
      </c>
      <c r="K157">
        <v>3.3340475859976899</v>
      </c>
      <c r="L157">
        <v>2.57689994246318</v>
      </c>
      <c r="M157">
        <v>2.1295202772811601</v>
      </c>
      <c r="O157">
        <v>0.29533625587669099</v>
      </c>
      <c r="P157">
        <v>-2.06987435779621</v>
      </c>
      <c r="Q157">
        <v>-0.84706088888560804</v>
      </c>
    </row>
    <row r="158" spans="1:17" x14ac:dyDescent="0.25">
      <c r="A158" s="7">
        <v>36069</v>
      </c>
      <c r="C158">
        <v>3.5704336581001801</v>
      </c>
      <c r="D158">
        <v>2.45486763640191</v>
      </c>
      <c r="E158">
        <v>2.1411565655449398</v>
      </c>
      <c r="G158">
        <v>-0.41619920942875299</v>
      </c>
      <c r="H158">
        <v>-7.9762068015822002E-2</v>
      </c>
      <c r="I158">
        <v>-0.12566302998232901</v>
      </c>
      <c r="K158">
        <v>3.50465873731748</v>
      </c>
      <c r="L158">
        <v>2.7106207564204801</v>
      </c>
      <c r="M158">
        <v>1.95539614551356</v>
      </c>
      <c r="O158">
        <v>0.407482053415606</v>
      </c>
      <c r="P158">
        <v>-1.72714583764133</v>
      </c>
      <c r="Q158">
        <v>-0.992181059689074</v>
      </c>
    </row>
    <row r="159" spans="1:17" x14ac:dyDescent="0.25">
      <c r="A159" s="7">
        <v>36161</v>
      </c>
      <c r="C159">
        <v>3.5696016972207598</v>
      </c>
      <c r="D159">
        <v>2.5949129110563902</v>
      </c>
      <c r="E159">
        <v>2.1893411530614002</v>
      </c>
      <c r="G159">
        <v>-0.45539124615556298</v>
      </c>
      <c r="H159">
        <v>-7.82522424662591E-2</v>
      </c>
      <c r="I159">
        <v>-8.8146524962227593E-2</v>
      </c>
      <c r="K159">
        <v>3.4645530859606799</v>
      </c>
      <c r="L159">
        <v>2.8713163251215899</v>
      </c>
      <c r="M159">
        <v>2.03974480637982</v>
      </c>
      <c r="O159">
        <v>0.38233924943335801</v>
      </c>
      <c r="P159">
        <v>-1.31865332984398</v>
      </c>
      <c r="Q159">
        <v>-0.91819174486772703</v>
      </c>
    </row>
    <row r="160" spans="1:17" x14ac:dyDescent="0.25">
      <c r="A160" s="7">
        <v>36251</v>
      </c>
      <c r="C160">
        <v>3.55521795116517</v>
      </c>
      <c r="D160">
        <v>2.5779423379314799</v>
      </c>
      <c r="E160">
        <v>2.1663637622710499</v>
      </c>
      <c r="G160">
        <v>-0.42421358690359501</v>
      </c>
      <c r="H160">
        <v>-5.5868277822184599E-2</v>
      </c>
      <c r="I160">
        <v>-0.155202579041779</v>
      </c>
      <c r="K160">
        <v>3.4799352899748501</v>
      </c>
      <c r="L160">
        <v>2.8744102901475999</v>
      </c>
      <c r="M160">
        <v>1.9503562845570499</v>
      </c>
      <c r="O160">
        <v>0.43780182266471002</v>
      </c>
      <c r="P160">
        <v>-0.99125723338858096</v>
      </c>
      <c r="Q160">
        <v>-0.81839475532456196</v>
      </c>
    </row>
    <row r="161" spans="1:17" x14ac:dyDescent="0.25">
      <c r="A161" s="7">
        <v>36342</v>
      </c>
      <c r="C161">
        <v>3.6472191764034698</v>
      </c>
      <c r="D161">
        <v>2.69437181146135</v>
      </c>
      <c r="E161">
        <v>2.2297663139482</v>
      </c>
      <c r="G161">
        <v>-0.402899068271308</v>
      </c>
      <c r="H161">
        <v>-4.1690181249713097E-2</v>
      </c>
      <c r="I161">
        <v>-9.6136639153750994E-2</v>
      </c>
      <c r="K161">
        <v>3.6022805991576501</v>
      </c>
      <c r="L161">
        <v>3.0209306761284198</v>
      </c>
      <c r="M161">
        <v>2.0710452108444901</v>
      </c>
      <c r="O161">
        <v>0.52019499721472995</v>
      </c>
      <c r="P161">
        <v>-0.68303393299089499</v>
      </c>
      <c r="Q161">
        <v>-0.59356338736574799</v>
      </c>
    </row>
    <row r="162" spans="1:17" x14ac:dyDescent="0.25">
      <c r="A162" s="7">
        <v>36434</v>
      </c>
      <c r="C162">
        <v>3.77035034226612</v>
      </c>
      <c r="D162">
        <v>2.7662137390799901</v>
      </c>
      <c r="E162">
        <v>2.24256039048529</v>
      </c>
      <c r="G162">
        <v>-0.330937604531098</v>
      </c>
      <c r="H162">
        <v>-6.1862777073705702E-2</v>
      </c>
      <c r="I162">
        <v>-2.48250608042495E-2</v>
      </c>
      <c r="K162">
        <v>3.8094580776442499</v>
      </c>
      <c r="L162">
        <v>3.0824188908218102</v>
      </c>
      <c r="M162">
        <v>2.1547917651308102</v>
      </c>
      <c r="O162">
        <v>0.85114747686770897</v>
      </c>
      <c r="P162">
        <v>-0.41604498403898998</v>
      </c>
      <c r="Q162">
        <v>-0.18058581995046599</v>
      </c>
    </row>
    <row r="163" spans="1:17" x14ac:dyDescent="0.25">
      <c r="A163" s="7">
        <v>36526</v>
      </c>
      <c r="C163">
        <v>3.6351435054332</v>
      </c>
      <c r="D163">
        <v>2.8622468982316298</v>
      </c>
      <c r="E163">
        <v>2.2844650539523901</v>
      </c>
      <c r="G163">
        <v>-0.30300508500562801</v>
      </c>
      <c r="H163">
        <v>-8.4584858149384295E-2</v>
      </c>
      <c r="I163">
        <v>1.7277338332741098E-2</v>
      </c>
      <c r="K163">
        <v>3.68891373093581</v>
      </c>
      <c r="L163">
        <v>3.1688551504645899</v>
      </c>
      <c r="M163">
        <v>2.23762265923523</v>
      </c>
      <c r="O163">
        <v>0.88622241228586096</v>
      </c>
      <c r="P163">
        <v>-0.144676840567001</v>
      </c>
      <c r="Q163">
        <v>0.181234059658891</v>
      </c>
    </row>
    <row r="164" spans="1:17" x14ac:dyDescent="0.25">
      <c r="A164" s="7">
        <v>36617</v>
      </c>
      <c r="C164">
        <v>3.8574699747230099</v>
      </c>
      <c r="D164">
        <v>2.8979286019347699</v>
      </c>
      <c r="E164">
        <v>2.2880805030884299</v>
      </c>
      <c r="G164">
        <v>-0.35781378746475401</v>
      </c>
      <c r="H164">
        <v>-7.6244680818802799E-2</v>
      </c>
      <c r="I164">
        <v>9.5716002999516308E-3</v>
      </c>
      <c r="K164">
        <v>3.8782519829815998</v>
      </c>
      <c r="L164">
        <v>3.21775377244753</v>
      </c>
      <c r="M164">
        <v>2.2334308929124802</v>
      </c>
      <c r="O164">
        <v>0.754289830181051</v>
      </c>
      <c r="P164">
        <v>0.13590951168691801</v>
      </c>
      <c r="Q164">
        <v>0.479284227837525</v>
      </c>
    </row>
    <row r="165" spans="1:17" x14ac:dyDescent="0.25">
      <c r="A165" s="7">
        <v>36708</v>
      </c>
      <c r="C165">
        <v>3.6756970296268499</v>
      </c>
      <c r="D165">
        <v>2.9300429966705499</v>
      </c>
      <c r="E165">
        <v>2.26612218726634</v>
      </c>
      <c r="G165">
        <v>-0.33440410777045798</v>
      </c>
      <c r="H165">
        <v>-4.8045920460200002E-2</v>
      </c>
      <c r="I165">
        <v>0.19828822717273201</v>
      </c>
      <c r="K165">
        <v>3.7020484043068902</v>
      </c>
      <c r="L165">
        <v>3.2824561121271101</v>
      </c>
      <c r="M165">
        <v>2.4008055238960599</v>
      </c>
      <c r="O165">
        <v>0.693684308077536</v>
      </c>
      <c r="P165">
        <v>0.33060501800287101</v>
      </c>
      <c r="Q165">
        <v>0.85934447122235702</v>
      </c>
    </row>
    <row r="166" spans="1:17" x14ac:dyDescent="0.25">
      <c r="A166" s="7">
        <v>36800</v>
      </c>
      <c r="C166">
        <v>3.6713779392414101</v>
      </c>
      <c r="D166">
        <v>2.8619703846192999</v>
      </c>
      <c r="E166">
        <v>2.2537393401099801</v>
      </c>
      <c r="G166">
        <v>-0.32809749420541301</v>
      </c>
      <c r="H166">
        <v>-2.2760751995371201E-2</v>
      </c>
      <c r="I166">
        <v>0.23255511383232799</v>
      </c>
      <c r="K166">
        <v>3.7036120254284</v>
      </c>
      <c r="L166">
        <v>3.23036495094154</v>
      </c>
      <c r="M166">
        <v>2.4230371217270998</v>
      </c>
      <c r="O166">
        <v>0.39942438495393201</v>
      </c>
      <c r="P166">
        <v>0.238786794233874</v>
      </c>
      <c r="Q166">
        <v>0.89924454126662601</v>
      </c>
    </row>
    <row r="167" spans="1:17" x14ac:dyDescent="0.25">
      <c r="A167" s="7">
        <v>36892</v>
      </c>
      <c r="C167">
        <v>3.4698034407779001</v>
      </c>
      <c r="D167">
        <v>2.8801003288615799</v>
      </c>
      <c r="E167">
        <v>2.31348101339597</v>
      </c>
      <c r="G167">
        <v>-0.26766976603374198</v>
      </c>
      <c r="H167">
        <v>-2.85225644352365E-2</v>
      </c>
      <c r="I167">
        <v>0.34483493583962799</v>
      </c>
      <c r="K167">
        <v>3.54268149579601</v>
      </c>
      <c r="L167">
        <v>3.2452109644681202</v>
      </c>
      <c r="M167">
        <v>2.5933818042644101</v>
      </c>
      <c r="O167">
        <v>0.10433417763965699</v>
      </c>
      <c r="P167">
        <v>-3.0746503981219999E-2</v>
      </c>
      <c r="Q167">
        <v>0.95810977627206695</v>
      </c>
    </row>
    <row r="168" spans="1:17" x14ac:dyDescent="0.25">
      <c r="A168" s="7">
        <v>36982</v>
      </c>
      <c r="C168">
        <v>3.5181577758084499</v>
      </c>
      <c r="D168">
        <v>2.8384246339144998</v>
      </c>
      <c r="E168">
        <v>2.2293535199533698</v>
      </c>
      <c r="G168">
        <v>-0.36986149126322898</v>
      </c>
      <c r="H168">
        <v>1.6363592723563899E-2</v>
      </c>
      <c r="I168">
        <v>0.66762295640348801</v>
      </c>
      <c r="K168">
        <v>3.49358989702709</v>
      </c>
      <c r="L168">
        <v>3.2427254663684701</v>
      </c>
      <c r="M168">
        <v>2.8344035985945299</v>
      </c>
      <c r="O168">
        <v>-0.52619173317873402</v>
      </c>
      <c r="P168">
        <v>-8.6791114953939499E-2</v>
      </c>
      <c r="Q168">
        <v>1.32138922069771</v>
      </c>
    </row>
    <row r="169" spans="1:17" x14ac:dyDescent="0.25">
      <c r="A169" s="7">
        <v>37073</v>
      </c>
      <c r="C169">
        <v>3.3044664703995301</v>
      </c>
      <c r="D169">
        <v>2.7497856983951499</v>
      </c>
      <c r="E169">
        <v>2.2345793476262901</v>
      </c>
      <c r="G169">
        <v>-0.47370643691192998</v>
      </c>
      <c r="H169">
        <v>2.0437045921299002E-3</v>
      </c>
      <c r="I169">
        <v>0.42232329480638398</v>
      </c>
      <c r="K169">
        <v>3.1550806687744202</v>
      </c>
      <c r="L169">
        <v>3.1276520550808802</v>
      </c>
      <c r="M169">
        <v>2.5941830875851499</v>
      </c>
      <c r="O169">
        <v>-1.1004430819248201</v>
      </c>
      <c r="P169">
        <v>-0.416848540018805</v>
      </c>
      <c r="Q169">
        <v>0.80589647023225597</v>
      </c>
    </row>
    <row r="170" spans="1:17" x14ac:dyDescent="0.25">
      <c r="A170" s="7">
        <v>37165</v>
      </c>
      <c r="C170">
        <v>3.2162586055991702</v>
      </c>
      <c r="D170">
        <v>2.7646996379872699</v>
      </c>
      <c r="E170">
        <v>2.1978537782370502</v>
      </c>
      <c r="G170">
        <v>-0.400318558487606</v>
      </c>
      <c r="H170">
        <v>-6.9133678498466397E-2</v>
      </c>
      <c r="I170">
        <v>0.38146263996963697</v>
      </c>
      <c r="K170">
        <v>3.1316034207782102</v>
      </c>
      <c r="L170">
        <v>3.0734269509096999</v>
      </c>
      <c r="M170">
        <v>2.5176276664792501</v>
      </c>
      <c r="O170">
        <v>-1.15195453708941</v>
      </c>
      <c r="P170">
        <v>-0.77857180234275303</v>
      </c>
      <c r="Q170">
        <v>0.50644137769199904</v>
      </c>
    </row>
    <row r="171" spans="1:17" x14ac:dyDescent="0.25">
      <c r="A171" s="7">
        <v>37257</v>
      </c>
      <c r="C171">
        <v>3.22254005138968</v>
      </c>
      <c r="D171">
        <v>2.8407468746201601</v>
      </c>
      <c r="E171">
        <v>2.1842831678694998</v>
      </c>
      <c r="G171">
        <v>-0.46862785781713001</v>
      </c>
      <c r="H171">
        <v>-1.6629684999703898E-2</v>
      </c>
      <c r="I171">
        <v>0.48757947773081101</v>
      </c>
      <c r="K171">
        <v>3.0701920669094198</v>
      </c>
      <c r="L171">
        <v>3.2123718179609302</v>
      </c>
      <c r="M171">
        <v>2.6105547900098398</v>
      </c>
      <c r="O171">
        <v>-1.2717399054188301</v>
      </c>
      <c r="P171">
        <v>-0.29709140156842301</v>
      </c>
      <c r="Q171">
        <v>0.35600984845450501</v>
      </c>
    </row>
    <row r="172" spans="1:17" x14ac:dyDescent="0.25">
      <c r="A172" s="7">
        <v>37347</v>
      </c>
      <c r="C172">
        <v>3.10851628368167</v>
      </c>
      <c r="D172">
        <v>2.7585006261203402</v>
      </c>
      <c r="E172">
        <v>2.2068690257455801</v>
      </c>
      <c r="G172">
        <v>-0.35167196743738899</v>
      </c>
      <c r="H172">
        <v>2.0917772732953099E-2</v>
      </c>
      <c r="I172">
        <v>0.25433061149439601</v>
      </c>
      <c r="K172">
        <v>3.0619331966895298</v>
      </c>
      <c r="L172">
        <v>3.1564321500395902</v>
      </c>
      <c r="M172">
        <v>2.3992578480398801</v>
      </c>
      <c r="O172">
        <v>-0.78072153207529005</v>
      </c>
      <c r="P172">
        <v>0.13462474683393599</v>
      </c>
      <c r="Q172">
        <v>-7.0685645581988907E-2</v>
      </c>
    </row>
    <row r="173" spans="1:17" x14ac:dyDescent="0.25">
      <c r="A173" s="7">
        <v>37438</v>
      </c>
      <c r="C173">
        <v>2.97853432920909</v>
      </c>
      <c r="D173">
        <v>2.7444068534552502</v>
      </c>
      <c r="E173">
        <v>2.20722697358989</v>
      </c>
      <c r="G173">
        <v>-0.33429329244724199</v>
      </c>
      <c r="H173">
        <v>4.0623363779284397E-2</v>
      </c>
      <c r="I173">
        <v>0.18926834899030401</v>
      </c>
      <c r="K173">
        <v>2.93657268985194</v>
      </c>
      <c r="L173">
        <v>3.1601177241233001</v>
      </c>
      <c r="M173">
        <v>2.33454348659905</v>
      </c>
      <c r="O173">
        <v>-0.57788313424748605</v>
      </c>
      <c r="P173">
        <v>0.43588100788423401</v>
      </c>
      <c r="Q173">
        <v>-0.192356877624661</v>
      </c>
    </row>
    <row r="174" spans="1:17" x14ac:dyDescent="0.25">
      <c r="A174" s="7">
        <v>37530</v>
      </c>
      <c r="C174">
        <v>2.8260024078214099</v>
      </c>
      <c r="D174">
        <v>2.6960169198735602</v>
      </c>
      <c r="E174">
        <v>2.17375203249608</v>
      </c>
      <c r="G174">
        <v>-0.42122945050366201</v>
      </c>
      <c r="H174">
        <v>2.5757316340910101E-3</v>
      </c>
      <c r="I174">
        <v>0.11569329696186199</v>
      </c>
      <c r="K174">
        <v>2.6821341907987799</v>
      </c>
      <c r="L174">
        <v>3.0670665400392001</v>
      </c>
      <c r="M174">
        <v>2.22843305886129</v>
      </c>
      <c r="O174">
        <v>-0.71685184073692199</v>
      </c>
      <c r="P174">
        <v>0.46334162203879697</v>
      </c>
      <c r="Q174">
        <v>-0.29669872861109098</v>
      </c>
    </row>
    <row r="175" spans="1:17" x14ac:dyDescent="0.25">
      <c r="A175" s="7">
        <v>37622</v>
      </c>
      <c r="C175">
        <v>2.7636781154409902</v>
      </c>
      <c r="D175">
        <v>2.6476376228348601</v>
      </c>
      <c r="E175">
        <v>2.09915836550931</v>
      </c>
      <c r="G175">
        <v>-0.46318614170615202</v>
      </c>
      <c r="H175">
        <v>3.65676989070488E-2</v>
      </c>
      <c r="I175">
        <v>4.08917837519506E-2</v>
      </c>
      <c r="K175">
        <v>2.5717363183687101</v>
      </c>
      <c r="L175">
        <v>3.0460670456490999</v>
      </c>
      <c r="M175">
        <v>2.08113155307041</v>
      </c>
      <c r="O175">
        <v>-0.71252675142704902</v>
      </c>
      <c r="P175">
        <v>0.70037284001205102</v>
      </c>
      <c r="Q175">
        <v>-0.49207501490400302</v>
      </c>
    </row>
    <row r="176" spans="1:17" x14ac:dyDescent="0.25">
      <c r="A176" s="7">
        <v>37712</v>
      </c>
      <c r="C176">
        <v>2.7483763557933498</v>
      </c>
      <c r="D176">
        <v>2.52885895933046</v>
      </c>
      <c r="E176">
        <v>2.0696692243782202</v>
      </c>
      <c r="G176">
        <v>-0.44882791033689901</v>
      </c>
      <c r="H176">
        <v>-7.1294616503474198E-2</v>
      </c>
      <c r="I176">
        <v>6.4489116690893494E-2</v>
      </c>
      <c r="K176">
        <v>2.56929098141579</v>
      </c>
      <c r="L176">
        <v>2.80319217899652</v>
      </c>
      <c r="M176">
        <v>2.0760674379322399</v>
      </c>
      <c r="O176">
        <v>-0.43217031154904401</v>
      </c>
      <c r="P176">
        <v>0.26332035182747399</v>
      </c>
      <c r="Q176">
        <v>-0.69393993443395596</v>
      </c>
    </row>
    <row r="177" spans="1:17" x14ac:dyDescent="0.25">
      <c r="A177" s="7">
        <v>37803</v>
      </c>
      <c r="C177">
        <v>2.8610598440081398</v>
      </c>
      <c r="D177">
        <v>2.4941189201490701</v>
      </c>
      <c r="E177">
        <v>2.0954162819750102</v>
      </c>
      <c r="G177">
        <v>-0.39529121319108601</v>
      </c>
      <c r="H177">
        <v>-6.7933506914347394E-2</v>
      </c>
      <c r="I177">
        <v>0.106812156654953</v>
      </c>
      <c r="K177">
        <v>2.7465706164066201</v>
      </c>
      <c r="L177">
        <v>2.7670652089782002</v>
      </c>
      <c r="M177">
        <v>2.1434148742043702</v>
      </c>
      <c r="O177">
        <v>0.15475957693217901</v>
      </c>
      <c r="P177">
        <v>0.20443795490365299</v>
      </c>
      <c r="Q177">
        <v>-0.77130914584381605</v>
      </c>
    </row>
    <row r="178" spans="1:17" x14ac:dyDescent="0.25">
      <c r="A178" s="7">
        <v>37895</v>
      </c>
      <c r="C178">
        <v>2.8464187907526299</v>
      </c>
      <c r="D178">
        <v>2.49239921522125</v>
      </c>
      <c r="E178">
        <v>2.0966658690837798</v>
      </c>
      <c r="G178">
        <v>-0.38413696179171702</v>
      </c>
      <c r="H178">
        <v>-3.7952555671148101E-2</v>
      </c>
      <c r="I178">
        <v>0.11398826711886</v>
      </c>
      <c r="K178">
        <v>2.74164685165931</v>
      </c>
      <c r="L178">
        <v>2.7950914173169101</v>
      </c>
      <c r="M178">
        <v>2.1518054987118198</v>
      </c>
      <c r="O178">
        <v>0.67457612053613003</v>
      </c>
      <c r="P178">
        <v>0.35409384510143099</v>
      </c>
      <c r="Q178">
        <v>-0.678349278716041</v>
      </c>
    </row>
    <row r="179" spans="1:17" x14ac:dyDescent="0.25">
      <c r="A179" s="7">
        <v>37987</v>
      </c>
      <c r="C179">
        <v>2.7308357289790801</v>
      </c>
      <c r="D179">
        <v>2.4958757124552098</v>
      </c>
      <c r="E179">
        <v>2.0817191171560401</v>
      </c>
      <c r="G179">
        <v>-0.33953510712519802</v>
      </c>
      <c r="H179">
        <v>-7.5327000801752003E-2</v>
      </c>
      <c r="I179">
        <v>9.76986592506945E-2</v>
      </c>
      <c r="K179">
        <v>2.6593216129639399</v>
      </c>
      <c r="L179">
        <v>2.7616686142329101</v>
      </c>
      <c r="M179">
        <v>2.12098866021344</v>
      </c>
      <c r="O179">
        <v>1.09038665758817</v>
      </c>
      <c r="P179">
        <v>0.338537322244292</v>
      </c>
      <c r="Q179">
        <v>-0.54235651314047595</v>
      </c>
    </row>
    <row r="180" spans="1:17" x14ac:dyDescent="0.25">
      <c r="A180" s="7">
        <v>38078</v>
      </c>
      <c r="C180">
        <v>2.6999960192548702</v>
      </c>
      <c r="D180">
        <v>2.5481225679550801</v>
      </c>
      <c r="E180">
        <v>2.0722401020111301</v>
      </c>
      <c r="G180">
        <v>-0.32309114663927202</v>
      </c>
      <c r="H180">
        <v>-5.1969736041757399E-2</v>
      </c>
      <c r="I180">
        <v>0.121499314386007</v>
      </c>
      <c r="K180">
        <v>2.64189906519724</v>
      </c>
      <c r="L180">
        <v>2.8444134916103101</v>
      </c>
      <c r="M180">
        <v>2.1355763545782001</v>
      </c>
      <c r="O180">
        <v>1.33775183826162</v>
      </c>
      <c r="P180">
        <v>0.66572745627888696</v>
      </c>
      <c r="Q180">
        <v>-0.35742570506181398</v>
      </c>
    </row>
    <row r="181" spans="1:17" x14ac:dyDescent="0.25">
      <c r="A181" s="7">
        <v>38169</v>
      </c>
      <c r="C181">
        <v>2.72416410328678</v>
      </c>
      <c r="D181">
        <v>2.5879587386441201</v>
      </c>
      <c r="E181">
        <v>2.0330281495563298</v>
      </c>
      <c r="G181">
        <v>-0.43315272906263602</v>
      </c>
      <c r="H181">
        <v>-6.6870321389910101E-2</v>
      </c>
      <c r="I181">
        <v>-2.8510496642559498E-2</v>
      </c>
      <c r="K181">
        <v>2.5583775710119401</v>
      </c>
      <c r="L181">
        <v>2.8747936231666902</v>
      </c>
      <c r="M181">
        <v>1.9474551813268399</v>
      </c>
      <c r="O181">
        <v>1.31035601574501</v>
      </c>
      <c r="P181">
        <v>0.94585873743136495</v>
      </c>
      <c r="Q181">
        <v>-0.38228502353081201</v>
      </c>
    </row>
    <row r="182" spans="1:17" x14ac:dyDescent="0.25">
      <c r="A182" s="7">
        <v>38261</v>
      </c>
      <c r="C182">
        <v>2.7294434459561101</v>
      </c>
      <c r="D182">
        <v>2.5541383337471801</v>
      </c>
      <c r="E182">
        <v>2.0264992194675999</v>
      </c>
      <c r="G182">
        <v>-0.37587045896710303</v>
      </c>
      <c r="H182">
        <v>-5.0543898092492497E-2</v>
      </c>
      <c r="I182">
        <v>-0.120711072569147</v>
      </c>
      <c r="K182">
        <v>2.6214573308918601</v>
      </c>
      <c r="L182">
        <v>2.8526772907161</v>
      </c>
      <c r="M182">
        <v>1.8489089275147701</v>
      </c>
      <c r="O182">
        <v>1.7239810789508301</v>
      </c>
      <c r="P182">
        <v>1.24671745123317</v>
      </c>
      <c r="Q182">
        <v>-0.43790816617365602</v>
      </c>
    </row>
    <row r="183" spans="1:17" x14ac:dyDescent="0.25">
      <c r="A183" s="7">
        <v>38353</v>
      </c>
      <c r="C183">
        <v>2.75510749996754</v>
      </c>
      <c r="D183">
        <v>2.4941086149695701</v>
      </c>
      <c r="E183">
        <v>1.99851522617129</v>
      </c>
      <c r="G183">
        <v>-0.29368717368026198</v>
      </c>
      <c r="H183">
        <v>-5.3988635488449802E-2</v>
      </c>
      <c r="I183">
        <v>-0.16435958055913799</v>
      </c>
      <c r="K183">
        <v>2.7318234980782501</v>
      </c>
      <c r="L183">
        <v>2.7809983667803202</v>
      </c>
      <c r="M183">
        <v>1.7780618732094799</v>
      </c>
      <c r="O183">
        <v>2.18341957223174</v>
      </c>
      <c r="P183">
        <v>1.27943448217405</v>
      </c>
      <c r="Q183">
        <v>-0.43494468905851102</v>
      </c>
    </row>
    <row r="184" spans="1:17" x14ac:dyDescent="0.25">
      <c r="A184" s="7">
        <v>38443</v>
      </c>
      <c r="C184">
        <v>2.6984295148091002</v>
      </c>
      <c r="D184">
        <v>2.5073069981408098</v>
      </c>
      <c r="E184">
        <v>2.0065093561128999</v>
      </c>
      <c r="G184">
        <v>-0.40071390941634399</v>
      </c>
      <c r="H184">
        <v>-7.2139179798638195E-2</v>
      </c>
      <c r="I184">
        <v>-0.17595780558122501</v>
      </c>
      <c r="K184">
        <v>2.5625560516066899</v>
      </c>
      <c r="L184">
        <v>2.7778500739826999</v>
      </c>
      <c r="M184">
        <v>1.77423340110168</v>
      </c>
      <c r="O184">
        <v>2.0331740997319199</v>
      </c>
      <c r="P184">
        <v>1.2563567059527301</v>
      </c>
      <c r="Q184">
        <v>-0.41908249159928301</v>
      </c>
    </row>
    <row r="185" spans="1:17" x14ac:dyDescent="0.25">
      <c r="A185" s="7">
        <v>38534</v>
      </c>
      <c r="C185">
        <v>2.7319998940103298</v>
      </c>
      <c r="D185">
        <v>2.5737969376682202</v>
      </c>
      <c r="E185">
        <v>2.0217806364436202</v>
      </c>
      <c r="G185">
        <v>-0.48258818776269802</v>
      </c>
      <c r="H185">
        <v>-7.3547310822599396E-2</v>
      </c>
      <c r="I185">
        <v>-0.160800048798731</v>
      </c>
      <c r="K185">
        <v>2.5175469556641001</v>
      </c>
      <c r="L185">
        <v>2.8520192907977502</v>
      </c>
      <c r="M185">
        <v>1.8042338081439599</v>
      </c>
      <c r="O185">
        <v>1.85400812380931</v>
      </c>
      <c r="P185">
        <v>1.4643185807769901</v>
      </c>
      <c r="Q185">
        <v>-0.29562920148418897</v>
      </c>
    </row>
    <row r="186" spans="1:17" x14ac:dyDescent="0.25">
      <c r="A186" s="7">
        <v>38626</v>
      </c>
      <c r="C186">
        <v>2.6936224741166099</v>
      </c>
      <c r="D186">
        <v>2.5897834482077799</v>
      </c>
      <c r="E186">
        <v>2.0171526258551502</v>
      </c>
      <c r="G186">
        <v>-0.38987107335976701</v>
      </c>
      <c r="H186">
        <v>-5.7886176618456298E-2</v>
      </c>
      <c r="I186">
        <v>-6.9040970580511701E-2</v>
      </c>
      <c r="K186">
        <v>2.56812005447259</v>
      </c>
      <c r="L186">
        <v>2.8858518668225401</v>
      </c>
      <c r="M186">
        <v>1.8914947734943901</v>
      </c>
      <c r="O186">
        <v>2.0494863278788702</v>
      </c>
      <c r="P186">
        <v>1.7614883616957999</v>
      </c>
      <c r="Q186">
        <v>-3.0109917809113498E-2</v>
      </c>
    </row>
    <row r="187" spans="1:17" x14ac:dyDescent="0.25">
      <c r="A187" s="7">
        <v>38718</v>
      </c>
      <c r="C187">
        <v>2.8483887681194302</v>
      </c>
      <c r="D187">
        <v>2.5936834526301</v>
      </c>
      <c r="E187">
        <v>2.04921726858815</v>
      </c>
      <c r="G187">
        <v>-0.41871945830236001</v>
      </c>
      <c r="H187">
        <v>-6.1448840150837902E-2</v>
      </c>
      <c r="I187">
        <v>-0.11694483303785</v>
      </c>
      <c r="K187">
        <v>2.7092276781937499</v>
      </c>
      <c r="L187">
        <v>2.8867222347065602</v>
      </c>
      <c r="M187">
        <v>1.87475557224973</v>
      </c>
      <c r="O187">
        <v>2.0147499488823502</v>
      </c>
      <c r="P187">
        <v>1.89201910116918</v>
      </c>
      <c r="Q187">
        <v>8.7871161281555005E-2</v>
      </c>
    </row>
    <row r="188" spans="1:17" x14ac:dyDescent="0.25">
      <c r="A188" s="7">
        <v>38808</v>
      </c>
      <c r="C188">
        <v>2.7416688643517402</v>
      </c>
      <c r="D188">
        <v>2.5042415710252701</v>
      </c>
      <c r="E188">
        <v>2.07682055043071</v>
      </c>
      <c r="G188">
        <v>-0.32773930170469101</v>
      </c>
      <c r="H188">
        <v>-5.2109197733107598E-2</v>
      </c>
      <c r="I188">
        <v>4.6567124247568502E-2</v>
      </c>
      <c r="K188">
        <v>2.6830137841992099</v>
      </c>
      <c r="L188">
        <v>2.79439566648445</v>
      </c>
      <c r="M188">
        <v>2.0650960501004501</v>
      </c>
      <c r="O188">
        <v>2.1678563248729001</v>
      </c>
      <c r="P188">
        <v>1.81016323362002</v>
      </c>
      <c r="Q188">
        <v>0.50453462744189903</v>
      </c>
    </row>
    <row r="189" spans="1:17" x14ac:dyDescent="0.25">
      <c r="A189" s="7">
        <v>38899</v>
      </c>
      <c r="C189">
        <v>2.70202164506322</v>
      </c>
      <c r="D189">
        <v>2.4814436345739201</v>
      </c>
      <c r="E189">
        <v>2.0509883914117202</v>
      </c>
      <c r="G189">
        <v>-0.450276471478193</v>
      </c>
      <c r="H189">
        <v>-4.1340921198061098E-2</v>
      </c>
      <c r="I189">
        <v>7.9511346461572305E-2</v>
      </c>
      <c r="K189">
        <v>2.5169381735248</v>
      </c>
      <c r="L189">
        <v>2.7792501343223801</v>
      </c>
      <c r="M189">
        <v>2.07293316318736</v>
      </c>
      <c r="O189">
        <v>1.58145286632703</v>
      </c>
      <c r="P189">
        <v>1.61837354144029</v>
      </c>
      <c r="Q189">
        <v>0.77854389529648005</v>
      </c>
    </row>
    <row r="190" spans="1:17" x14ac:dyDescent="0.25">
      <c r="A190" s="7">
        <v>38991</v>
      </c>
      <c r="C190">
        <v>2.8096463110858698</v>
      </c>
      <c r="D190">
        <v>2.4725909065138199</v>
      </c>
      <c r="E190">
        <v>2.1067491611842102</v>
      </c>
      <c r="G190">
        <v>-0.53479390455012599</v>
      </c>
      <c r="H190">
        <v>-3.4282116528030697E-2</v>
      </c>
      <c r="I190">
        <v>0.126031458413982</v>
      </c>
      <c r="K190">
        <v>2.5506083522247498</v>
      </c>
      <c r="L190">
        <v>2.7762462781947401</v>
      </c>
      <c r="M190">
        <v>2.17364896705462</v>
      </c>
      <c r="O190">
        <v>1.1627803443543601</v>
      </c>
      <c r="P190">
        <v>1.4622742293486199</v>
      </c>
      <c r="Q190">
        <v>0.95265521754277005</v>
      </c>
    </row>
    <row r="191" spans="1:17" x14ac:dyDescent="0.25">
      <c r="A191" s="7">
        <v>39083</v>
      </c>
      <c r="C191">
        <v>2.7472112379881599</v>
      </c>
      <c r="D191">
        <v>2.4906167662788699</v>
      </c>
      <c r="E191">
        <v>2.1031823378039398</v>
      </c>
      <c r="G191">
        <v>-0.452897243011123</v>
      </c>
      <c r="H191">
        <v>-3.0343718697149798E-2</v>
      </c>
      <c r="I191">
        <v>0.127649238847548</v>
      </c>
      <c r="K191">
        <v>2.5639421791188699</v>
      </c>
      <c r="L191">
        <v>2.8006741919319902</v>
      </c>
      <c r="M191">
        <v>2.1718000367196599</v>
      </c>
      <c r="O191">
        <v>1.1661531628653801</v>
      </c>
      <c r="P191">
        <v>1.3910976982876899</v>
      </c>
      <c r="Q191">
        <v>1.14098427790623</v>
      </c>
    </row>
    <row r="192" spans="1:17" x14ac:dyDescent="0.25">
      <c r="A192" s="7">
        <v>39173</v>
      </c>
      <c r="C192">
        <v>2.8004911749321102</v>
      </c>
      <c r="D192">
        <v>2.5443289921046901</v>
      </c>
      <c r="E192">
        <v>2.1114348944499</v>
      </c>
      <c r="G192">
        <v>-0.58665465246724402</v>
      </c>
      <c r="H192">
        <v>-4.1697657973527098E-2</v>
      </c>
      <c r="I192">
        <v>0.13923410304640299</v>
      </c>
      <c r="K192">
        <v>2.48869392686131</v>
      </c>
      <c r="L192">
        <v>2.8503735127923902</v>
      </c>
      <c r="M192">
        <v>2.19140582708792</v>
      </c>
      <c r="O192">
        <v>0.63073328435223197</v>
      </c>
      <c r="P192">
        <v>1.40478425224751</v>
      </c>
      <c r="Q192">
        <v>1.2242495901580199</v>
      </c>
    </row>
    <row r="193" spans="1:17" x14ac:dyDescent="0.25">
      <c r="A193" s="7">
        <v>39264</v>
      </c>
      <c r="C193">
        <v>2.8079719413444502</v>
      </c>
      <c r="D193">
        <v>2.50429353995523</v>
      </c>
      <c r="E193">
        <v>2.0990000012893901</v>
      </c>
      <c r="G193">
        <v>-0.57725250178417897</v>
      </c>
      <c r="H193">
        <v>-6.8724645729364195E-2</v>
      </c>
      <c r="I193">
        <v>0.10448259371525701</v>
      </c>
      <c r="K193">
        <v>2.50631105231896</v>
      </c>
      <c r="L193">
        <v>2.7778392901902298</v>
      </c>
      <c r="M193">
        <v>2.1445684437369099</v>
      </c>
      <c r="O193">
        <v>0.49029682710397499</v>
      </c>
      <c r="P193">
        <v>1.2943660163750199</v>
      </c>
      <c r="Q193">
        <v>1.1807605118742699</v>
      </c>
    </row>
    <row r="194" spans="1:17" x14ac:dyDescent="0.25">
      <c r="A194" s="7">
        <v>39356</v>
      </c>
      <c r="C194">
        <v>2.8090337130523602</v>
      </c>
      <c r="D194">
        <v>2.4600533330685201</v>
      </c>
      <c r="E194">
        <v>2.0960122526670499</v>
      </c>
      <c r="G194">
        <v>-0.47714374433201201</v>
      </c>
      <c r="H194">
        <v>-0.14542109844290901</v>
      </c>
      <c r="I194">
        <v>0.30222669824295101</v>
      </c>
      <c r="K194">
        <v>2.6075857902758002</v>
      </c>
      <c r="L194">
        <v>2.6508561696271999</v>
      </c>
      <c r="M194">
        <v>2.3394086589439098</v>
      </c>
      <c r="O194">
        <v>0.58647773677955695</v>
      </c>
      <c r="P194">
        <v>0.84841346302221199</v>
      </c>
      <c r="Q194">
        <v>1.2893815595268701</v>
      </c>
    </row>
    <row r="195" spans="1:17" x14ac:dyDescent="0.25">
      <c r="A195" s="7">
        <v>39448</v>
      </c>
      <c r="C195">
        <v>2.6240108084400302</v>
      </c>
      <c r="D195">
        <v>2.4035067753178501</v>
      </c>
      <c r="E195">
        <v>2.1143418771771598</v>
      </c>
      <c r="G195">
        <v>-0.56349616949152004</v>
      </c>
      <c r="H195">
        <v>-9.9497512160943602E-2</v>
      </c>
      <c r="I195">
        <v>0.390709262821124</v>
      </c>
      <c r="K195">
        <v>2.31805117624309</v>
      </c>
      <c r="L195">
        <v>2.6325047859724</v>
      </c>
      <c r="M195">
        <v>2.4457063772030501</v>
      </c>
      <c r="O195">
        <v>7.7620481984581602E-2</v>
      </c>
      <c r="P195">
        <v>0.73626806206027595</v>
      </c>
      <c r="Q195">
        <v>1.27002943151638</v>
      </c>
    </row>
    <row r="196" spans="1:17" x14ac:dyDescent="0.25">
      <c r="A196" s="7">
        <v>39539</v>
      </c>
      <c r="C196">
        <v>2.66797389035712</v>
      </c>
      <c r="D196">
        <v>2.3976738701565199</v>
      </c>
      <c r="E196">
        <v>2.0386509753884199</v>
      </c>
      <c r="G196">
        <v>-0.61932463161365803</v>
      </c>
      <c r="H196">
        <v>-9.0111950919639E-2</v>
      </c>
      <c r="I196">
        <v>7.3882874639290802E-2</v>
      </c>
      <c r="K196">
        <v>2.31050060291662</v>
      </c>
      <c r="L196">
        <v>2.6352602388781698</v>
      </c>
      <c r="M196">
        <v>2.0553135585211</v>
      </c>
      <c r="O196">
        <v>-0.26664343477193603</v>
      </c>
      <c r="P196">
        <v>0.55497144003197696</v>
      </c>
      <c r="Q196">
        <v>0.76463484592795805</v>
      </c>
    </row>
    <row r="197" spans="1:17" x14ac:dyDescent="0.25">
      <c r="A197" s="7">
        <v>39630</v>
      </c>
      <c r="C197">
        <v>2.4229234142943001</v>
      </c>
      <c r="D197">
        <v>2.4328565220956699</v>
      </c>
      <c r="E197">
        <v>1.9751942644874301</v>
      </c>
      <c r="G197">
        <v>-0.620623128932562</v>
      </c>
      <c r="H197">
        <v>-5.5131416129671297E-2</v>
      </c>
      <c r="I197">
        <v>1.2477760232220299E-2</v>
      </c>
      <c r="K197">
        <v>2.0401008707252899</v>
      </c>
      <c r="L197">
        <v>2.71023195943856</v>
      </c>
      <c r="M197">
        <v>1.93223281861689</v>
      </c>
      <c r="O197">
        <v>-0.438656017616609</v>
      </c>
      <c r="P197">
        <v>0.66857547515485305</v>
      </c>
      <c r="Q197">
        <v>0.25201085941535001</v>
      </c>
    </row>
    <row r="198" spans="1:17" x14ac:dyDescent="0.25">
      <c r="A198" s="7">
        <v>39722</v>
      </c>
      <c r="C198">
        <v>1.94317204019547</v>
      </c>
      <c r="D198">
        <v>2.1778893626037901</v>
      </c>
      <c r="E198">
        <v>1.8233126783743201</v>
      </c>
      <c r="G198">
        <v>-0.98967899035364204</v>
      </c>
      <c r="H198">
        <v>-7.3823496094074306E-2</v>
      </c>
      <c r="I198">
        <v>-0.36081337989079998</v>
      </c>
      <c r="K198">
        <v>1.14420788874034</v>
      </c>
      <c r="L198">
        <v>2.4017254829292498</v>
      </c>
      <c r="M198">
        <v>1.4113230627159401</v>
      </c>
      <c r="O198">
        <v>-1.9018168267381299</v>
      </c>
      <c r="P198">
        <v>0.25019880815238998</v>
      </c>
      <c r="Q198">
        <v>-0.78851384240397204</v>
      </c>
    </row>
    <row r="199" spans="1:17" x14ac:dyDescent="0.25">
      <c r="A199" s="7">
        <v>39814</v>
      </c>
      <c r="C199">
        <v>1.7097645893746201</v>
      </c>
      <c r="D199">
        <v>1.83603508121161</v>
      </c>
      <c r="E199">
        <v>1.56991995443499</v>
      </c>
      <c r="G199">
        <v>-1.049243295063</v>
      </c>
      <c r="H199">
        <v>-0.12981297916906501</v>
      </c>
      <c r="I199">
        <v>-0.80048458880333895</v>
      </c>
      <c r="K199">
        <v>0.82832809240869099</v>
      </c>
      <c r="L199">
        <v>1.9571593201539701</v>
      </c>
      <c r="M199">
        <v>0.725371286728836</v>
      </c>
      <c r="O199">
        <v>-2.65836017561071</v>
      </c>
      <c r="P199">
        <v>-0.83513858951647502</v>
      </c>
      <c r="Q199">
        <v>-2.32409426091635</v>
      </c>
    </row>
    <row r="200" spans="1:17" x14ac:dyDescent="0.25">
      <c r="A200" s="7">
        <v>39904</v>
      </c>
      <c r="C200">
        <v>1.59546085485883</v>
      </c>
      <c r="D200">
        <v>1.6853540103799101</v>
      </c>
      <c r="E200">
        <v>1.6687866494346899</v>
      </c>
      <c r="G200">
        <v>-0.87053591628961902</v>
      </c>
      <c r="H200">
        <v>-0.10697394337157801</v>
      </c>
      <c r="I200">
        <v>-0.83151963493877801</v>
      </c>
      <c r="K200">
        <v>0.88151326611260095</v>
      </c>
      <c r="L200">
        <v>1.80872318584382</v>
      </c>
      <c r="M200">
        <v>0.79042797255309205</v>
      </c>
      <c r="O200">
        <v>-2.4732532747289002</v>
      </c>
      <c r="P200">
        <v>-1.4915253664053101</v>
      </c>
      <c r="Q200">
        <v>-3.6066515694533301</v>
      </c>
    </row>
    <row r="201" spans="1:17" x14ac:dyDescent="0.25">
      <c r="A201" s="7">
        <v>39995</v>
      </c>
      <c r="C201">
        <v>1.5603428040868399</v>
      </c>
      <c r="D201">
        <v>1.7094208586256801</v>
      </c>
      <c r="E201">
        <v>1.70344862839931</v>
      </c>
      <c r="G201">
        <v>-0.82619720883000103</v>
      </c>
      <c r="H201">
        <v>-0.12776502499971201</v>
      </c>
      <c r="I201">
        <v>-0.79110413341406405</v>
      </c>
      <c r="K201">
        <v>0.88728722160400497</v>
      </c>
      <c r="L201">
        <v>1.8152882512386399</v>
      </c>
      <c r="M201">
        <v>0.86453257020739804</v>
      </c>
      <c r="O201">
        <v>-2.2970007269131001</v>
      </c>
      <c r="P201">
        <v>-1.6513176714676701</v>
      </c>
      <c r="Q201">
        <v>-3.9491573028312801</v>
      </c>
    </row>
    <row r="202" spans="1:17" x14ac:dyDescent="0.25">
      <c r="A202" s="7">
        <v>40087</v>
      </c>
      <c r="C202">
        <v>1.60727452950442</v>
      </c>
      <c r="D202">
        <v>1.7633636149440099</v>
      </c>
      <c r="E202">
        <v>1.69074312398182</v>
      </c>
      <c r="G202">
        <v>-0.60830284906837695</v>
      </c>
      <c r="H202">
        <v>-0.110284315897656</v>
      </c>
      <c r="I202">
        <v>-0.71397727950089096</v>
      </c>
      <c r="K202">
        <v>1.1567194745681999</v>
      </c>
      <c r="L202">
        <v>1.89408425836387</v>
      </c>
      <c r="M202">
        <v>0.92931053428561095</v>
      </c>
      <c r="O202">
        <v>-1.4258795715708199</v>
      </c>
      <c r="P202">
        <v>-1.1767373432281301</v>
      </c>
      <c r="Q202">
        <v>-3.79355063729508</v>
      </c>
    </row>
    <row r="203" spans="1:17" x14ac:dyDescent="0.25">
      <c r="A203" s="7">
        <v>40179</v>
      </c>
      <c r="C203">
        <v>1.5467604818770999</v>
      </c>
      <c r="D203">
        <v>1.7932685000412101</v>
      </c>
      <c r="E203">
        <v>1.6534838624905399</v>
      </c>
      <c r="G203">
        <v>-0.68710435446977403</v>
      </c>
      <c r="H203">
        <v>-8.4782951663637807E-2</v>
      </c>
      <c r="I203">
        <v>-0.621206591887693</v>
      </c>
      <c r="K203">
        <v>1.01146470123082</v>
      </c>
      <c r="L203">
        <v>1.9535777110121899</v>
      </c>
      <c r="M203">
        <v>0.98586774304987101</v>
      </c>
      <c r="O203">
        <v>-1.22967659388291</v>
      </c>
      <c r="P203">
        <v>-0.51423789779971696</v>
      </c>
      <c r="Q203">
        <v>-3.4322905265235</v>
      </c>
    </row>
    <row r="204" spans="1:17" x14ac:dyDescent="0.25">
      <c r="A204" s="7">
        <v>40269</v>
      </c>
      <c r="C204">
        <v>1.5901115037870299</v>
      </c>
      <c r="D204">
        <v>1.73430924595259</v>
      </c>
      <c r="E204">
        <v>1.66608202742881</v>
      </c>
      <c r="G204">
        <v>-0.72815014206344197</v>
      </c>
      <c r="H204">
        <v>-0.11803641149833</v>
      </c>
      <c r="I204">
        <v>-0.51375350266445696</v>
      </c>
      <c r="K204">
        <v>1.01802467109733</v>
      </c>
      <c r="L204">
        <v>1.85330683341089</v>
      </c>
      <c r="M204">
        <v>1.10556539540365</v>
      </c>
      <c r="O204">
        <v>-0.90648519583908205</v>
      </c>
      <c r="P204">
        <v>-0.19861664001257401</v>
      </c>
      <c r="Q204">
        <v>-2.9642138606002399</v>
      </c>
    </row>
    <row r="205" spans="1:17" x14ac:dyDescent="0.25">
      <c r="A205" s="7">
        <v>40360</v>
      </c>
      <c r="C205">
        <v>1.5854002906215801</v>
      </c>
      <c r="D205">
        <v>1.7265093186678999</v>
      </c>
      <c r="E205">
        <v>1.60708579652175</v>
      </c>
      <c r="G205">
        <v>-0.81061318459562004</v>
      </c>
      <c r="H205">
        <v>-0.14937153183244001</v>
      </c>
      <c r="I205">
        <v>-0.38448124187390897</v>
      </c>
      <c r="K205">
        <v>0.93038802800357701</v>
      </c>
      <c r="L205">
        <v>1.81310574295101</v>
      </c>
      <c r="M205">
        <v>1.17749731517268</v>
      </c>
      <c r="O205">
        <v>-0.66063402585916697</v>
      </c>
      <c r="P205">
        <v>3.02707819759576E-2</v>
      </c>
      <c r="Q205">
        <v>-2.3537579012465799</v>
      </c>
    </row>
    <row r="206" spans="1:17" x14ac:dyDescent="0.25">
      <c r="A206" s="7">
        <v>40452</v>
      </c>
      <c r="C206">
        <v>1.5250001487252001</v>
      </c>
      <c r="D206">
        <v>1.7723735603670101</v>
      </c>
      <c r="E206">
        <v>1.5871267401351501</v>
      </c>
      <c r="G206">
        <v>-0.76594879306011698</v>
      </c>
      <c r="H206">
        <v>-0.122447209620101</v>
      </c>
      <c r="I206">
        <v>-0.38393807914227202</v>
      </c>
      <c r="K206">
        <v>0.90872423674208702</v>
      </c>
      <c r="L206">
        <v>1.89216273023876</v>
      </c>
      <c r="M206">
        <v>1.15864162678995</v>
      </c>
      <c r="O206">
        <v>-0.202693976732576</v>
      </c>
      <c r="P206">
        <v>0.528628342637944</v>
      </c>
      <c r="Q206">
        <v>-1.98085056695504</v>
      </c>
    </row>
    <row r="207" spans="1:17" x14ac:dyDescent="0.25">
      <c r="A207" s="7">
        <v>40544</v>
      </c>
      <c r="C207">
        <v>1.3398266999205299</v>
      </c>
      <c r="D207">
        <v>1.76823687231766</v>
      </c>
      <c r="E207">
        <v>1.5951199001733201</v>
      </c>
      <c r="G207">
        <v>-0.70747654136375004</v>
      </c>
      <c r="H207">
        <v>-0.13872149750976301</v>
      </c>
      <c r="I207">
        <v>-0.22669049374832101</v>
      </c>
      <c r="K207">
        <v>0.76384898004124402</v>
      </c>
      <c r="L207">
        <v>1.87118637894177</v>
      </c>
      <c r="M207">
        <v>1.3236580224177299</v>
      </c>
      <c r="O207">
        <v>5.4567895166542299E-2</v>
      </c>
      <c r="P207">
        <v>0.82660024059015302</v>
      </c>
      <c r="Q207">
        <v>-1.42785542654792</v>
      </c>
    </row>
    <row r="208" spans="1:17" x14ac:dyDescent="0.25">
      <c r="A208" s="7">
        <v>40634</v>
      </c>
      <c r="C208">
        <v>1.3774718742544401</v>
      </c>
      <c r="D208">
        <v>1.6917761276515799</v>
      </c>
      <c r="E208">
        <v>1.50094028365017</v>
      </c>
      <c r="G208">
        <v>-0.59215442420476005</v>
      </c>
      <c r="H208">
        <v>-0.100545165837573</v>
      </c>
      <c r="I208">
        <v>-0.142111636220182</v>
      </c>
      <c r="K208">
        <v>0.92051100015821596</v>
      </c>
      <c r="L208">
        <v>1.8224518134657299</v>
      </c>
      <c r="M208">
        <v>1.3167006708409099</v>
      </c>
      <c r="O208">
        <v>0.43834100066135301</v>
      </c>
      <c r="P208">
        <v>1.0816069572495599</v>
      </c>
      <c r="Q208">
        <v>-0.95191879549543001</v>
      </c>
    </row>
    <row r="209" spans="1:17" x14ac:dyDescent="0.25">
      <c r="A209" s="7">
        <v>40725</v>
      </c>
      <c r="C209">
        <v>1.2717986462541599</v>
      </c>
      <c r="D209">
        <v>1.8086296312555801</v>
      </c>
      <c r="E209">
        <v>1.4621233178391699</v>
      </c>
      <c r="G209">
        <v>-0.63084198139963099</v>
      </c>
      <c r="H209">
        <v>-9.2156445433643097E-2</v>
      </c>
      <c r="I209">
        <v>-0.35198861623412298</v>
      </c>
      <c r="K209">
        <v>0.76577879532698401</v>
      </c>
      <c r="L209">
        <v>1.9636648069981799</v>
      </c>
      <c r="M209">
        <v>1.0690962288721499</v>
      </c>
      <c r="O209">
        <v>0.44553042253710401</v>
      </c>
      <c r="P209">
        <v>1.3949418560965201</v>
      </c>
      <c r="Q209">
        <v>-1.0568657127576</v>
      </c>
    </row>
    <row r="210" spans="1:17" x14ac:dyDescent="0.25">
      <c r="A210" s="7">
        <v>40817</v>
      </c>
      <c r="C210">
        <v>1.4138763549190501</v>
      </c>
      <c r="D210">
        <v>1.80374914074635</v>
      </c>
      <c r="E210">
        <v>1.37658521886086</v>
      </c>
      <c r="G210">
        <v>-0.67127347956852301</v>
      </c>
      <c r="H210">
        <v>-7.4437416512669594E-2</v>
      </c>
      <c r="I210">
        <v>-0.20239739297036599</v>
      </c>
      <c r="K210">
        <v>0.88136938478613602</v>
      </c>
      <c r="L210">
        <v>1.9758363120161</v>
      </c>
      <c r="M210">
        <v>1.13555021285234</v>
      </c>
      <c r="O210">
        <v>0.58010093217512804</v>
      </c>
      <c r="P210">
        <v>1.80504059553493</v>
      </c>
      <c r="Q210">
        <v>-0.89117453335075003</v>
      </c>
    </row>
    <row r="211" spans="1:17" x14ac:dyDescent="0.25">
      <c r="A211" s="7">
        <v>40909</v>
      </c>
      <c r="C211">
        <v>1.4222553976385199</v>
      </c>
      <c r="D211">
        <v>1.72078841937611</v>
      </c>
      <c r="E211">
        <v>1.33318535458201</v>
      </c>
      <c r="G211">
        <v>-0.55173172093771095</v>
      </c>
      <c r="H211">
        <v>-0.11059339922174601</v>
      </c>
      <c r="I211">
        <v>-0.354720120923256</v>
      </c>
      <c r="K211">
        <v>1.0101125568526099</v>
      </c>
      <c r="L211">
        <v>1.84538108132245</v>
      </c>
      <c r="M211">
        <v>0.94104575600295004</v>
      </c>
      <c r="O211">
        <v>1.2355438274350901</v>
      </c>
      <c r="P211">
        <v>1.78480530342301</v>
      </c>
      <c r="Q211">
        <v>-1.18080647095599</v>
      </c>
    </row>
    <row r="212" spans="1:17" x14ac:dyDescent="0.25">
      <c r="A212" s="7">
        <v>41000</v>
      </c>
      <c r="C212">
        <v>1.3961970553078999</v>
      </c>
      <c r="D212">
        <v>1.6992480010334401</v>
      </c>
      <c r="E212">
        <v>1.27352732986817</v>
      </c>
      <c r="G212">
        <v>-0.65767592408826903</v>
      </c>
      <c r="H212">
        <v>-0.12431994818730301</v>
      </c>
      <c r="I212">
        <v>-0.35201440792822097</v>
      </c>
      <c r="K212">
        <v>0.875552485605955</v>
      </c>
      <c r="L212">
        <v>1.8071701110857501</v>
      </c>
      <c r="M212">
        <v>0.88576790921514903</v>
      </c>
      <c r="O212">
        <v>1.2491974116208</v>
      </c>
      <c r="P212">
        <v>1.7639398412571801</v>
      </c>
      <c r="Q212">
        <v>-1.32085476620682</v>
      </c>
    </row>
    <row r="213" spans="1:17" x14ac:dyDescent="0.25">
      <c r="A213" s="7">
        <v>41091</v>
      </c>
      <c r="C213">
        <v>1.3321372065355901</v>
      </c>
      <c r="D213">
        <v>1.6531402878866299</v>
      </c>
      <c r="E213">
        <v>1.24769737550807</v>
      </c>
      <c r="G213">
        <v>-0.75787257899951899</v>
      </c>
      <c r="H213">
        <v>-0.170844557419114</v>
      </c>
      <c r="I213">
        <v>-0.50747470838053499</v>
      </c>
      <c r="K213">
        <v>0.70500875491121995</v>
      </c>
      <c r="L213">
        <v>1.70823608925218</v>
      </c>
      <c r="M213">
        <v>0.70520264241486996</v>
      </c>
      <c r="O213">
        <v>1.1368251500814499</v>
      </c>
      <c r="P213">
        <v>1.6153125720171599</v>
      </c>
      <c r="Q213">
        <v>-1.6247740613750901</v>
      </c>
    </row>
    <row r="214" spans="1:17" x14ac:dyDescent="0.25">
      <c r="A214" s="7">
        <v>41183</v>
      </c>
      <c r="C214">
        <v>1.2660042341148601</v>
      </c>
      <c r="D214">
        <v>1.62003587285386</v>
      </c>
      <c r="E214">
        <v>1.16701487651955</v>
      </c>
      <c r="G214">
        <v>-0.72401214460876895</v>
      </c>
      <c r="H214">
        <v>-0.17715884759841799</v>
      </c>
      <c r="I214">
        <v>-0.40330439349819702</v>
      </c>
      <c r="K214">
        <v>0.66624552078218402</v>
      </c>
      <c r="L214">
        <v>1.66429288998194</v>
      </c>
      <c r="M214">
        <v>0.73095503236640202</v>
      </c>
      <c r="O214">
        <v>1.25474731141981</v>
      </c>
      <c r="P214">
        <v>1.57439179152794</v>
      </c>
      <c r="Q214">
        <v>-1.5915662136294499</v>
      </c>
    </row>
    <row r="215" spans="1:17" x14ac:dyDescent="0.25">
      <c r="A215" s="7">
        <v>41275</v>
      </c>
      <c r="C215">
        <v>1.39119573458409</v>
      </c>
      <c r="D215">
        <v>1.6810955869121</v>
      </c>
      <c r="E215">
        <v>1.12079823863356</v>
      </c>
      <c r="G215">
        <v>-0.75247723258340105</v>
      </c>
      <c r="H215">
        <v>-0.157661652474789</v>
      </c>
      <c r="I215">
        <v>-0.59104816772991497</v>
      </c>
      <c r="K215">
        <v>0.77525899605329596</v>
      </c>
      <c r="L215">
        <v>1.75319503991723</v>
      </c>
      <c r="M215">
        <v>0.49829181605327899</v>
      </c>
      <c r="O215">
        <v>1.34727800530334</v>
      </c>
      <c r="P215">
        <v>1.7721206254367401</v>
      </c>
      <c r="Q215">
        <v>-1.90799431520782</v>
      </c>
    </row>
    <row r="216" spans="1:17" x14ac:dyDescent="0.25">
      <c r="A216" s="7">
        <v>41365</v>
      </c>
      <c r="C216">
        <v>1.3437563224490501</v>
      </c>
      <c r="D216">
        <v>1.6812607548005101</v>
      </c>
      <c r="E216">
        <v>1.1623791661424401</v>
      </c>
      <c r="G216">
        <v>-0.82964992921889902</v>
      </c>
      <c r="H216">
        <v>-0.17314951673617099</v>
      </c>
      <c r="I216">
        <v>-0.53870020173242505</v>
      </c>
      <c r="K216">
        <v>0.64599089200512605</v>
      </c>
      <c r="L216">
        <v>1.7378949176066401</v>
      </c>
      <c r="M216">
        <v>0.59105362759128399</v>
      </c>
      <c r="O216">
        <v>1.3304111123293301</v>
      </c>
      <c r="P216">
        <v>1.88724172016452</v>
      </c>
      <c r="Q216">
        <v>-1.8712882836789499</v>
      </c>
    </row>
    <row r="217" spans="1:17" x14ac:dyDescent="0.25">
      <c r="A217" s="7">
        <v>41456</v>
      </c>
      <c r="C217">
        <v>1.4204103506993899</v>
      </c>
      <c r="D217">
        <v>1.7223479665000601</v>
      </c>
      <c r="E217">
        <v>1.1401338905542899</v>
      </c>
      <c r="G217">
        <v>-0.79152736423405401</v>
      </c>
      <c r="H217">
        <v>-0.17527089602686299</v>
      </c>
      <c r="I217">
        <v>-0.61823152498941403</v>
      </c>
      <c r="K217">
        <v>0.76829078237833504</v>
      </c>
      <c r="L217">
        <v>1.7824762803010199</v>
      </c>
      <c r="M217">
        <v>0.48990140298634299</v>
      </c>
      <c r="O217">
        <v>1.58844534647017</v>
      </c>
      <c r="P217">
        <v>2.0544455115225402</v>
      </c>
      <c r="Q217">
        <v>-1.7095483916707499</v>
      </c>
    </row>
    <row r="218" spans="1:17" x14ac:dyDescent="0.25">
      <c r="A218" s="7">
        <v>41548</v>
      </c>
      <c r="C218">
        <v>1.48430900526369</v>
      </c>
      <c r="D218">
        <v>1.7877687934106901</v>
      </c>
      <c r="E218">
        <v>1.1155219202314299</v>
      </c>
      <c r="G218">
        <v>-0.77667015707717102</v>
      </c>
      <c r="H218">
        <v>-0.18335998219334501</v>
      </c>
      <c r="I218">
        <v>-0.77164713665628604</v>
      </c>
      <c r="K218">
        <v>0.85331805052106802</v>
      </c>
      <c r="L218">
        <v>1.8487493100649099</v>
      </c>
      <c r="M218">
        <v>0.31256462296979898</v>
      </c>
      <c r="O218">
        <v>1.8602263338809699</v>
      </c>
      <c r="P218">
        <v>2.2850050103225499</v>
      </c>
      <c r="Q218">
        <v>-1.6379388488189801</v>
      </c>
    </row>
    <row r="219" spans="1:17" x14ac:dyDescent="0.25">
      <c r="A219" s="7">
        <v>41640</v>
      </c>
      <c r="C219">
        <v>1.32089480760365</v>
      </c>
      <c r="D219">
        <v>1.7167917091692799</v>
      </c>
      <c r="E219">
        <v>1.10560161321608</v>
      </c>
      <c r="G219">
        <v>-0.86416175177785204</v>
      </c>
      <c r="H219">
        <v>-0.14835558575086699</v>
      </c>
      <c r="I219">
        <v>-0.67936563463423305</v>
      </c>
      <c r="K219">
        <v>0.58637378511947202</v>
      </c>
      <c r="L219">
        <v>1.8030759404808401</v>
      </c>
      <c r="M219">
        <v>0.395204258408973</v>
      </c>
      <c r="O219">
        <v>1.6738161291259499</v>
      </c>
      <c r="P219">
        <v>2.483090679204</v>
      </c>
      <c r="Q219">
        <v>-1.3244523972411999</v>
      </c>
    </row>
    <row r="220" spans="1:17" x14ac:dyDescent="0.25">
      <c r="A220" s="7">
        <v>41730</v>
      </c>
      <c r="C220">
        <v>1.51423748344402</v>
      </c>
      <c r="D220">
        <v>1.7822450430328201</v>
      </c>
      <c r="E220">
        <v>1.0877571807344499</v>
      </c>
      <c r="G220">
        <v>-0.805466179351499</v>
      </c>
      <c r="H220">
        <v>-0.13104101638833701</v>
      </c>
      <c r="I220">
        <v>-0.84672089904101899</v>
      </c>
      <c r="K220">
        <v>0.85738787109503201</v>
      </c>
      <c r="L220">
        <v>1.89478957556351</v>
      </c>
      <c r="M220">
        <v>0.210505414114106</v>
      </c>
      <c r="O220">
        <v>1.9215804021923799</v>
      </c>
      <c r="P220">
        <v>2.6430675075060899</v>
      </c>
      <c r="Q220">
        <v>-1.2710881465448001</v>
      </c>
    </row>
    <row r="221" spans="1:17" x14ac:dyDescent="0.25">
      <c r="A221" s="7">
        <v>41821</v>
      </c>
      <c r="C221">
        <v>1.6396475771507499</v>
      </c>
      <c r="D221">
        <v>1.82956901529157</v>
      </c>
      <c r="E221">
        <v>1.0854989727672899</v>
      </c>
      <c r="G221">
        <v>-0.83637186375766603</v>
      </c>
      <c r="H221">
        <v>-0.112560346955278</v>
      </c>
      <c r="I221">
        <v>-0.78658511081788995</v>
      </c>
      <c r="K221">
        <v>0.96420079725502295</v>
      </c>
      <c r="L221">
        <v>1.9670621470188201</v>
      </c>
      <c r="M221">
        <v>0.26844637712647901</v>
      </c>
      <c r="O221">
        <v>2.1733503355436601</v>
      </c>
      <c r="P221">
        <v>2.93586603099499</v>
      </c>
      <c r="Q221">
        <v>-1.0160328218703401</v>
      </c>
    </row>
    <row r="222" spans="1:17" x14ac:dyDescent="0.25">
      <c r="A222" s="7">
        <v>41913</v>
      </c>
      <c r="C222">
        <v>1.62081447569393</v>
      </c>
      <c r="D222">
        <v>1.8354112224119801</v>
      </c>
      <c r="E222">
        <v>1.07234675426367</v>
      </c>
      <c r="G222">
        <v>-0.92140922401159897</v>
      </c>
      <c r="H222">
        <v>-0.111912931475435</v>
      </c>
      <c r="I222">
        <v>-0.759109129291342</v>
      </c>
      <c r="K222">
        <v>0.85848193929525796</v>
      </c>
      <c r="L222">
        <v>1.97435024412396</v>
      </c>
      <c r="M222">
        <v>0.28313929297930901</v>
      </c>
      <c r="O222">
        <v>2.1986349905665699</v>
      </c>
      <c r="P222">
        <v>3.1366666759153099</v>
      </c>
      <c r="Q222">
        <v>-0.77672150329863099</v>
      </c>
    </row>
    <row r="223" spans="1:17" x14ac:dyDescent="0.25">
      <c r="A223" s="7">
        <v>42005</v>
      </c>
      <c r="C223">
        <v>1.7119204802802701</v>
      </c>
      <c r="D223">
        <v>1.6776431742445801</v>
      </c>
      <c r="E223">
        <v>1.0950274520544101</v>
      </c>
      <c r="G223">
        <v>-1.0101885312804</v>
      </c>
      <c r="H223">
        <v>-0.12896426782592499</v>
      </c>
      <c r="I223">
        <v>-0.66214373124319104</v>
      </c>
      <c r="K223">
        <v>0.86975033947180802</v>
      </c>
      <c r="L223">
        <v>1.7779681588063301</v>
      </c>
      <c r="M223">
        <v>0.402148793268088</v>
      </c>
      <c r="O223">
        <v>2.1548550186430502</v>
      </c>
      <c r="P223">
        <v>2.9468539176484101</v>
      </c>
      <c r="Q223">
        <v>-0.46446825380576201</v>
      </c>
    </row>
    <row r="224" spans="1:17" x14ac:dyDescent="0.25">
      <c r="A224" s="7">
        <v>42095</v>
      </c>
      <c r="C224">
        <v>1.7084966231762699</v>
      </c>
      <c r="D224">
        <v>1.6038113949138799</v>
      </c>
      <c r="E224">
        <v>1.07774816518318</v>
      </c>
      <c r="G224">
        <v>-0.915861629653556</v>
      </c>
      <c r="H224">
        <v>-0.14426949201212899</v>
      </c>
      <c r="I224">
        <v>-0.56103405283229202</v>
      </c>
      <c r="K224">
        <v>0.96031734562929505</v>
      </c>
      <c r="L224">
        <v>1.67874031252555</v>
      </c>
      <c r="M224">
        <v>0.48646417505068601</v>
      </c>
      <c r="O224">
        <v>2.5226723708893801</v>
      </c>
      <c r="P224">
        <v>2.6235582440641001</v>
      </c>
      <c r="Q224">
        <v>-8.9662630794464293E-2</v>
      </c>
    </row>
    <row r="225" spans="1:17" x14ac:dyDescent="0.25">
      <c r="A225" s="7">
        <v>42186</v>
      </c>
      <c r="C225">
        <v>1.7035300954278301</v>
      </c>
      <c r="D225">
        <v>1.6109574205172601</v>
      </c>
      <c r="E225">
        <v>1.07283057912513</v>
      </c>
      <c r="G225">
        <v>-0.98211443608921301</v>
      </c>
      <c r="H225">
        <v>-0.14864911146298199</v>
      </c>
      <c r="I225">
        <v>-0.60158517188813398</v>
      </c>
      <c r="K225">
        <v>0.88861056590777299</v>
      </c>
      <c r="L225">
        <v>1.6824833905313601</v>
      </c>
      <c r="M225">
        <v>0.44113349538163499</v>
      </c>
      <c r="O225">
        <v>2.40059199109885</v>
      </c>
      <c r="P225">
        <v>2.5301275599446198</v>
      </c>
      <c r="Q225">
        <v>6.5495484352140906E-2</v>
      </c>
    </row>
    <row r="226" spans="1:17" x14ac:dyDescent="0.25">
      <c r="A226" s="7">
        <v>42278</v>
      </c>
      <c r="C226">
        <v>1.66941267090937</v>
      </c>
      <c r="D226">
        <v>1.5562851819749199</v>
      </c>
      <c r="E226">
        <v>1.07673112469444</v>
      </c>
      <c r="G226">
        <v>-1.0459283990814801</v>
      </c>
      <c r="H226">
        <v>-0.168938328694824</v>
      </c>
      <c r="I226">
        <v>-0.54461549960546796</v>
      </c>
      <c r="K226">
        <v>0.78733068480715096</v>
      </c>
      <c r="L226">
        <v>1.60004969221228</v>
      </c>
      <c r="M226">
        <v>0.50189423379980602</v>
      </c>
      <c r="O226">
        <v>2.1906766011867398</v>
      </c>
      <c r="P226">
        <v>2.4456916169779701</v>
      </c>
      <c r="Q226">
        <v>0.29099319089141301</v>
      </c>
    </row>
    <row r="227" spans="1:17" x14ac:dyDescent="0.25">
      <c r="A227" s="7">
        <v>42370</v>
      </c>
      <c r="C227">
        <v>1.70628041801966</v>
      </c>
      <c r="D227">
        <v>1.5800653049640001</v>
      </c>
      <c r="E227">
        <v>1.09272263125666</v>
      </c>
      <c r="G227">
        <v>-0.98426785822806195</v>
      </c>
      <c r="H227">
        <v>-0.17753944009991901</v>
      </c>
      <c r="I227">
        <v>-0.71819709721235503</v>
      </c>
      <c r="K227">
        <v>0.88947739991228203</v>
      </c>
      <c r="L227">
        <v>1.6184788148482301</v>
      </c>
      <c r="M227">
        <v>0.343855297573608</v>
      </c>
      <c r="O227">
        <v>2.3042479040264001</v>
      </c>
      <c r="P227">
        <v>2.4948858984080902</v>
      </c>
      <c r="Q227">
        <v>0.27507626187070899</v>
      </c>
    </row>
    <row r="228" spans="1:17" x14ac:dyDescent="0.25">
      <c r="A228" s="7">
        <v>42461</v>
      </c>
      <c r="C228">
        <v>1.67816099210004</v>
      </c>
      <c r="D228">
        <v>1.4324880941232501</v>
      </c>
      <c r="E228">
        <v>1.06818842037595</v>
      </c>
      <c r="G228">
        <v>-0.92778919961497197</v>
      </c>
      <c r="H228">
        <v>-0.154549646675158</v>
      </c>
      <c r="I228">
        <v>-0.67931867491296505</v>
      </c>
      <c r="K228">
        <v>0.91507681943776598</v>
      </c>
      <c r="L228">
        <v>1.4737215133575901</v>
      </c>
      <c r="M228">
        <v>0.35888812843495899</v>
      </c>
      <c r="O228">
        <v>2.41383791431406</v>
      </c>
      <c r="P228">
        <v>2.4684275837852301</v>
      </c>
      <c r="Q228">
        <v>0.46192269682092002</v>
      </c>
    </row>
    <row r="229" spans="1:17" x14ac:dyDescent="0.25">
      <c r="A229" s="7">
        <v>42552</v>
      </c>
      <c r="C229">
        <v>1.7505176262072499</v>
      </c>
      <c r="D229">
        <v>1.54508943683547</v>
      </c>
      <c r="E229">
        <v>1.0792011826518699</v>
      </c>
      <c r="G229">
        <v>-0.97222450676596195</v>
      </c>
      <c r="H229">
        <v>-0.19452721740527801</v>
      </c>
      <c r="I229">
        <v>-0.62554876113500102</v>
      </c>
      <c r="K229">
        <v>0.95009967087640601</v>
      </c>
      <c r="L229">
        <v>1.56173489743641</v>
      </c>
      <c r="M229">
        <v>0.42336170132438999</v>
      </c>
      <c r="O229">
        <v>2.3217559936688299</v>
      </c>
      <c r="P229">
        <v>2.4266173920515799</v>
      </c>
      <c r="Q229">
        <v>0.59629934915074001</v>
      </c>
    </row>
    <row r="230" spans="1:17" x14ac:dyDescent="0.25">
      <c r="A230" s="7">
        <v>42644</v>
      </c>
      <c r="C230">
        <v>1.774773431913</v>
      </c>
      <c r="D230">
        <v>1.5428574703870199</v>
      </c>
      <c r="E230">
        <v>1.11511600500913</v>
      </c>
      <c r="G230">
        <v>-1.0372779012459299</v>
      </c>
      <c r="H230">
        <v>-0.24547898893108899</v>
      </c>
      <c r="I230">
        <v>-0.59634840802607203</v>
      </c>
      <c r="K230">
        <v>0.91168269585220496</v>
      </c>
      <c r="L230">
        <v>1.5082461089447501</v>
      </c>
      <c r="M230">
        <v>0.487468829493863</v>
      </c>
      <c r="O230">
        <v>2.2226626183118001</v>
      </c>
      <c r="P230">
        <v>2.4897398613211998</v>
      </c>
      <c r="Q230">
        <v>0.75683248683526505</v>
      </c>
    </row>
    <row r="231" spans="1:17" x14ac:dyDescent="0.25">
      <c r="A231" s="7">
        <v>42736</v>
      </c>
      <c r="C231">
        <v>1.7728760739986</v>
      </c>
      <c r="D231">
        <v>1.6404600117353301</v>
      </c>
      <c r="E231">
        <v>1.1384628632998799</v>
      </c>
      <c r="G231">
        <v>-1.0196428852018899</v>
      </c>
      <c r="H231">
        <v>-0.23662510737487499</v>
      </c>
      <c r="I231">
        <v>-0.46658003592775199</v>
      </c>
      <c r="K231">
        <v>0.92723413562263202</v>
      </c>
      <c r="L231">
        <v>1.6280422062690001</v>
      </c>
      <c r="M231">
        <v>0.63992876672422205</v>
      </c>
      <c r="O231">
        <v>2.3032008719850401</v>
      </c>
      <c r="P231">
        <v>2.8382046896215898</v>
      </c>
      <c r="Q231">
        <v>1.10756762326332</v>
      </c>
    </row>
    <row r="232" spans="1:17" x14ac:dyDescent="0.25">
      <c r="A232" s="7">
        <v>42826</v>
      </c>
      <c r="C232">
        <v>1.8069256405909899</v>
      </c>
      <c r="D232">
        <v>1.6957949479346699</v>
      </c>
      <c r="E232">
        <v>1.1596857106921199</v>
      </c>
      <c r="G232">
        <v>-1.10611614630221</v>
      </c>
      <c r="H232">
        <v>-0.27169145327446098</v>
      </c>
      <c r="I232">
        <v>-0.474292871972467</v>
      </c>
      <c r="K232">
        <v>0.87815227471096502</v>
      </c>
      <c r="L232">
        <v>1.6558736122776301</v>
      </c>
      <c r="M232">
        <v>0.65284310106325105</v>
      </c>
      <c r="O232">
        <v>2.1260561380906902</v>
      </c>
      <c r="P232">
        <v>3.0864800465302</v>
      </c>
      <c r="Q232">
        <v>1.3365226376736199</v>
      </c>
    </row>
    <row r="233" spans="1:17" x14ac:dyDescent="0.25">
      <c r="A233" s="7">
        <v>42917</v>
      </c>
      <c r="C233">
        <v>1.87887421445043</v>
      </c>
      <c r="D233">
        <v>1.6140687881276301</v>
      </c>
      <c r="E233">
        <v>1.1819118230443799</v>
      </c>
      <c r="G233">
        <v>-1.1541069203254499</v>
      </c>
      <c r="H233">
        <v>-0.27622643683425502</v>
      </c>
      <c r="I233">
        <v>-0.47359162435857699</v>
      </c>
      <c r="K233">
        <v>0.909171549490568</v>
      </c>
      <c r="L233">
        <v>1.55844267406385</v>
      </c>
      <c r="M233">
        <v>0.675146624657599</v>
      </c>
      <c r="O233">
        <v>2.0759582821714302</v>
      </c>
      <c r="P233">
        <v>3.1330709993802701</v>
      </c>
      <c r="Q233">
        <v>1.5589722868328399</v>
      </c>
    </row>
    <row r="234" spans="1:17" x14ac:dyDescent="0.25">
      <c r="A234" s="7">
        <v>43009</v>
      </c>
      <c r="C234">
        <v>1.9922153172972601</v>
      </c>
      <c r="D234">
        <v>1.63685613018913</v>
      </c>
      <c r="E234">
        <v>1.21811567603556</v>
      </c>
      <c r="G234">
        <v>-1.09855857872732</v>
      </c>
      <c r="H234">
        <v>-0.24538178629436599</v>
      </c>
      <c r="I234">
        <v>-0.53064835072724204</v>
      </c>
      <c r="K234">
        <v>1.08918498590478</v>
      </c>
      <c r="L234">
        <v>1.61518909093937</v>
      </c>
      <c r="M234">
        <v>0.65327759155154297</v>
      </c>
      <c r="O234">
        <v>2.3497718719768299</v>
      </c>
      <c r="P234">
        <v>3.18384583190038</v>
      </c>
      <c r="Q234">
        <v>1.70988769371479</v>
      </c>
    </row>
    <row r="235" spans="1:17" x14ac:dyDescent="0.25">
      <c r="A235" s="7">
        <v>43101</v>
      </c>
      <c r="C235">
        <v>2.0216972985056398</v>
      </c>
      <c r="D235">
        <v>1.74132826629251</v>
      </c>
      <c r="E235">
        <v>1.1716100382972501</v>
      </c>
      <c r="G235">
        <v>-1.0033072798129401</v>
      </c>
      <c r="H235">
        <v>-0.224213852210016</v>
      </c>
      <c r="I235">
        <v>-0.53030530839850998</v>
      </c>
      <c r="K235">
        <v>1.2168118087403199</v>
      </c>
      <c r="L235">
        <v>1.7551077266470101</v>
      </c>
      <c r="M235">
        <v>0.60842030351444198</v>
      </c>
      <c r="O235">
        <v>2.7037503110420902</v>
      </c>
      <c r="P235">
        <v>3.4057216917242998</v>
      </c>
      <c r="Q235">
        <v>1.8763883105452801</v>
      </c>
    </row>
    <row r="236" spans="1:17" x14ac:dyDescent="0.25">
      <c r="A236" s="7">
        <v>43191</v>
      </c>
      <c r="C236">
        <v>2.0297316309565399</v>
      </c>
      <c r="D236">
        <v>1.77576068267922</v>
      </c>
      <c r="E236">
        <v>1.1937300563047</v>
      </c>
      <c r="G236">
        <v>-1.03902780749069</v>
      </c>
      <c r="H236">
        <v>-0.26001092744078902</v>
      </c>
      <c r="I236">
        <v>-0.509676891858584</v>
      </c>
      <c r="K236">
        <v>1.1899141522466901</v>
      </c>
      <c r="L236">
        <v>1.75844906436552</v>
      </c>
      <c r="M236">
        <v>0.65054787951672899</v>
      </c>
      <c r="O236">
        <v>2.6322910598789799</v>
      </c>
      <c r="P236">
        <v>3.4725199150028101</v>
      </c>
      <c r="Q236">
        <v>1.87632027430868</v>
      </c>
    </row>
    <row r="237" spans="1:17" x14ac:dyDescent="0.25">
      <c r="A237" s="7">
        <v>43282</v>
      </c>
      <c r="C237">
        <v>2.0865547427757298</v>
      </c>
      <c r="D237">
        <v>1.7728662590231601</v>
      </c>
      <c r="E237">
        <v>1.1762932374912201</v>
      </c>
      <c r="G237">
        <v>-1.1690083924925101</v>
      </c>
      <c r="H237">
        <v>-0.233095059101119</v>
      </c>
      <c r="I237">
        <v>-0.61510632671410403</v>
      </c>
      <c r="K237">
        <v>1.12233364826295</v>
      </c>
      <c r="L237">
        <v>1.78207491823079</v>
      </c>
      <c r="M237">
        <v>0.52817103765362305</v>
      </c>
      <c r="O237">
        <v>2.2840757441795199</v>
      </c>
      <c r="P237">
        <v>3.6117255045846801</v>
      </c>
      <c r="Q237">
        <v>1.7505033761533499</v>
      </c>
    </row>
    <row r="238" spans="1:17" x14ac:dyDescent="0.25">
      <c r="A238" s="7">
        <v>43374</v>
      </c>
      <c r="C238">
        <v>2.0232279073248201</v>
      </c>
      <c r="D238">
        <v>1.7500350166198599</v>
      </c>
      <c r="E238">
        <v>1.2234223078922399</v>
      </c>
      <c r="G238">
        <v>-1.1567413566792299</v>
      </c>
      <c r="H238">
        <v>-0.245829048275442</v>
      </c>
      <c r="I238">
        <v>-0.69530119126022905</v>
      </c>
      <c r="K238">
        <v>1.0650585640436501</v>
      </c>
      <c r="L238">
        <v>1.74338926236861</v>
      </c>
      <c r="M238">
        <v>0.49378243780055903</v>
      </c>
      <c r="O238">
        <v>2.18978337544308</v>
      </c>
      <c r="P238">
        <v>3.4992420208000099</v>
      </c>
      <c r="Q238">
        <v>1.5904029364619401</v>
      </c>
    </row>
    <row r="239" spans="1:17" x14ac:dyDescent="0.25">
      <c r="A239" s="7">
        <v>43466</v>
      </c>
      <c r="C239">
        <v>2.0914030726717998</v>
      </c>
      <c r="D239">
        <v>1.7380029109508901</v>
      </c>
      <c r="E239">
        <v>1.26136947581303</v>
      </c>
      <c r="G239">
        <v>-1.2149563604345099</v>
      </c>
      <c r="H239">
        <v>-0.24353080848419301</v>
      </c>
      <c r="I239">
        <v>-0.72285538460882603</v>
      </c>
      <c r="K239">
        <v>1.0817098550912401</v>
      </c>
      <c r="L239">
        <v>1.73201092729991</v>
      </c>
      <c r="M239">
        <v>0.50311032176308201</v>
      </c>
      <c r="O239">
        <v>1.9207498140828001</v>
      </c>
      <c r="P239">
        <v>3.3738115534379198</v>
      </c>
      <c r="Q239">
        <v>1.6085426309587101</v>
      </c>
    </row>
    <row r="240" spans="1:17" x14ac:dyDescent="0.25">
      <c r="A240" s="7">
        <v>43556</v>
      </c>
      <c r="C240">
        <v>2.1752797535528599</v>
      </c>
      <c r="D240">
        <v>1.84189299448808</v>
      </c>
      <c r="E240">
        <v>1.24910403906325</v>
      </c>
      <c r="G240">
        <v>-1.2220363512735499</v>
      </c>
      <c r="H240">
        <v>-0.213599071537242</v>
      </c>
      <c r="I240">
        <v>-0.61186152692284002</v>
      </c>
      <c r="K240">
        <v>1.1667387177616599</v>
      </c>
      <c r="L240">
        <v>1.88003176218141</v>
      </c>
      <c r="M240">
        <v>0.60218300558428395</v>
      </c>
      <c r="O240">
        <v>1.8669146321904</v>
      </c>
      <c r="P240">
        <v>3.52708362863171</v>
      </c>
      <c r="Q240">
        <v>1.81329688871119</v>
      </c>
    </row>
    <row r="241" spans="1:17" x14ac:dyDescent="0.25">
      <c r="A241" s="7">
        <v>43647</v>
      </c>
      <c r="C241">
        <v>2.3131999324692298</v>
      </c>
      <c r="D241">
        <v>1.8074831323824301</v>
      </c>
      <c r="E241">
        <v>1.23496483801896</v>
      </c>
      <c r="G241">
        <v>-1.25080973782787</v>
      </c>
      <c r="H241">
        <v>-0.23175144399675601</v>
      </c>
      <c r="I241">
        <v>-0.61527481004745299</v>
      </c>
      <c r="K241">
        <v>1.289421843582</v>
      </c>
      <c r="L241">
        <v>1.82276661362471</v>
      </c>
      <c r="M241">
        <v>0.58502737659814297</v>
      </c>
      <c r="O241">
        <v>1.8603309357309901</v>
      </c>
      <c r="P241">
        <v>3.49231303550977</v>
      </c>
      <c r="Q241">
        <v>1.8067153951533299</v>
      </c>
    </row>
    <row r="242" spans="1:17" x14ac:dyDescent="0.25">
      <c r="A242" s="7">
        <v>43739</v>
      </c>
      <c r="C242">
        <v>2.3326313879309799</v>
      </c>
      <c r="D242">
        <v>1.80064350917158</v>
      </c>
      <c r="E242">
        <v>1.2139407702124301</v>
      </c>
      <c r="G242">
        <v>-1.28927934539662</v>
      </c>
      <c r="H242">
        <v>-0.28095167496200701</v>
      </c>
      <c r="I242">
        <v>-0.70840974098245701</v>
      </c>
      <c r="K242">
        <v>1.27229081386112</v>
      </c>
      <c r="L242">
        <v>1.76579196466226</v>
      </c>
      <c r="M242">
        <v>0.47145847557468901</v>
      </c>
      <c r="O242">
        <v>1.8138588893391401</v>
      </c>
      <c r="P242">
        <v>3.2468312402434099</v>
      </c>
      <c r="Q242">
        <v>1.6137050548877601</v>
      </c>
    </row>
    <row r="243" spans="1:17" x14ac:dyDescent="0.25">
      <c r="A243" s="7">
        <v>43831</v>
      </c>
      <c r="C243">
        <v>2.32995204124986</v>
      </c>
      <c r="D243">
        <v>1.5857470860544101</v>
      </c>
      <c r="E243">
        <v>1.1679315839472</v>
      </c>
      <c r="G243">
        <v>-1.27948936458456</v>
      </c>
      <c r="H243">
        <v>-0.27212173732811901</v>
      </c>
      <c r="I243">
        <v>-0.93084205379347096</v>
      </c>
      <c r="K243">
        <v>1.27913848045235</v>
      </c>
      <c r="L243">
        <v>1.53035484723903</v>
      </c>
      <c r="M243">
        <v>0.20430834960833899</v>
      </c>
      <c r="O243">
        <v>1.8077769575436999</v>
      </c>
      <c r="P243">
        <v>2.8198288749931999</v>
      </c>
      <c r="Q243">
        <v>1.17823684301457</v>
      </c>
    </row>
    <row r="244" spans="1:17" x14ac:dyDescent="0.25">
      <c r="A244" s="7">
        <v>43922</v>
      </c>
      <c r="C244">
        <v>2.30910251540831</v>
      </c>
      <c r="D244">
        <v>1.56513727979951</v>
      </c>
      <c r="E244">
        <v>1.16317338163706</v>
      </c>
      <c r="G244">
        <v>-1.28768868673357</v>
      </c>
      <c r="H244">
        <v>-0.27427735205366399</v>
      </c>
      <c r="I244">
        <v>-0.93587927650523095</v>
      </c>
      <c r="K244">
        <v>1.24804333193887</v>
      </c>
      <c r="L244">
        <v>1.5047726132791599</v>
      </c>
      <c r="M244">
        <v>0.19464647649234601</v>
      </c>
      <c r="O244">
        <v>-0.769488477563952</v>
      </c>
      <c r="P244">
        <v>-6.0402376062628598</v>
      </c>
      <c r="Q244">
        <v>-4.5611478157801697</v>
      </c>
    </row>
    <row r="245" spans="1:17" x14ac:dyDescent="0.25">
      <c r="A245" s="7">
        <v>44013</v>
      </c>
      <c r="C245">
        <v>2.3608754679647501</v>
      </c>
      <c r="D245">
        <v>1.5899553332574099</v>
      </c>
      <c r="E245">
        <v>1.1704418124062801</v>
      </c>
      <c r="G245">
        <v>-1.27597736682788</v>
      </c>
      <c r="H245">
        <v>-0.272776352730979</v>
      </c>
      <c r="I245">
        <v>-0.92968481696357097</v>
      </c>
      <c r="K245">
        <v>1.3166089199519999</v>
      </c>
      <c r="L245">
        <v>1.53448363463235</v>
      </c>
      <c r="M245">
        <v>0.20790535849948599</v>
      </c>
      <c r="O245">
        <v>5.3801420278443297</v>
      </c>
      <c r="P245">
        <v>1.7928042558684001</v>
      </c>
      <c r="Q245">
        <v>3.7768190534680102</v>
      </c>
    </row>
    <row r="246" spans="1:17" x14ac:dyDescent="0.25">
      <c r="A246" s="7">
        <v>44105</v>
      </c>
      <c r="C246">
        <v>2.3450835939038299</v>
      </c>
      <c r="D246">
        <v>1.58613581767443</v>
      </c>
      <c r="E246">
        <v>1.16780561917989</v>
      </c>
      <c r="G246">
        <v>-1.2793074694411699</v>
      </c>
      <c r="H246">
        <v>-0.27190960594845098</v>
      </c>
      <c r="I246">
        <v>-0.93209934135460404</v>
      </c>
      <c r="K246">
        <v>1.2959370317644701</v>
      </c>
      <c r="L246">
        <v>1.5310088395238399</v>
      </c>
      <c r="M246">
        <v>0.20292863282413201</v>
      </c>
      <c r="O246">
        <v>6.1492106160737698</v>
      </c>
      <c r="P246">
        <v>3.4377886991838502</v>
      </c>
      <c r="Q246">
        <v>5.4411688008748103</v>
      </c>
    </row>
    <row r="247" spans="1:17" x14ac:dyDescent="0.25">
      <c r="A247" s="7">
        <v>44197</v>
      </c>
      <c r="C247">
        <v>2.38944518600155</v>
      </c>
      <c r="D247">
        <v>1.72176307349479</v>
      </c>
      <c r="E247">
        <v>1.16919852512957</v>
      </c>
      <c r="G247">
        <v>-1.2054250623551701</v>
      </c>
      <c r="H247">
        <v>-0.272044593393579</v>
      </c>
      <c r="I247">
        <v>-0.72070544925046998</v>
      </c>
      <c r="K247">
        <v>1.41853495006354</v>
      </c>
      <c r="L247">
        <v>1.68503775059392</v>
      </c>
      <c r="M247">
        <v>0.41567633517915498</v>
      </c>
      <c r="O247">
        <v>6.7770843598125703</v>
      </c>
      <c r="P247">
        <v>4.2549863068193901</v>
      </c>
      <c r="Q247">
        <v>6.80153234474749</v>
      </c>
    </row>
    <row r="248" spans="1:17" x14ac:dyDescent="0.25">
      <c r="A248" s="7">
        <v>44287</v>
      </c>
      <c r="C248">
        <v>2.2968828347371599</v>
      </c>
      <c r="D248">
        <v>1.55219859550743</v>
      </c>
      <c r="E248">
        <v>1.23101679160035</v>
      </c>
      <c r="G248">
        <v>-1.06473997348373</v>
      </c>
      <c r="H248">
        <v>-0.225704259278771</v>
      </c>
      <c r="I248">
        <v>-0.88864318014629995</v>
      </c>
      <c r="K248">
        <v>1.45757305000378</v>
      </c>
      <c r="L248">
        <v>1.53863864735808</v>
      </c>
      <c r="M248">
        <v>0.30782177275518502</v>
      </c>
      <c r="O248">
        <v>7.1591417424966997</v>
      </c>
      <c r="P248">
        <v>4.7767078866968804</v>
      </c>
      <c r="Q248">
        <v>7.1767591553206902</v>
      </c>
    </row>
    <row r="249" spans="1:17" x14ac:dyDescent="0.25">
      <c r="A249" s="7">
        <v>44378</v>
      </c>
      <c r="C249">
        <v>2.30219818216348</v>
      </c>
      <c r="D249">
        <v>1.7229944937386601</v>
      </c>
      <c r="E249">
        <v>1.13049957502494</v>
      </c>
      <c r="G249">
        <v>-1.0990291299845301</v>
      </c>
      <c r="H249">
        <v>-0.14928738234564001</v>
      </c>
      <c r="I249">
        <v>-0.82363579142150301</v>
      </c>
      <c r="K249">
        <v>1.42912092177234</v>
      </c>
      <c r="L249">
        <v>1.8091946843182301</v>
      </c>
      <c r="M249">
        <v>0.27513323432748299</v>
      </c>
      <c r="O249">
        <v>6.73492301724656</v>
      </c>
      <c r="P249">
        <v>5.1033338523599499</v>
      </c>
      <c r="Q249">
        <v>7.24819914699553</v>
      </c>
    </row>
    <row r="250" spans="1:17" x14ac:dyDescent="0.25">
      <c r="A250" s="7">
        <v>44470</v>
      </c>
      <c r="C250">
        <v>2.5130446008631502</v>
      </c>
      <c r="D250">
        <v>1.8625561302329801</v>
      </c>
      <c r="E250">
        <v>1.1620444787867501</v>
      </c>
      <c r="G250">
        <v>-1.0701259288572</v>
      </c>
      <c r="H250">
        <v>-0.13034930439960199</v>
      </c>
      <c r="I250">
        <v>-0.74655234051032904</v>
      </c>
      <c r="K250">
        <v>1.68956430413957</v>
      </c>
      <c r="L250">
        <v>1.98676876676786</v>
      </c>
      <c r="M250">
        <v>0.38287619536978401</v>
      </c>
      <c r="O250">
        <v>7.01286931682783</v>
      </c>
      <c r="P250">
        <v>5.60657701206891</v>
      </c>
      <c r="Q250">
        <v>6.77329675758501</v>
      </c>
    </row>
    <row r="251" spans="1:17" x14ac:dyDescent="0.25">
      <c r="A251" s="7">
        <v>44562</v>
      </c>
      <c r="C251">
        <v>2.2694072463935102</v>
      </c>
      <c r="D251">
        <v>1.8248466244427499</v>
      </c>
      <c r="E251">
        <v>1.1919078504148799</v>
      </c>
      <c r="G251">
        <v>-1.0733587302219201</v>
      </c>
      <c r="H251">
        <v>-9.4179781253900002E-2</v>
      </c>
      <c r="I251">
        <v>-0.578209615598402</v>
      </c>
      <c r="K251">
        <v>1.4187820819280801</v>
      </c>
      <c r="L251">
        <v>1.98007489650093</v>
      </c>
      <c r="M251">
        <v>0.58024409505782304</v>
      </c>
      <c r="O251">
        <v>6.3034493274994396</v>
      </c>
      <c r="P251">
        <v>6.0014347012666498</v>
      </c>
      <c r="Q251">
        <v>6.5442782028795499</v>
      </c>
    </row>
    <row r="252" spans="1:17" x14ac:dyDescent="0.25">
      <c r="A252" s="7">
        <v>44652</v>
      </c>
      <c r="C252">
        <v>2.1316246527529801</v>
      </c>
      <c r="D252">
        <v>1.6847512126355899</v>
      </c>
      <c r="E252">
        <v>1.06949588926021</v>
      </c>
      <c r="G252">
        <v>-1.14223998873009</v>
      </c>
      <c r="H252">
        <v>-7.1796119301140701E-2</v>
      </c>
      <c r="I252">
        <v>-0.46613196366848803</v>
      </c>
      <c r="K252">
        <v>1.19859539978512</v>
      </c>
      <c r="L252">
        <v>1.8432158257326701</v>
      </c>
      <c r="M252">
        <v>0.57334561088881397</v>
      </c>
      <c r="O252">
        <v>4.7855396820631402</v>
      </c>
      <c r="P252">
        <v>5.3896526158169102</v>
      </c>
      <c r="Q252">
        <v>6.0029961918352299</v>
      </c>
    </row>
    <row r="253" spans="1:17" x14ac:dyDescent="0.25">
      <c r="A253" s="7">
        <v>44743</v>
      </c>
      <c r="C253">
        <v>2.2159473637272802</v>
      </c>
      <c r="D253">
        <v>1.7119751572146999</v>
      </c>
      <c r="E253">
        <v>1.10246471312734</v>
      </c>
      <c r="G253">
        <v>-1.14535371157267</v>
      </c>
      <c r="H253">
        <v>-0.107225144028022</v>
      </c>
      <c r="I253">
        <v>-0.32604176015013298</v>
      </c>
      <c r="K253">
        <v>1.28808033667809</v>
      </c>
      <c r="L253">
        <v>1.8387315355570599</v>
      </c>
      <c r="M253">
        <v>0.74547927844808004</v>
      </c>
      <c r="O253">
        <v>4.3905462004809701</v>
      </c>
      <c r="P253">
        <v>5.1288420601808999</v>
      </c>
      <c r="Q253">
        <v>5.25145248604204</v>
      </c>
    </row>
    <row r="254" spans="1:17" x14ac:dyDescent="0.25">
      <c r="A254" s="7">
        <v>44835</v>
      </c>
      <c r="C254">
        <v>2.21143067158923</v>
      </c>
      <c r="D254">
        <v>1.6088894597264101</v>
      </c>
      <c r="E254">
        <v>1.10493893883407</v>
      </c>
      <c r="G254">
        <v>-1.1802660673268901</v>
      </c>
      <c r="H254">
        <v>-0.14704242747412399</v>
      </c>
      <c r="I254">
        <v>-0.218598050821075</v>
      </c>
      <c r="K254">
        <v>1.24820799287808</v>
      </c>
      <c r="L254">
        <v>1.68173947842826</v>
      </c>
      <c r="M254">
        <v>0.85532776760132201</v>
      </c>
      <c r="O254">
        <v>4.1402628948228202</v>
      </c>
      <c r="P254">
        <v>4.4273090082925703</v>
      </c>
      <c r="Q254">
        <v>4.8018916503159303</v>
      </c>
    </row>
    <row r="255" spans="1:17" x14ac:dyDescent="0.25">
      <c r="A255" s="7">
        <v>44927</v>
      </c>
      <c r="C255">
        <v>2.2252838986215999</v>
      </c>
      <c r="D255">
        <v>1.76159263497493</v>
      </c>
      <c r="E255">
        <v>1.11376753552088</v>
      </c>
      <c r="G255">
        <v>-1.2591576104673201</v>
      </c>
      <c r="H255">
        <v>-0.23044450289285601</v>
      </c>
      <c r="I255">
        <v>-0.25979509380105997</v>
      </c>
      <c r="K255">
        <v>1.1845293175568501</v>
      </c>
      <c r="L255">
        <v>1.771911045487</v>
      </c>
      <c r="M255">
        <v>0.82271152269910897</v>
      </c>
      <c r="O255">
        <v>3.71791756962052</v>
      </c>
      <c r="P255">
        <v>3.84698777850079</v>
      </c>
      <c r="Q255">
        <v>4.2912703323138803</v>
      </c>
    </row>
    <row r="256" spans="1:17" x14ac:dyDescent="0.25">
      <c r="A256" s="7">
        <v>45017</v>
      </c>
      <c r="C256">
        <v>2.2633395705466302</v>
      </c>
      <c r="D256">
        <v>1.71089427802476</v>
      </c>
      <c r="E256">
        <v>1.1366568719955801</v>
      </c>
      <c r="G256">
        <v>-1.4346709525965999</v>
      </c>
      <c r="H256">
        <v>-0.25113537520198198</v>
      </c>
      <c r="I256">
        <v>-0.46926594660408</v>
      </c>
      <c r="K256">
        <v>1.05080666473152</v>
      </c>
      <c r="L256">
        <v>1.69359269772334</v>
      </c>
      <c r="M256">
        <v>0.63548755480782604</v>
      </c>
      <c r="O256">
        <v>2.89406804579203</v>
      </c>
      <c r="P256">
        <v>3.82224409798267</v>
      </c>
      <c r="Q256">
        <v>3.61209259969382</v>
      </c>
    </row>
    <row r="257" spans="1:17" x14ac:dyDescent="0.25">
      <c r="A257" s="7">
        <v>45108</v>
      </c>
      <c r="C257">
        <v>2.44945282402528</v>
      </c>
      <c r="D257">
        <v>1.6524451806919001</v>
      </c>
      <c r="E257">
        <v>1.1425205527812801</v>
      </c>
      <c r="G257">
        <v>-1.7082133302664999</v>
      </c>
      <c r="H257">
        <v>-0.30587594497736398</v>
      </c>
      <c r="I257">
        <v>-0.66453034889106799</v>
      </c>
      <c r="K257">
        <v>0.98164383833575597</v>
      </c>
      <c r="L257">
        <v>1.5724145918124299</v>
      </c>
      <c r="M257">
        <v>0.44592225313665601</v>
      </c>
      <c r="O257">
        <v>1.60079212678003</v>
      </c>
      <c r="P257">
        <v>3.4287403688411899</v>
      </c>
      <c r="Q257">
        <v>2.9173998407006301</v>
      </c>
    </row>
    <row r="258" spans="1:17" x14ac:dyDescent="0.25">
      <c r="A258" s="7">
        <v>45200</v>
      </c>
      <c r="C258">
        <v>2.4827578665544698</v>
      </c>
      <c r="D258">
        <v>1.6721055043965001</v>
      </c>
      <c r="E258">
        <v>1.15531160572883</v>
      </c>
      <c r="G258">
        <v>-1.86147841298941</v>
      </c>
      <c r="H258">
        <v>-0.34426356388198698</v>
      </c>
      <c r="I258">
        <v>-0.84550123609455097</v>
      </c>
      <c r="K258">
        <v>0.86495255957388995</v>
      </c>
      <c r="L258">
        <v>1.55637434055186</v>
      </c>
      <c r="M258">
        <v>0.27738340314572901</v>
      </c>
      <c r="O258">
        <v>0.96804929481006796</v>
      </c>
      <c r="P258">
        <v>2.93931960387917</v>
      </c>
      <c r="Q258">
        <v>2.1988773608660601</v>
      </c>
    </row>
    <row r="259" spans="1:17" x14ac:dyDescent="0.25">
      <c r="A259" s="7">
        <v>45292</v>
      </c>
      <c r="C259">
        <v>2.3754063939612799</v>
      </c>
      <c r="D259">
        <v>1.74938358225649</v>
      </c>
      <c r="E259">
        <v>1.1876321219520201</v>
      </c>
      <c r="G259">
        <v>-1.7178184544623301</v>
      </c>
      <c r="H259">
        <v>-0.42739080610518398</v>
      </c>
      <c r="I259">
        <v>-0.85955302052002303</v>
      </c>
      <c r="K259">
        <v>0.89072491263965203</v>
      </c>
      <c r="L259">
        <v>1.56108703640451</v>
      </c>
      <c r="M259">
        <v>0.29474497163679297</v>
      </c>
      <c r="O259">
        <v>1.22429526278678</v>
      </c>
      <c r="P259">
        <v>2.3468401586241701</v>
      </c>
      <c r="Q259">
        <v>1.72084521162931</v>
      </c>
    </row>
    <row r="260" spans="1:17" x14ac:dyDescent="0.25">
      <c r="A260" s="7">
        <v>45383</v>
      </c>
      <c r="C260">
        <v>2.4329068717931799</v>
      </c>
      <c r="D260">
        <v>1.8073946754668899</v>
      </c>
      <c r="E260">
        <v>1.1991401485347299</v>
      </c>
      <c r="G260">
        <v>-1.81389177454679</v>
      </c>
      <c r="H260">
        <v>-0.419052678377895</v>
      </c>
      <c r="I260">
        <v>-1.0196897864700301</v>
      </c>
      <c r="K260">
        <v>0.85779552044681795</v>
      </c>
      <c r="L260">
        <v>1.6353648326176899</v>
      </c>
      <c r="M260">
        <v>0.14579322816350701</v>
      </c>
      <c r="O260">
        <v>0.56465550868074099</v>
      </c>
      <c r="P260">
        <v>2.1742812331422599</v>
      </c>
      <c r="Q260">
        <v>1.18637056443893</v>
      </c>
    </row>
    <row r="261" spans="1:17" x14ac:dyDescent="0.25">
      <c r="A261" s="7">
        <v>45474</v>
      </c>
      <c r="C261">
        <v>2.4719503379965202</v>
      </c>
      <c r="D261">
        <v>1.8562116221409699</v>
      </c>
      <c r="E261">
        <v>1.22345379467079</v>
      </c>
      <c r="G261">
        <v>-1.8953258203951899</v>
      </c>
      <c r="H261">
        <v>-0.41722772651606299</v>
      </c>
      <c r="I261">
        <v>-0.98556213523215597</v>
      </c>
      <c r="K261">
        <v>0.81923690637813595</v>
      </c>
      <c r="L261">
        <v>1.6926787108562</v>
      </c>
      <c r="M261">
        <v>0.20355209684499201</v>
      </c>
      <c r="O261">
        <v>3.21257114656942E-2</v>
      </c>
      <c r="P261">
        <v>1.9911648987661901</v>
      </c>
      <c r="Q261">
        <v>0.841803498328065</v>
      </c>
    </row>
    <row r="262" spans="1:17" x14ac:dyDescent="0.25">
      <c r="A262" s="7">
        <v>45566</v>
      </c>
      <c r="C262">
        <v>2.4491582483415</v>
      </c>
      <c r="D262">
        <v>1.88474983011404</v>
      </c>
      <c r="E262">
        <v>1.22944630717568</v>
      </c>
      <c r="G262">
        <v>-1.86373097949462</v>
      </c>
      <c r="H262">
        <v>-0.38680999437527802</v>
      </c>
      <c r="I262">
        <v>-1.0778563660759899</v>
      </c>
      <c r="K262">
        <v>0.82580270195697403</v>
      </c>
      <c r="L262">
        <v>1.75553506583245</v>
      </c>
      <c r="M262">
        <v>0.117082182323117</v>
      </c>
      <c r="O262">
        <v>-0.14673261006817001</v>
      </c>
      <c r="P262">
        <v>1.9013845929064801</v>
      </c>
      <c r="Q262">
        <v>0.48120950649990801</v>
      </c>
    </row>
    <row r="263" spans="1:17" x14ac:dyDescent="0.25">
      <c r="A263" s="7">
        <v>45658</v>
      </c>
      <c r="C263">
        <v>2.33618947544073</v>
      </c>
      <c r="D263">
        <v>1.9077323379984299</v>
      </c>
      <c r="E263">
        <v>1.29037188507592</v>
      </c>
      <c r="G263">
        <v>-1.7731442740227801</v>
      </c>
      <c r="H263">
        <v>-0.328830343376593</v>
      </c>
      <c r="I263">
        <v>-1.0625020272296699</v>
      </c>
      <c r="K263">
        <v>0.79233318530653496</v>
      </c>
      <c r="L263">
        <v>1.83963832297272</v>
      </c>
      <c r="M263">
        <v>0.191652056806562</v>
      </c>
      <c r="O263">
        <v>-0.186534973631069</v>
      </c>
      <c r="P263">
        <v>1.9398750516202801</v>
      </c>
      <c r="Q263">
        <v>0.15743108682613599</v>
      </c>
    </row>
    <row r="264" spans="1:17" x14ac:dyDescent="0.25">
      <c r="A264" s="7">
        <v>45748</v>
      </c>
      <c r="C264">
        <v>2.4501884072473201</v>
      </c>
      <c r="D264">
        <v>1.7961461899826801</v>
      </c>
      <c r="E264">
        <v>1.2634939112952399</v>
      </c>
      <c r="G264">
        <v>-1.8508269212184001</v>
      </c>
      <c r="H264">
        <v>-0.34100681256346499</v>
      </c>
      <c r="I264">
        <v>-1.01884887170331</v>
      </c>
      <c r="K264">
        <v>0.83983802526122697</v>
      </c>
      <c r="L264">
        <v>1.7006248438179501</v>
      </c>
      <c r="M264">
        <v>0.20918164208349599</v>
      </c>
      <c r="O264">
        <v>-0.63149601090174201</v>
      </c>
      <c r="P264">
        <v>1.6929451682379999</v>
      </c>
      <c r="Q264">
        <v>0.235266028784963</v>
      </c>
    </row>
  </sheetData>
  <mergeCells count="4">
    <mergeCell ref="C5:E5"/>
    <mergeCell ref="G5:I5"/>
    <mergeCell ref="K5:M5"/>
    <mergeCell ref="O5:Q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0B321-423C-4AD4-AA4B-159F2B3DA72A}">
  <sheetPr codeName="Sheet3">
    <tabColor theme="7" tint="0.79998168889431442"/>
  </sheetPr>
  <dimension ref="A1:D210"/>
  <sheetViews>
    <sheetView workbookViewId="0">
      <selection sqref="A1:D1048576"/>
    </sheetView>
  </sheetViews>
  <sheetFormatPr defaultRowHeight="15" x14ac:dyDescent="0.2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26480</v>
      </c>
      <c r="B2">
        <v>1.66722605678708</v>
      </c>
      <c r="C2">
        <v>1.66722605678708</v>
      </c>
      <c r="D2">
        <v>1.66722605678708</v>
      </c>
    </row>
    <row r="3" spans="1:4" x14ac:dyDescent="0.25">
      <c r="A3" s="1">
        <v>26572</v>
      </c>
      <c r="B3">
        <v>1.68842281238362</v>
      </c>
      <c r="C3">
        <v>1.68842281238362</v>
      </c>
      <c r="D3">
        <v>1.68842281238362</v>
      </c>
    </row>
    <row r="4" spans="1:4" x14ac:dyDescent="0.25">
      <c r="A4" s="1">
        <v>26664</v>
      </c>
      <c r="B4">
        <v>3.14990557148298</v>
      </c>
      <c r="C4">
        <v>3.14990557148298</v>
      </c>
      <c r="D4">
        <v>3.14990557148298</v>
      </c>
    </row>
    <row r="5" spans="1:4" x14ac:dyDescent="0.25">
      <c r="A5" s="1">
        <v>26754</v>
      </c>
      <c r="B5">
        <v>2.9566094180941098</v>
      </c>
      <c r="C5">
        <v>2.9566094180941098</v>
      </c>
      <c r="D5">
        <v>2.9566094180941098</v>
      </c>
    </row>
    <row r="6" spans="1:4" x14ac:dyDescent="0.25">
      <c r="A6" s="1">
        <v>26845</v>
      </c>
      <c r="B6">
        <v>4.7624368589544597</v>
      </c>
      <c r="C6">
        <v>4.7624368589544597</v>
      </c>
      <c r="D6">
        <v>4.7624368589544597</v>
      </c>
    </row>
    <row r="7" spans="1:4" x14ac:dyDescent="0.25">
      <c r="A7" s="1">
        <v>26937</v>
      </c>
      <c r="B7">
        <v>6.4371394921693703</v>
      </c>
      <c r="C7">
        <v>6.4371394921693703</v>
      </c>
      <c r="D7">
        <v>6.4371394921693703</v>
      </c>
    </row>
    <row r="8" spans="1:4" x14ac:dyDescent="0.25">
      <c r="A8" s="1">
        <v>27029</v>
      </c>
      <c r="B8">
        <v>7.24378131959456</v>
      </c>
      <c r="C8">
        <v>7.24378131959456</v>
      </c>
      <c r="D8">
        <v>7.24378131959456</v>
      </c>
    </row>
    <row r="9" spans="1:4" x14ac:dyDescent="0.25">
      <c r="A9" s="1">
        <v>27119</v>
      </c>
      <c r="B9">
        <v>7.1072243095002703</v>
      </c>
      <c r="C9">
        <v>7.1072243095002703</v>
      </c>
      <c r="D9">
        <v>7.1072243095002703</v>
      </c>
    </row>
    <row r="10" spans="1:4" x14ac:dyDescent="0.25">
      <c r="A10" s="1">
        <v>27210</v>
      </c>
      <c r="B10">
        <v>7.1725175607120599</v>
      </c>
      <c r="C10">
        <v>7.1725175607120599</v>
      </c>
      <c r="D10">
        <v>7.1725175607120599</v>
      </c>
    </row>
    <row r="11" spans="1:4" x14ac:dyDescent="0.25">
      <c r="A11" s="1">
        <v>27302</v>
      </c>
      <c r="B11">
        <v>7.1963436782298702</v>
      </c>
      <c r="C11">
        <v>7.1963436782298702</v>
      </c>
      <c r="D11">
        <v>7.1963436782298702</v>
      </c>
    </row>
    <row r="12" spans="1:4" x14ac:dyDescent="0.25">
      <c r="A12" s="1">
        <v>27394</v>
      </c>
      <c r="B12">
        <v>6.40545000538172</v>
      </c>
      <c r="C12">
        <v>6.40545000538172</v>
      </c>
      <c r="D12">
        <v>6.40545000538172</v>
      </c>
    </row>
    <row r="13" spans="1:4" x14ac:dyDescent="0.25">
      <c r="A13" s="1">
        <v>27484</v>
      </c>
      <c r="B13">
        <v>4.7172982913675101</v>
      </c>
      <c r="C13">
        <v>4.7172982913675101</v>
      </c>
      <c r="D13">
        <v>4.7172982913675101</v>
      </c>
    </row>
    <row r="14" spans="1:4" x14ac:dyDescent="0.25">
      <c r="A14" s="1">
        <v>27575</v>
      </c>
      <c r="B14">
        <v>3.1415116843864999</v>
      </c>
      <c r="C14">
        <v>3.1415116843864999</v>
      </c>
      <c r="D14">
        <v>3.1415116843864999</v>
      </c>
    </row>
    <row r="15" spans="1:4" x14ac:dyDescent="0.25">
      <c r="A15" s="1">
        <v>27667</v>
      </c>
      <c r="B15">
        <v>2.5274954093966802</v>
      </c>
      <c r="C15">
        <v>2.5274954093966802</v>
      </c>
      <c r="D15">
        <v>2.5274954093966802</v>
      </c>
    </row>
    <row r="16" spans="1:4" x14ac:dyDescent="0.25">
      <c r="A16" s="1">
        <v>27759</v>
      </c>
      <c r="B16">
        <v>2.8736205042071501</v>
      </c>
      <c r="C16">
        <v>2.8736205042071501</v>
      </c>
      <c r="D16">
        <v>2.8736205042071501</v>
      </c>
    </row>
    <row r="17" spans="1:4" x14ac:dyDescent="0.25">
      <c r="A17" s="1">
        <v>27850</v>
      </c>
      <c r="B17">
        <v>3.1730538570376101</v>
      </c>
      <c r="C17">
        <v>3.1730538570376101</v>
      </c>
      <c r="D17">
        <v>3.1730538570376101</v>
      </c>
    </row>
    <row r="18" spans="1:4" x14ac:dyDescent="0.25">
      <c r="A18" s="1">
        <v>27941</v>
      </c>
      <c r="B18">
        <v>4.2551855863620798</v>
      </c>
      <c r="C18">
        <v>4.2551855863620798</v>
      </c>
      <c r="D18">
        <v>4.2551855863620798</v>
      </c>
    </row>
    <row r="19" spans="1:4" x14ac:dyDescent="0.25">
      <c r="A19" s="1">
        <v>28033</v>
      </c>
      <c r="B19">
        <v>5.20689645573235</v>
      </c>
      <c r="C19">
        <v>5.20689645573235</v>
      </c>
      <c r="D19">
        <v>5.20689645573235</v>
      </c>
    </row>
    <row r="20" spans="1:4" x14ac:dyDescent="0.25">
      <c r="A20" s="1">
        <v>28125</v>
      </c>
      <c r="B20">
        <v>5.2768745233727703</v>
      </c>
      <c r="C20">
        <v>5.2768745233727703</v>
      </c>
      <c r="D20">
        <v>5.2768745233727703</v>
      </c>
    </row>
    <row r="21" spans="1:4" x14ac:dyDescent="0.25">
      <c r="A21" s="1">
        <v>28215</v>
      </c>
      <c r="B21">
        <v>6.2291101888888996</v>
      </c>
      <c r="C21">
        <v>6.2291101888888996</v>
      </c>
      <c r="D21">
        <v>6.2291101888888996</v>
      </c>
    </row>
    <row r="22" spans="1:4" x14ac:dyDescent="0.25">
      <c r="A22" s="1">
        <v>28306</v>
      </c>
      <c r="B22">
        <v>5.38387214043198</v>
      </c>
      <c r="C22">
        <v>5.38387214043198</v>
      </c>
      <c r="D22">
        <v>5.38387214043198</v>
      </c>
    </row>
    <row r="23" spans="1:4" x14ac:dyDescent="0.25">
      <c r="A23" s="1">
        <v>28398</v>
      </c>
      <c r="B23">
        <v>5.2029236029295598</v>
      </c>
      <c r="C23">
        <v>5.2029236029295598</v>
      </c>
      <c r="D23">
        <v>5.2029236029295598</v>
      </c>
    </row>
    <row r="24" spans="1:4" x14ac:dyDescent="0.25">
      <c r="A24" s="1">
        <v>28490</v>
      </c>
      <c r="B24">
        <v>5.2961523718975601</v>
      </c>
      <c r="C24">
        <v>5.2961523718975601</v>
      </c>
      <c r="D24">
        <v>5.2961523718975601</v>
      </c>
    </row>
    <row r="25" spans="1:4" x14ac:dyDescent="0.25">
      <c r="A25" s="1">
        <v>28580</v>
      </c>
      <c r="B25">
        <v>4.3187292197132798</v>
      </c>
      <c r="C25">
        <v>4.3187292197132798</v>
      </c>
      <c r="D25">
        <v>4.3187292197132798</v>
      </c>
    </row>
    <row r="26" spans="1:4" x14ac:dyDescent="0.25">
      <c r="A26" s="1">
        <v>28671</v>
      </c>
      <c r="B26">
        <v>4.1831871764435702</v>
      </c>
      <c r="C26">
        <v>4.1831871764435702</v>
      </c>
      <c r="D26">
        <v>4.1831871764435702</v>
      </c>
    </row>
    <row r="27" spans="1:4" x14ac:dyDescent="0.25">
      <c r="A27" s="1">
        <v>28763</v>
      </c>
      <c r="B27">
        <v>5.4548254677918697</v>
      </c>
      <c r="C27">
        <v>5.4548254677918697</v>
      </c>
      <c r="D27">
        <v>5.4548254677918697</v>
      </c>
    </row>
    <row r="28" spans="1:4" x14ac:dyDescent="0.25">
      <c r="A28" s="1">
        <v>28855</v>
      </c>
      <c r="B28">
        <v>5.51769737374104</v>
      </c>
      <c r="C28">
        <v>5.51769737374104</v>
      </c>
      <c r="D28">
        <v>5.51769737374104</v>
      </c>
    </row>
    <row r="29" spans="1:4" x14ac:dyDescent="0.25">
      <c r="A29" s="1">
        <v>28945</v>
      </c>
      <c r="B29">
        <v>4.0714325155709901</v>
      </c>
      <c r="C29">
        <v>4.0714325155709901</v>
      </c>
      <c r="D29">
        <v>4.0714325155709901</v>
      </c>
    </row>
    <row r="30" spans="1:4" x14ac:dyDescent="0.25">
      <c r="A30" s="1">
        <v>29036</v>
      </c>
      <c r="B30">
        <v>5.5674611910674896</v>
      </c>
      <c r="C30">
        <v>5.5674611910674896</v>
      </c>
      <c r="D30">
        <v>5.5674611910674896</v>
      </c>
    </row>
    <row r="31" spans="1:4" x14ac:dyDescent="0.25">
      <c r="A31" s="1">
        <v>29128</v>
      </c>
      <c r="B31">
        <v>7.0474444067681503</v>
      </c>
      <c r="C31">
        <v>7.0474444067681503</v>
      </c>
      <c r="D31">
        <v>7.0474444067681503</v>
      </c>
    </row>
    <row r="32" spans="1:4" x14ac:dyDescent="0.25">
      <c r="A32" s="1">
        <v>29220</v>
      </c>
      <c r="B32">
        <v>8.7885761590032594</v>
      </c>
      <c r="C32">
        <v>8.7885761590032594</v>
      </c>
      <c r="D32">
        <v>8.7885761590032594</v>
      </c>
    </row>
    <row r="33" spans="1:4" x14ac:dyDescent="0.25">
      <c r="A33" s="1">
        <v>29311</v>
      </c>
      <c r="B33">
        <v>8.7207794796392797</v>
      </c>
      <c r="C33">
        <v>8.7207794796392797</v>
      </c>
      <c r="D33">
        <v>8.7207794796392797</v>
      </c>
    </row>
    <row r="34" spans="1:4" x14ac:dyDescent="0.25">
      <c r="A34" s="1">
        <v>29402</v>
      </c>
      <c r="B34">
        <v>9.2557362269054799</v>
      </c>
      <c r="C34">
        <v>9.2557362269054799</v>
      </c>
      <c r="D34">
        <v>9.2557362269054799</v>
      </c>
    </row>
    <row r="35" spans="1:4" x14ac:dyDescent="0.25">
      <c r="A35" s="1">
        <v>29494</v>
      </c>
      <c r="B35">
        <v>8.4133718890107705</v>
      </c>
      <c r="C35">
        <v>8.4133718890107705</v>
      </c>
      <c r="D35">
        <v>8.4133718890107705</v>
      </c>
    </row>
    <row r="36" spans="1:4" x14ac:dyDescent="0.25">
      <c r="A36" s="1">
        <v>29586</v>
      </c>
      <c r="B36">
        <v>8.9352528738094108</v>
      </c>
      <c r="C36">
        <v>8.9352528738094108</v>
      </c>
      <c r="D36">
        <v>8.9352528738094108</v>
      </c>
    </row>
    <row r="37" spans="1:4" x14ac:dyDescent="0.25">
      <c r="A37" s="1">
        <v>29676</v>
      </c>
      <c r="B37">
        <v>9.5860428451756299</v>
      </c>
      <c r="C37">
        <v>9.5860428451756299</v>
      </c>
      <c r="D37">
        <v>9.5860428451756299</v>
      </c>
    </row>
    <row r="38" spans="1:4" x14ac:dyDescent="0.25">
      <c r="A38" s="1">
        <v>29767</v>
      </c>
      <c r="B38">
        <v>11.5347289535464</v>
      </c>
      <c r="C38">
        <v>11.5347289535464</v>
      </c>
      <c r="D38">
        <v>11.5347289535464</v>
      </c>
    </row>
    <row r="39" spans="1:4" x14ac:dyDescent="0.25">
      <c r="A39" s="1">
        <v>29859</v>
      </c>
      <c r="B39">
        <v>12.1158487853574</v>
      </c>
      <c r="C39">
        <v>12.1158487853574</v>
      </c>
      <c r="D39">
        <v>12.1158487853574</v>
      </c>
    </row>
    <row r="40" spans="1:4" x14ac:dyDescent="0.25">
      <c r="A40" s="1">
        <v>29951</v>
      </c>
      <c r="B40">
        <v>11.4489460115855</v>
      </c>
      <c r="C40">
        <v>11.4489460115855</v>
      </c>
      <c r="D40">
        <v>11.4489460115855</v>
      </c>
    </row>
    <row r="41" spans="1:4" x14ac:dyDescent="0.25">
      <c r="A41" s="1">
        <v>30041</v>
      </c>
      <c r="B41">
        <v>10.531635204523401</v>
      </c>
      <c r="C41">
        <v>10.531635204523401</v>
      </c>
      <c r="D41">
        <v>10.531635204523401</v>
      </c>
    </row>
    <row r="42" spans="1:4" x14ac:dyDescent="0.25">
      <c r="A42" s="1">
        <v>30132</v>
      </c>
      <c r="B42">
        <v>10.5532076745263</v>
      </c>
      <c r="C42">
        <v>10.5532076745263</v>
      </c>
      <c r="D42">
        <v>10.5532076745263</v>
      </c>
    </row>
    <row r="43" spans="1:4" x14ac:dyDescent="0.25">
      <c r="A43" s="1">
        <v>30224</v>
      </c>
      <c r="B43">
        <v>9.7479332998146209</v>
      </c>
      <c r="C43">
        <v>9.7479332998146209</v>
      </c>
      <c r="D43">
        <v>9.7479332998146209</v>
      </c>
    </row>
    <row r="44" spans="1:4" x14ac:dyDescent="0.25">
      <c r="A44" s="1">
        <v>30316</v>
      </c>
      <c r="B44">
        <v>9.0278717767697003</v>
      </c>
      <c r="C44">
        <v>9.0278717767697003</v>
      </c>
      <c r="D44">
        <v>9.0278717767697003</v>
      </c>
    </row>
    <row r="45" spans="1:4" x14ac:dyDescent="0.25">
      <c r="A45" s="1">
        <v>30406</v>
      </c>
      <c r="B45">
        <v>8.3722099380914798</v>
      </c>
      <c r="C45">
        <v>8.3722099380914798</v>
      </c>
      <c r="D45">
        <v>8.3722099380914798</v>
      </c>
    </row>
    <row r="46" spans="1:4" x14ac:dyDescent="0.25">
      <c r="A46" s="1">
        <v>30497</v>
      </c>
      <c r="B46">
        <v>8.4906386303809391</v>
      </c>
      <c r="C46">
        <v>8.4906386303809391</v>
      </c>
      <c r="D46">
        <v>8.4906386303809391</v>
      </c>
    </row>
    <row r="47" spans="1:4" x14ac:dyDescent="0.25">
      <c r="A47" s="1">
        <v>30589</v>
      </c>
      <c r="B47">
        <v>8.8050630714709399</v>
      </c>
      <c r="C47">
        <v>8.8050630714709399</v>
      </c>
      <c r="D47">
        <v>8.8050630714709399</v>
      </c>
    </row>
    <row r="48" spans="1:4" x14ac:dyDescent="0.25">
      <c r="A48" s="1">
        <v>30681</v>
      </c>
      <c r="B48">
        <v>8.8246015115661702</v>
      </c>
      <c r="C48">
        <v>8.8246015115661702</v>
      </c>
      <c r="D48">
        <v>8.8246015115661702</v>
      </c>
    </row>
    <row r="49" spans="1:4" x14ac:dyDescent="0.25">
      <c r="A49" s="1">
        <v>30772</v>
      </c>
      <c r="B49">
        <v>8.2795301313680891</v>
      </c>
      <c r="C49">
        <v>8.2795301313680891</v>
      </c>
      <c r="D49">
        <v>8.2795301313680891</v>
      </c>
    </row>
    <row r="50" spans="1:4" x14ac:dyDescent="0.25">
      <c r="A50" s="1">
        <v>30863</v>
      </c>
      <c r="B50">
        <v>7.8102391987341298</v>
      </c>
      <c r="C50">
        <v>7.8102391987341298</v>
      </c>
      <c r="D50">
        <v>7.8102391987341298</v>
      </c>
    </row>
    <row r="51" spans="1:4" x14ac:dyDescent="0.25">
      <c r="A51" s="1">
        <v>30955</v>
      </c>
      <c r="B51">
        <v>7.4045143666076303</v>
      </c>
      <c r="C51">
        <v>7.4045143666076303</v>
      </c>
      <c r="D51">
        <v>7.4045143666076303</v>
      </c>
    </row>
    <row r="52" spans="1:4" x14ac:dyDescent="0.25">
      <c r="A52" s="1">
        <v>31047</v>
      </c>
      <c r="B52">
        <v>7.30569939611377</v>
      </c>
      <c r="C52">
        <v>7.30569939611377</v>
      </c>
      <c r="D52">
        <v>7.30569939611377</v>
      </c>
    </row>
    <row r="53" spans="1:4" x14ac:dyDescent="0.25">
      <c r="A53" s="1">
        <v>31137</v>
      </c>
      <c r="B53">
        <v>6.9649525334802203</v>
      </c>
      <c r="C53">
        <v>6.9649525334802203</v>
      </c>
      <c r="D53">
        <v>6.9649525334802203</v>
      </c>
    </row>
    <row r="54" spans="1:4" x14ac:dyDescent="0.25">
      <c r="A54" s="1">
        <v>31228</v>
      </c>
      <c r="B54">
        <v>7.1268094414732399</v>
      </c>
      <c r="C54">
        <v>7.1268094414732399</v>
      </c>
      <c r="D54">
        <v>7.1268094414732399</v>
      </c>
    </row>
    <row r="55" spans="1:4" x14ac:dyDescent="0.25">
      <c r="A55" s="1">
        <v>31320</v>
      </c>
      <c r="B55">
        <v>6.5236582664500604</v>
      </c>
      <c r="C55">
        <v>6.5236582664500604</v>
      </c>
      <c r="D55">
        <v>6.5236582664500604</v>
      </c>
    </row>
    <row r="56" spans="1:4" x14ac:dyDescent="0.25">
      <c r="A56" s="1">
        <v>31412</v>
      </c>
      <c r="B56">
        <v>5.8426839131005099</v>
      </c>
      <c r="C56">
        <v>5.8426839131005099</v>
      </c>
      <c r="D56">
        <v>5.8426839131005099</v>
      </c>
    </row>
    <row r="57" spans="1:4" x14ac:dyDescent="0.25">
      <c r="A57" s="1">
        <v>31502</v>
      </c>
      <c r="B57">
        <v>5.9290448047116904</v>
      </c>
      <c r="C57">
        <v>5.9290448047116904</v>
      </c>
      <c r="D57">
        <v>5.9290448047116904</v>
      </c>
    </row>
    <row r="58" spans="1:4" x14ac:dyDescent="0.25">
      <c r="A58" s="1">
        <v>31593</v>
      </c>
      <c r="B58">
        <v>5.3620826366119498</v>
      </c>
      <c r="C58">
        <v>5.3620826366119498</v>
      </c>
      <c r="D58">
        <v>5.3620826366119498</v>
      </c>
    </row>
    <row r="59" spans="1:4" x14ac:dyDescent="0.25">
      <c r="A59" s="1">
        <v>31685</v>
      </c>
      <c r="B59">
        <v>5.1965088399246602</v>
      </c>
      <c r="C59">
        <v>5.1965088399246602</v>
      </c>
      <c r="D59">
        <v>5.1965088399246602</v>
      </c>
    </row>
    <row r="60" spans="1:4" x14ac:dyDescent="0.25">
      <c r="A60" s="1">
        <v>31777</v>
      </c>
      <c r="B60">
        <v>5.43019747239933</v>
      </c>
      <c r="C60">
        <v>5.43019747239933</v>
      </c>
      <c r="D60">
        <v>5.43019747239933</v>
      </c>
    </row>
    <row r="61" spans="1:4" x14ac:dyDescent="0.25">
      <c r="A61" s="1">
        <v>31867</v>
      </c>
      <c r="B61">
        <v>5.7180893310906296</v>
      </c>
      <c r="C61">
        <v>5.7180893310906296</v>
      </c>
      <c r="D61">
        <v>5.7180893310906296</v>
      </c>
    </row>
    <row r="62" spans="1:4" x14ac:dyDescent="0.25">
      <c r="A62" s="1">
        <v>31958</v>
      </c>
      <c r="B62">
        <v>6.0540017320404198</v>
      </c>
      <c r="C62">
        <v>6.0540017320404198</v>
      </c>
      <c r="D62">
        <v>6.0540017320404198</v>
      </c>
    </row>
    <row r="63" spans="1:4" x14ac:dyDescent="0.25">
      <c r="A63" s="1">
        <v>32050</v>
      </c>
      <c r="B63">
        <v>6.1814107691966296</v>
      </c>
      <c r="C63">
        <v>6.1814107691966296</v>
      </c>
      <c r="D63">
        <v>6.1814107691966296</v>
      </c>
    </row>
    <row r="64" spans="1:4" x14ac:dyDescent="0.25">
      <c r="A64" s="1">
        <v>32142</v>
      </c>
      <c r="B64">
        <v>5.9791258694978797</v>
      </c>
      <c r="C64">
        <v>5.9791258694978797</v>
      </c>
      <c r="D64">
        <v>5.9791258694978797</v>
      </c>
    </row>
    <row r="65" spans="1:4" x14ac:dyDescent="0.25">
      <c r="A65" s="1">
        <v>32233</v>
      </c>
      <c r="B65">
        <v>5.1336756424841301</v>
      </c>
      <c r="C65">
        <v>5.1336756424841301</v>
      </c>
      <c r="D65">
        <v>5.1336756424841301</v>
      </c>
    </row>
    <row r="66" spans="1:4" x14ac:dyDescent="0.25">
      <c r="A66" s="1">
        <v>32324</v>
      </c>
      <c r="B66">
        <v>4.9098342544970102</v>
      </c>
      <c r="C66">
        <v>4.9098342544970102</v>
      </c>
      <c r="D66">
        <v>4.9098342544970102</v>
      </c>
    </row>
    <row r="67" spans="1:4" x14ac:dyDescent="0.25">
      <c r="A67" s="1">
        <v>32416</v>
      </c>
      <c r="B67">
        <v>5.5995954118267797</v>
      </c>
      <c r="C67">
        <v>5.5995954118267797</v>
      </c>
      <c r="D67">
        <v>5.5995954118267797</v>
      </c>
    </row>
    <row r="68" spans="1:4" x14ac:dyDescent="0.25">
      <c r="A68" s="1">
        <v>32508</v>
      </c>
      <c r="B68">
        <v>5.9795740053606696</v>
      </c>
      <c r="C68">
        <v>5.9795740053606696</v>
      </c>
      <c r="D68">
        <v>5.9795740053606696</v>
      </c>
    </row>
    <row r="69" spans="1:4" x14ac:dyDescent="0.25">
      <c r="A69" s="1">
        <v>32598</v>
      </c>
      <c r="B69">
        <v>7.0381244432119701</v>
      </c>
      <c r="C69">
        <v>7.0381244432119701</v>
      </c>
      <c r="D69">
        <v>7.0381244432119701</v>
      </c>
    </row>
    <row r="70" spans="1:4" x14ac:dyDescent="0.25">
      <c r="A70" s="1">
        <v>32689</v>
      </c>
      <c r="B70">
        <v>7.2277802180336899</v>
      </c>
      <c r="C70">
        <v>7.2277802180336899</v>
      </c>
      <c r="D70">
        <v>7.2277802180336899</v>
      </c>
    </row>
    <row r="71" spans="1:4" x14ac:dyDescent="0.25">
      <c r="A71" s="1">
        <v>32781</v>
      </c>
      <c r="B71">
        <v>7.6635352555913503</v>
      </c>
      <c r="C71">
        <v>7.6635352555913503</v>
      </c>
      <c r="D71">
        <v>7.6635352555913503</v>
      </c>
    </row>
    <row r="72" spans="1:4" x14ac:dyDescent="0.25">
      <c r="A72" s="1">
        <v>32873</v>
      </c>
      <c r="B72">
        <v>8.4658975335201703</v>
      </c>
      <c r="C72">
        <v>8.4658975335201703</v>
      </c>
      <c r="D72">
        <v>8.4658975335201703</v>
      </c>
    </row>
    <row r="73" spans="1:4" x14ac:dyDescent="0.25">
      <c r="A73" s="1">
        <v>32963</v>
      </c>
      <c r="B73">
        <v>8.5897304224821696</v>
      </c>
      <c r="C73">
        <v>8.5897304224821696</v>
      </c>
      <c r="D73">
        <v>8.5897304224821696</v>
      </c>
    </row>
    <row r="74" spans="1:4" x14ac:dyDescent="0.25">
      <c r="A74" s="1">
        <v>33054</v>
      </c>
      <c r="B74">
        <v>8.0078938522570908</v>
      </c>
      <c r="C74">
        <v>8.0078938522570908</v>
      </c>
      <c r="D74">
        <v>8.0078938522570908</v>
      </c>
    </row>
    <row r="75" spans="1:4" x14ac:dyDescent="0.25">
      <c r="A75" s="1">
        <v>33146</v>
      </c>
      <c r="B75">
        <v>8.17533336322761</v>
      </c>
      <c r="C75">
        <v>8.17533336322761</v>
      </c>
      <c r="D75">
        <v>8.17533336322761</v>
      </c>
    </row>
    <row r="76" spans="1:4" x14ac:dyDescent="0.25">
      <c r="A76" s="1">
        <v>33238</v>
      </c>
      <c r="B76">
        <v>8.4276828923288605</v>
      </c>
      <c r="C76">
        <v>8.4276828923288605</v>
      </c>
      <c r="D76">
        <v>8.4276828923288605</v>
      </c>
    </row>
    <row r="77" spans="1:4" x14ac:dyDescent="0.25">
      <c r="A77" s="1">
        <v>33328</v>
      </c>
      <c r="B77">
        <v>8.4775404424245604</v>
      </c>
      <c r="C77">
        <v>8.4775404424245604</v>
      </c>
      <c r="D77">
        <v>8.4775404424245604</v>
      </c>
    </row>
    <row r="78" spans="1:4" x14ac:dyDescent="0.25">
      <c r="A78" s="1">
        <v>33419</v>
      </c>
      <c r="B78">
        <v>7.8512889054050703</v>
      </c>
      <c r="C78">
        <v>7.8512889054050703</v>
      </c>
      <c r="D78">
        <v>7.8512889054050703</v>
      </c>
    </row>
    <row r="79" spans="1:4" x14ac:dyDescent="0.25">
      <c r="A79" s="1">
        <v>33511</v>
      </c>
      <c r="B79">
        <v>7.9436578452764603</v>
      </c>
      <c r="C79">
        <v>7.9436578452764603</v>
      </c>
      <c r="D79">
        <v>7.9436578452764603</v>
      </c>
    </row>
    <row r="80" spans="1:4" x14ac:dyDescent="0.25">
      <c r="A80" s="1">
        <v>33603</v>
      </c>
      <c r="B80">
        <v>8.1027155031990894</v>
      </c>
      <c r="C80">
        <v>8.1027155031990894</v>
      </c>
      <c r="D80">
        <v>8.1027155031990894</v>
      </c>
    </row>
    <row r="81" spans="1:4" x14ac:dyDescent="0.25">
      <c r="A81" s="1">
        <v>33694</v>
      </c>
      <c r="B81">
        <v>8.4257284724575001</v>
      </c>
      <c r="C81">
        <v>8.4257284724575001</v>
      </c>
      <c r="D81">
        <v>8.4257284724575001</v>
      </c>
    </row>
    <row r="82" spans="1:4" x14ac:dyDescent="0.25">
      <c r="A82" s="1">
        <v>33785</v>
      </c>
      <c r="B82">
        <v>8.5256663345766093</v>
      </c>
      <c r="C82">
        <v>8.5256663345766093</v>
      </c>
      <c r="D82">
        <v>8.5256663345766093</v>
      </c>
    </row>
    <row r="83" spans="1:4" x14ac:dyDescent="0.25">
      <c r="A83" s="1">
        <v>33877</v>
      </c>
      <c r="B83">
        <v>9.5907414558254001</v>
      </c>
      <c r="C83">
        <v>9.5907414558254001</v>
      </c>
      <c r="D83">
        <v>9.5907414558254001</v>
      </c>
    </row>
    <row r="84" spans="1:4" x14ac:dyDescent="0.25">
      <c r="A84" s="1">
        <v>33969</v>
      </c>
      <c r="B84">
        <v>9.0849011675922604</v>
      </c>
      <c r="C84">
        <v>9.0849011675922604</v>
      </c>
      <c r="D84">
        <v>9.0849011675922604</v>
      </c>
    </row>
    <row r="85" spans="1:4" x14ac:dyDescent="0.25">
      <c r="A85" s="1">
        <v>34059</v>
      </c>
      <c r="B85">
        <v>8.2379942814809795</v>
      </c>
      <c r="C85">
        <v>8.2379942814809795</v>
      </c>
      <c r="D85">
        <v>8.2379942814809795</v>
      </c>
    </row>
    <row r="86" spans="1:4" x14ac:dyDescent="0.25">
      <c r="A86" s="1">
        <v>34150</v>
      </c>
      <c r="B86">
        <v>6.8342808387012797</v>
      </c>
      <c r="C86">
        <v>6.8342808387012797</v>
      </c>
      <c r="D86">
        <v>6.8342808387012797</v>
      </c>
    </row>
    <row r="87" spans="1:4" x14ac:dyDescent="0.25">
      <c r="A87" s="1">
        <v>34242</v>
      </c>
      <c r="B87">
        <v>5.9710137908482404</v>
      </c>
      <c r="C87">
        <v>5.9710137908482404</v>
      </c>
      <c r="D87">
        <v>5.9710137908482404</v>
      </c>
    </row>
    <row r="88" spans="1:4" x14ac:dyDescent="0.25">
      <c r="A88" s="1">
        <v>34334</v>
      </c>
      <c r="B88">
        <v>5.2581078422867202</v>
      </c>
      <c r="C88">
        <v>5.2581078422867202</v>
      </c>
      <c r="D88">
        <v>5.2581078422867202</v>
      </c>
    </row>
    <row r="89" spans="1:4" x14ac:dyDescent="0.25">
      <c r="A89" s="1">
        <v>34424</v>
      </c>
      <c r="B89">
        <v>4.9708235166175001</v>
      </c>
      <c r="C89">
        <v>4.9708235166175001</v>
      </c>
      <c r="D89">
        <v>4.9708235166175001</v>
      </c>
    </row>
    <row r="90" spans="1:4" x14ac:dyDescent="0.25">
      <c r="A90" s="1">
        <v>34515</v>
      </c>
      <c r="B90">
        <v>4.4138696643525703</v>
      </c>
      <c r="C90">
        <v>4.4138696643525703</v>
      </c>
      <c r="D90">
        <v>4.4138696643525703</v>
      </c>
    </row>
    <row r="91" spans="1:4" x14ac:dyDescent="0.25">
      <c r="A91" s="1">
        <v>34607</v>
      </c>
      <c r="B91">
        <v>4.1986518965586104</v>
      </c>
      <c r="C91">
        <v>4.1986518965586104</v>
      </c>
      <c r="D91">
        <v>4.1986518965586104</v>
      </c>
    </row>
    <row r="92" spans="1:4" x14ac:dyDescent="0.25">
      <c r="A92" s="1">
        <v>34699</v>
      </c>
      <c r="B92">
        <v>4.2253607568103204</v>
      </c>
      <c r="C92">
        <v>4.2253607568103204</v>
      </c>
      <c r="D92">
        <v>4.2253607568103204</v>
      </c>
    </row>
    <row r="93" spans="1:4" x14ac:dyDescent="0.25">
      <c r="A93" s="1">
        <v>34789</v>
      </c>
      <c r="B93">
        <v>4.70758898512267</v>
      </c>
      <c r="C93">
        <v>4.70758898512267</v>
      </c>
      <c r="D93">
        <v>4.70758898512267</v>
      </c>
    </row>
    <row r="94" spans="1:4" x14ac:dyDescent="0.25">
      <c r="A94" s="1">
        <v>34880</v>
      </c>
      <c r="B94">
        <v>5.1170287593791004</v>
      </c>
      <c r="C94">
        <v>5.1170287593791004</v>
      </c>
      <c r="D94">
        <v>5.1170287593791004</v>
      </c>
    </row>
    <row r="95" spans="1:4" x14ac:dyDescent="0.25">
      <c r="A95" s="1">
        <v>34972</v>
      </c>
      <c r="B95">
        <v>4.5194836339317597</v>
      </c>
      <c r="C95">
        <v>4.5194836339317597</v>
      </c>
      <c r="D95">
        <v>4.5194836339317597</v>
      </c>
    </row>
    <row r="96" spans="1:4" x14ac:dyDescent="0.25">
      <c r="A96" s="1">
        <v>35064</v>
      </c>
      <c r="B96">
        <v>4.5210699966571797</v>
      </c>
      <c r="C96">
        <v>4.5210699966571797</v>
      </c>
      <c r="D96">
        <v>4.5210699966571797</v>
      </c>
    </row>
    <row r="97" spans="1:4" x14ac:dyDescent="0.25">
      <c r="A97" s="1">
        <v>35155</v>
      </c>
      <c r="B97">
        <v>3.7244232701325002</v>
      </c>
      <c r="C97">
        <v>3.7244232701325002</v>
      </c>
      <c r="D97">
        <v>3.7244232701325002</v>
      </c>
    </row>
    <row r="98" spans="1:4" x14ac:dyDescent="0.25">
      <c r="A98" s="1">
        <v>35246</v>
      </c>
      <c r="B98">
        <v>3.3933668844843798</v>
      </c>
      <c r="C98">
        <v>3.3933668844843798</v>
      </c>
      <c r="D98">
        <v>3.3933668844843798</v>
      </c>
    </row>
    <row r="99" spans="1:4" x14ac:dyDescent="0.25">
      <c r="A99" s="1">
        <v>35338</v>
      </c>
      <c r="B99">
        <v>3.2651841387609499</v>
      </c>
      <c r="C99">
        <v>3.2651841387609499</v>
      </c>
      <c r="D99">
        <v>3.2651841387609499</v>
      </c>
    </row>
    <row r="100" spans="1:4" x14ac:dyDescent="0.25">
      <c r="A100" s="1">
        <v>35430</v>
      </c>
      <c r="B100">
        <v>3.0904333088004101</v>
      </c>
      <c r="C100">
        <v>3.0904333088004101</v>
      </c>
      <c r="D100">
        <v>3.0904333088004101</v>
      </c>
    </row>
    <row r="101" spans="1:4" x14ac:dyDescent="0.25">
      <c r="A101" s="1">
        <v>35520</v>
      </c>
      <c r="B101">
        <v>3.0572585412204698</v>
      </c>
      <c r="C101">
        <v>3.0572585412204698</v>
      </c>
      <c r="D101">
        <v>3.0572585412204698</v>
      </c>
    </row>
    <row r="102" spans="1:4" x14ac:dyDescent="0.25">
      <c r="A102" s="1">
        <v>35611</v>
      </c>
      <c r="B102">
        <v>2.91947259678075</v>
      </c>
      <c r="C102">
        <v>2.91947259678075</v>
      </c>
      <c r="D102">
        <v>2.91947259678075</v>
      </c>
    </row>
    <row r="103" spans="1:4" x14ac:dyDescent="0.25">
      <c r="A103" s="1">
        <v>35703</v>
      </c>
      <c r="B103">
        <v>2.76017547125856</v>
      </c>
      <c r="C103">
        <v>2.76017547125856</v>
      </c>
      <c r="D103">
        <v>2.76017547125856</v>
      </c>
    </row>
    <row r="104" spans="1:4" x14ac:dyDescent="0.25">
      <c r="A104" s="1">
        <v>35795</v>
      </c>
      <c r="B104">
        <v>2.7246294302391698</v>
      </c>
      <c r="C104">
        <v>2.7246294302391698</v>
      </c>
      <c r="D104">
        <v>2.7246294302391698</v>
      </c>
    </row>
    <row r="105" spans="1:4" x14ac:dyDescent="0.25">
      <c r="A105" s="1">
        <v>35885</v>
      </c>
      <c r="B105">
        <v>2.7183605868109</v>
      </c>
      <c r="C105">
        <v>2.7183605868109</v>
      </c>
      <c r="D105">
        <v>2.7183605868109</v>
      </c>
    </row>
    <row r="106" spans="1:4" x14ac:dyDescent="0.25">
      <c r="A106" s="1">
        <v>35976</v>
      </c>
      <c r="B106">
        <v>2.34067077779252</v>
      </c>
      <c r="C106">
        <v>2.34067077779252</v>
      </c>
      <c r="D106">
        <v>2.34067077779252</v>
      </c>
    </row>
    <row r="107" spans="1:4" x14ac:dyDescent="0.25">
      <c r="A107" s="1">
        <v>36068</v>
      </c>
      <c r="B107">
        <v>2.2151622199028602</v>
      </c>
      <c r="C107">
        <v>2.2151622199028602</v>
      </c>
      <c r="D107">
        <v>2.2151622199028602</v>
      </c>
    </row>
    <row r="108" spans="1:4" x14ac:dyDescent="0.25">
      <c r="A108" s="1">
        <v>36160</v>
      </c>
      <c r="B108">
        <v>1.7655140767823201</v>
      </c>
      <c r="C108">
        <v>1.7655140767823201</v>
      </c>
      <c r="D108">
        <v>1.7655140767823201</v>
      </c>
    </row>
    <row r="109" spans="1:4" x14ac:dyDescent="0.25">
      <c r="A109" s="1">
        <v>36250</v>
      </c>
      <c r="B109">
        <v>1.3804726008006001</v>
      </c>
      <c r="C109">
        <v>1.3804726008006001</v>
      </c>
      <c r="D109">
        <v>1.3804726008006001</v>
      </c>
    </row>
    <row r="110" spans="1:4" x14ac:dyDescent="0.25">
      <c r="A110" s="1">
        <v>36341</v>
      </c>
      <c r="B110">
        <v>0.98735161482987299</v>
      </c>
      <c r="C110">
        <v>0.98735161482987299</v>
      </c>
      <c r="D110">
        <v>0.98735161482987299</v>
      </c>
    </row>
    <row r="111" spans="1:4" x14ac:dyDescent="0.25">
      <c r="A111" s="1">
        <v>36433</v>
      </c>
      <c r="B111">
        <v>1.08117639900874</v>
      </c>
      <c r="C111">
        <v>1.08117639900874</v>
      </c>
      <c r="D111">
        <v>1.08117639900874</v>
      </c>
    </row>
    <row r="112" spans="1:4" x14ac:dyDescent="0.25">
      <c r="A112" s="1">
        <v>36525</v>
      </c>
      <c r="B112">
        <v>1.5844314833625599</v>
      </c>
      <c r="C112">
        <v>1.5844314833625599</v>
      </c>
      <c r="D112">
        <v>1.5844314833625599</v>
      </c>
    </row>
    <row r="113" spans="1:4" x14ac:dyDescent="0.25">
      <c r="A113" s="1">
        <v>36616</v>
      </c>
      <c r="B113">
        <v>1.90688527699531</v>
      </c>
      <c r="C113">
        <v>1.90688527699531</v>
      </c>
      <c r="D113">
        <v>1.90688527699531</v>
      </c>
    </row>
    <row r="114" spans="1:4" x14ac:dyDescent="0.25">
      <c r="A114" s="1">
        <v>36707</v>
      </c>
      <c r="B114">
        <v>2.6615105691090699</v>
      </c>
      <c r="C114">
        <v>2.6615105691090699</v>
      </c>
      <c r="D114">
        <v>2.6615105691090699</v>
      </c>
    </row>
    <row r="115" spans="1:4" x14ac:dyDescent="0.25">
      <c r="A115" s="1">
        <v>36799</v>
      </c>
      <c r="B115">
        <v>3.0102167505637198</v>
      </c>
      <c r="C115">
        <v>3.0102167505637198</v>
      </c>
      <c r="D115">
        <v>3.0102167505637198</v>
      </c>
    </row>
    <row r="116" spans="1:4" x14ac:dyDescent="0.25">
      <c r="A116" s="1">
        <v>36891</v>
      </c>
      <c r="B116">
        <v>3.3404768556157398</v>
      </c>
      <c r="C116">
        <v>3.3404768556157398</v>
      </c>
      <c r="D116">
        <v>3.3404768556157398</v>
      </c>
    </row>
    <row r="117" spans="1:4" x14ac:dyDescent="0.25">
      <c r="A117" s="1">
        <v>36981</v>
      </c>
      <c r="B117">
        <v>3.28125500841923</v>
      </c>
      <c r="C117">
        <v>3.28125500841923</v>
      </c>
      <c r="D117">
        <v>3.28125500841923</v>
      </c>
    </row>
    <row r="118" spans="1:4" x14ac:dyDescent="0.25">
      <c r="A118" s="1">
        <v>37072</v>
      </c>
      <c r="B118">
        <v>3.1471417994977502</v>
      </c>
      <c r="C118">
        <v>3.1471417994977502</v>
      </c>
      <c r="D118">
        <v>3.1471417994977502</v>
      </c>
    </row>
    <row r="119" spans="1:4" x14ac:dyDescent="0.25">
      <c r="A119" s="1">
        <v>37164</v>
      </c>
      <c r="B119">
        <v>2.81118585348141</v>
      </c>
      <c r="C119">
        <v>2.81118585348141</v>
      </c>
      <c r="D119">
        <v>2.81118585348141</v>
      </c>
    </row>
    <row r="120" spans="1:4" x14ac:dyDescent="0.25">
      <c r="A120" s="1">
        <v>37256</v>
      </c>
      <c r="B120">
        <v>1.96551826374655</v>
      </c>
      <c r="C120">
        <v>1.96551826374655</v>
      </c>
      <c r="D120">
        <v>1.96551826374655</v>
      </c>
    </row>
    <row r="121" spans="1:4" x14ac:dyDescent="0.25">
      <c r="A121" s="1">
        <v>37346</v>
      </c>
      <c r="B121">
        <v>1.5369455588201899</v>
      </c>
      <c r="C121">
        <v>1.5369455588201899</v>
      </c>
      <c r="D121">
        <v>1.5369455588201899</v>
      </c>
    </row>
    <row r="122" spans="1:4" x14ac:dyDescent="0.25">
      <c r="A122" s="1">
        <v>37437</v>
      </c>
      <c r="B122">
        <v>1.5986301907432301</v>
      </c>
      <c r="C122">
        <v>1.5986301907432301</v>
      </c>
      <c r="D122">
        <v>1.5986301907432301</v>
      </c>
    </row>
    <row r="123" spans="1:4" x14ac:dyDescent="0.25">
      <c r="A123" s="1">
        <v>37529</v>
      </c>
      <c r="B123">
        <v>1.57296210992612</v>
      </c>
      <c r="C123">
        <v>1.57296210992612</v>
      </c>
      <c r="D123">
        <v>1.57296210992612</v>
      </c>
    </row>
    <row r="124" spans="1:4" x14ac:dyDescent="0.25">
      <c r="A124" s="1">
        <v>37621</v>
      </c>
      <c r="B124">
        <v>1.408745879627</v>
      </c>
      <c r="C124">
        <v>1.408745879627</v>
      </c>
      <c r="D124">
        <v>1.408745879627</v>
      </c>
    </row>
    <row r="125" spans="1:4" x14ac:dyDescent="0.25">
      <c r="A125" s="1">
        <v>37711</v>
      </c>
      <c r="B125">
        <v>0.969462985575409</v>
      </c>
      <c r="C125">
        <v>0.969462985575409</v>
      </c>
      <c r="D125">
        <v>0.969462985575409</v>
      </c>
    </row>
    <row r="126" spans="1:4" x14ac:dyDescent="0.25">
      <c r="A126" s="1">
        <v>37802</v>
      </c>
      <c r="B126">
        <v>0.66434688680467302</v>
      </c>
      <c r="C126">
        <v>0.66434688680467302</v>
      </c>
      <c r="D126">
        <v>0.66434688680467302</v>
      </c>
    </row>
    <row r="127" spans="1:4" x14ac:dyDescent="0.25">
      <c r="A127" s="1">
        <v>37894</v>
      </c>
      <c r="B127">
        <v>0.390686998596667</v>
      </c>
      <c r="C127">
        <v>0.390686998596667</v>
      </c>
      <c r="D127">
        <v>0.390686998596667</v>
      </c>
    </row>
    <row r="128" spans="1:4" x14ac:dyDescent="0.25">
      <c r="A128" s="1">
        <v>37986</v>
      </c>
      <c r="B128">
        <v>0.356357421378382</v>
      </c>
      <c r="C128">
        <v>0.356357421378382</v>
      </c>
      <c r="D128">
        <v>0.356357421378382</v>
      </c>
    </row>
    <row r="129" spans="1:4" x14ac:dyDescent="0.25">
      <c r="A129" s="1">
        <v>38077</v>
      </c>
      <c r="B129">
        <v>0.30671839020790098</v>
      </c>
      <c r="C129">
        <v>0.30671839020790098</v>
      </c>
      <c r="D129">
        <v>0.30671839020790098</v>
      </c>
    </row>
    <row r="130" spans="1:4" x14ac:dyDescent="0.25">
      <c r="A130" s="1">
        <v>38168</v>
      </c>
      <c r="B130">
        <v>0.30231920073123603</v>
      </c>
      <c r="C130">
        <v>0.30231920073123603</v>
      </c>
      <c r="D130">
        <v>0.30231920073123603</v>
      </c>
    </row>
    <row r="131" spans="1:4" x14ac:dyDescent="0.25">
      <c r="A131" s="1">
        <v>38260</v>
      </c>
      <c r="B131">
        <v>0.32105561221567303</v>
      </c>
      <c r="C131">
        <v>0.32105561221567303</v>
      </c>
      <c r="D131">
        <v>0.32105561221567303</v>
      </c>
    </row>
    <row r="132" spans="1:4" x14ac:dyDescent="0.25">
      <c r="A132" s="1">
        <v>38352</v>
      </c>
      <c r="B132">
        <v>0.35963460440568801</v>
      </c>
      <c r="C132">
        <v>0.35963460440568801</v>
      </c>
      <c r="D132">
        <v>0.35963460440568801</v>
      </c>
    </row>
    <row r="133" spans="1:4" x14ac:dyDescent="0.25">
      <c r="A133" s="1">
        <v>38442</v>
      </c>
      <c r="B133">
        <v>0.345488779980962</v>
      </c>
      <c r="C133">
        <v>0.345488779980962</v>
      </c>
      <c r="D133">
        <v>0.345488779980962</v>
      </c>
    </row>
    <row r="134" spans="1:4" x14ac:dyDescent="0.25">
      <c r="A134" s="1">
        <v>38533</v>
      </c>
      <c r="B134">
        <v>0.33862767736004201</v>
      </c>
      <c r="C134">
        <v>0.33862767736004201</v>
      </c>
      <c r="D134">
        <v>0.33862767736004201</v>
      </c>
    </row>
    <row r="135" spans="1:4" x14ac:dyDescent="0.25">
      <c r="A135" s="1">
        <v>38625</v>
      </c>
      <c r="B135">
        <v>0.34862696145259398</v>
      </c>
      <c r="C135">
        <v>0.34862696145259398</v>
      </c>
      <c r="D135">
        <v>0.34862696145259398</v>
      </c>
    </row>
    <row r="136" spans="1:4" x14ac:dyDescent="0.25">
      <c r="A136" s="1">
        <v>38717</v>
      </c>
      <c r="B136">
        <v>0.49842424459572998</v>
      </c>
      <c r="C136">
        <v>0.49842424459572998</v>
      </c>
      <c r="D136">
        <v>0.49842424459572998</v>
      </c>
    </row>
    <row r="137" spans="1:4" x14ac:dyDescent="0.25">
      <c r="A137" s="1">
        <v>38807</v>
      </c>
      <c r="B137">
        <v>0.742970470987386</v>
      </c>
      <c r="C137">
        <v>0.742970470987386</v>
      </c>
      <c r="D137">
        <v>0.742970470987386</v>
      </c>
    </row>
    <row r="138" spans="1:4" x14ac:dyDescent="0.25">
      <c r="A138" s="1">
        <v>38898</v>
      </c>
      <c r="B138">
        <v>0.99964991191703101</v>
      </c>
      <c r="C138">
        <v>0.99964991191703101</v>
      </c>
      <c r="D138">
        <v>0.99964991191703101</v>
      </c>
    </row>
    <row r="139" spans="1:4" x14ac:dyDescent="0.25">
      <c r="A139" s="1">
        <v>38990</v>
      </c>
      <c r="B139">
        <v>1.32257901807048</v>
      </c>
      <c r="C139">
        <v>1.32257901807048</v>
      </c>
      <c r="D139">
        <v>1.32257901807048</v>
      </c>
    </row>
    <row r="140" spans="1:4" x14ac:dyDescent="0.25">
      <c r="A140" s="1">
        <v>39082</v>
      </c>
      <c r="B140">
        <v>1.74091928092038</v>
      </c>
      <c r="C140">
        <v>1.74091928092038</v>
      </c>
      <c r="D140">
        <v>1.74091928092038</v>
      </c>
    </row>
    <row r="141" spans="1:4" x14ac:dyDescent="0.25">
      <c r="A141" s="1">
        <v>39172</v>
      </c>
      <c r="B141">
        <v>1.9603559882083901</v>
      </c>
      <c r="C141">
        <v>1.9603559882083901</v>
      </c>
      <c r="D141">
        <v>1.9603559882083901</v>
      </c>
    </row>
    <row r="142" spans="1:4" x14ac:dyDescent="0.25">
      <c r="A142" s="1">
        <v>39263</v>
      </c>
      <c r="B142">
        <v>2.2503420571098101</v>
      </c>
      <c r="C142">
        <v>2.2503420571098101</v>
      </c>
      <c r="D142">
        <v>2.2503420571098101</v>
      </c>
    </row>
    <row r="143" spans="1:4" x14ac:dyDescent="0.25">
      <c r="A143" s="1">
        <v>39355</v>
      </c>
      <c r="B143">
        <v>2.3030526321631899</v>
      </c>
      <c r="C143">
        <v>2.3030526321631899</v>
      </c>
      <c r="D143">
        <v>2.3030526321631899</v>
      </c>
    </row>
    <row r="144" spans="1:4" x14ac:dyDescent="0.25">
      <c r="A144" s="1">
        <v>39447</v>
      </c>
      <c r="B144">
        <v>2.7150672320718998</v>
      </c>
      <c r="C144">
        <v>2.7150672320718998</v>
      </c>
      <c r="D144">
        <v>2.7150672320718998</v>
      </c>
    </row>
    <row r="145" spans="1:4" x14ac:dyDescent="0.25">
      <c r="A145" s="1">
        <v>39538</v>
      </c>
      <c r="B145">
        <v>2.2735415829390599</v>
      </c>
      <c r="C145">
        <v>2.2735415829390599</v>
      </c>
      <c r="D145">
        <v>2.2735415829390599</v>
      </c>
    </row>
    <row r="146" spans="1:4" x14ac:dyDescent="0.25">
      <c r="A146" s="1">
        <v>39629</v>
      </c>
      <c r="B146">
        <v>2.7423607719852798</v>
      </c>
      <c r="C146">
        <v>2.7423607719852798</v>
      </c>
      <c r="D146">
        <v>2.7423607719852798</v>
      </c>
    </row>
    <row r="147" spans="1:4" x14ac:dyDescent="0.25">
      <c r="A147" s="1">
        <v>39721</v>
      </c>
      <c r="B147">
        <v>2.6113475895857401</v>
      </c>
      <c r="C147">
        <v>2.6113475895857401</v>
      </c>
      <c r="D147">
        <v>2.6113475895857401</v>
      </c>
    </row>
    <row r="148" spans="1:4" x14ac:dyDescent="0.25">
      <c r="A148" s="1">
        <v>39813</v>
      </c>
      <c r="B148">
        <v>1.9085365168617701</v>
      </c>
      <c r="C148">
        <v>1.9085365168617701</v>
      </c>
      <c r="D148">
        <v>1.9085365168617701</v>
      </c>
    </row>
    <row r="149" spans="1:4" x14ac:dyDescent="0.25">
      <c r="A149" s="1">
        <v>39903</v>
      </c>
      <c r="B149">
        <v>-2.4660663491512101E-2</v>
      </c>
      <c r="C149">
        <v>-2.4660663491512101E-2</v>
      </c>
      <c r="D149">
        <v>-2.4660663491512101E-2</v>
      </c>
    </row>
    <row r="150" spans="1:4" x14ac:dyDescent="0.25">
      <c r="A150" s="1">
        <v>39994</v>
      </c>
      <c r="B150">
        <v>-0.78050664765684497</v>
      </c>
      <c r="C150">
        <v>-0.78050664765684497</v>
      </c>
      <c r="D150">
        <v>-0.78050664765684497</v>
      </c>
    </row>
    <row r="151" spans="1:4" x14ac:dyDescent="0.25">
      <c r="A151" s="1">
        <v>40086</v>
      </c>
      <c r="B151">
        <v>-1.43847899630775</v>
      </c>
      <c r="C151">
        <v>-1.43847899630775</v>
      </c>
      <c r="D151">
        <v>-1.43847899630775</v>
      </c>
    </row>
    <row r="152" spans="1:4" x14ac:dyDescent="0.25">
      <c r="A152" s="1">
        <v>40178</v>
      </c>
      <c r="B152">
        <v>-1.2099225756409699</v>
      </c>
      <c r="C152">
        <v>-1.2099225756409699</v>
      </c>
      <c r="D152">
        <v>-1.2099225756409699</v>
      </c>
    </row>
    <row r="153" spans="1:4" x14ac:dyDescent="0.25">
      <c r="A153" s="1">
        <v>40268</v>
      </c>
      <c r="B153">
        <v>-1.2776158031245399</v>
      </c>
      <c r="C153">
        <v>-1.2776158031245399</v>
      </c>
      <c r="D153">
        <v>-1.2776158031245399</v>
      </c>
    </row>
    <row r="154" spans="1:4" x14ac:dyDescent="0.25">
      <c r="A154" s="1">
        <v>40359</v>
      </c>
      <c r="B154">
        <v>-1.3049243849397101</v>
      </c>
      <c r="C154">
        <v>-1.3049243849397101</v>
      </c>
      <c r="D154">
        <v>-1.3049243849397101</v>
      </c>
    </row>
    <row r="155" spans="1:4" x14ac:dyDescent="0.25">
      <c r="A155" s="1">
        <v>40451</v>
      </c>
      <c r="B155">
        <v>-1.38876510751926</v>
      </c>
      <c r="C155">
        <v>-1.38876510751926</v>
      </c>
      <c r="D155">
        <v>-1.38876510751926</v>
      </c>
    </row>
    <row r="156" spans="1:4" x14ac:dyDescent="0.25">
      <c r="A156" s="1">
        <v>40543</v>
      </c>
      <c r="B156">
        <v>-0.85705098988395101</v>
      </c>
      <c r="C156">
        <v>-0.85705098988395101</v>
      </c>
      <c r="D156">
        <v>-0.85705098988395101</v>
      </c>
    </row>
    <row r="157" spans="1:4" x14ac:dyDescent="0.25">
      <c r="A157" s="1">
        <v>40633</v>
      </c>
      <c r="B157">
        <v>-1.043964835728</v>
      </c>
      <c r="C157">
        <v>-1.043964835728</v>
      </c>
      <c r="D157">
        <v>-1.043964835728</v>
      </c>
    </row>
    <row r="158" spans="1:4" x14ac:dyDescent="0.25">
      <c r="A158" s="1">
        <v>40724</v>
      </c>
      <c r="B158">
        <v>-0.63879172855726596</v>
      </c>
      <c r="C158">
        <v>-0.63879172855726596</v>
      </c>
      <c r="D158">
        <v>-0.63879172855726596</v>
      </c>
    </row>
    <row r="159" spans="1:4" x14ac:dyDescent="0.25">
      <c r="A159" s="1">
        <v>40816</v>
      </c>
      <c r="B159">
        <v>-0.59056997961163404</v>
      </c>
      <c r="C159">
        <v>-0.59056997961163404</v>
      </c>
      <c r="D159">
        <v>-0.59056997961163404</v>
      </c>
    </row>
    <row r="160" spans="1:4" x14ac:dyDescent="0.25">
      <c r="A160" s="1">
        <v>40908</v>
      </c>
      <c r="B160">
        <v>-0.76567951822182501</v>
      </c>
      <c r="C160">
        <v>-0.76567951822182501</v>
      </c>
      <c r="D160">
        <v>-0.76567951822182501</v>
      </c>
    </row>
    <row r="161" spans="1:4" x14ac:dyDescent="0.25">
      <c r="A161" s="1">
        <v>40999</v>
      </c>
      <c r="B161">
        <v>-1.3703903040955401</v>
      </c>
      <c r="C161">
        <v>-1.3703903040955401</v>
      </c>
      <c r="D161">
        <v>-1.3703903040955401</v>
      </c>
    </row>
    <row r="162" spans="1:4" x14ac:dyDescent="0.25">
      <c r="A162" s="1">
        <v>41090</v>
      </c>
      <c r="B162">
        <v>-1.6329480850607001</v>
      </c>
      <c r="C162">
        <v>-1.6329480850607001</v>
      </c>
      <c r="D162">
        <v>-1.6329480850607001</v>
      </c>
    </row>
    <row r="163" spans="1:4" x14ac:dyDescent="0.25">
      <c r="A163" s="1">
        <v>41182</v>
      </c>
      <c r="B163">
        <v>-1.88503719893039</v>
      </c>
      <c r="C163">
        <v>-1.88503719893039</v>
      </c>
      <c r="D163">
        <v>-1.88503719893039</v>
      </c>
    </row>
    <row r="164" spans="1:4" x14ac:dyDescent="0.25">
      <c r="A164" s="1">
        <v>41274</v>
      </c>
      <c r="B164">
        <v>-1.9267589011441</v>
      </c>
      <c r="C164">
        <v>-1.9267589011441</v>
      </c>
      <c r="D164">
        <v>-1.9267589011441</v>
      </c>
    </row>
    <row r="165" spans="1:4" x14ac:dyDescent="0.25">
      <c r="A165" s="1">
        <v>41364</v>
      </c>
      <c r="B165">
        <v>-1.89945990866077</v>
      </c>
      <c r="C165">
        <v>-1.89945990866077</v>
      </c>
      <c r="D165">
        <v>-1.89945990866077</v>
      </c>
    </row>
    <row r="166" spans="1:4" x14ac:dyDescent="0.25">
      <c r="A166" s="1">
        <v>41455</v>
      </c>
      <c r="B166">
        <v>-1.89695579612899</v>
      </c>
      <c r="C166">
        <v>-1.89695579612899</v>
      </c>
      <c r="D166">
        <v>-1.89695579612899</v>
      </c>
    </row>
    <row r="167" spans="1:4" x14ac:dyDescent="0.25">
      <c r="A167" s="1">
        <v>41547</v>
      </c>
      <c r="B167">
        <v>-1.86825230123343</v>
      </c>
      <c r="C167">
        <v>-1.86825230123343</v>
      </c>
      <c r="D167">
        <v>-1.86825230123343</v>
      </c>
    </row>
    <row r="168" spans="1:4" x14ac:dyDescent="0.25">
      <c r="A168" s="1">
        <v>41639</v>
      </c>
      <c r="B168">
        <v>-1.5792599734032999</v>
      </c>
      <c r="C168">
        <v>-1.5792599734032999</v>
      </c>
      <c r="D168">
        <v>-1.5792599734032999</v>
      </c>
    </row>
    <row r="169" spans="1:4" x14ac:dyDescent="0.25">
      <c r="A169" s="1">
        <v>41729</v>
      </c>
      <c r="B169">
        <v>-1.56190210206267</v>
      </c>
      <c r="C169">
        <v>-1.56190210206267</v>
      </c>
      <c r="D169">
        <v>-1.56190210206267</v>
      </c>
    </row>
    <row r="170" spans="1:4" x14ac:dyDescent="0.25">
      <c r="A170" s="1">
        <v>41820</v>
      </c>
      <c r="B170">
        <v>-1.30826840175513</v>
      </c>
      <c r="C170">
        <v>-1.30826840175513</v>
      </c>
      <c r="D170">
        <v>-1.30826840175513</v>
      </c>
    </row>
    <row r="171" spans="1:4" x14ac:dyDescent="0.25">
      <c r="A171" s="1">
        <v>41912</v>
      </c>
      <c r="B171">
        <v>-1.77839007694869</v>
      </c>
      <c r="C171">
        <v>-1.77839007694869</v>
      </c>
      <c r="D171">
        <v>-1.77839007694869</v>
      </c>
    </row>
    <row r="172" spans="1:4" x14ac:dyDescent="0.25">
      <c r="A172" s="1">
        <v>42004</v>
      </c>
      <c r="B172">
        <v>-1.5630710163078401</v>
      </c>
      <c r="C172">
        <v>-1.5630710163078401</v>
      </c>
      <c r="D172">
        <v>-1.5630710163078401</v>
      </c>
    </row>
    <row r="173" spans="1:4" x14ac:dyDescent="0.25">
      <c r="A173" s="1">
        <v>42094</v>
      </c>
      <c r="B173">
        <v>-1.6170612982425101</v>
      </c>
      <c r="C173">
        <v>-1.6170612982425101</v>
      </c>
      <c r="D173">
        <v>-1.6170612982425101</v>
      </c>
    </row>
    <row r="174" spans="1:4" x14ac:dyDescent="0.25">
      <c r="A174" s="1">
        <v>42185</v>
      </c>
      <c r="B174">
        <v>-1.6716415438356</v>
      </c>
      <c r="C174">
        <v>-1.6716415438356</v>
      </c>
      <c r="D174">
        <v>-1.6716415438356</v>
      </c>
    </row>
    <row r="175" spans="1:4" x14ac:dyDescent="0.25">
      <c r="A175" s="1">
        <v>42277</v>
      </c>
      <c r="B175">
        <v>-1.9913406249069601</v>
      </c>
      <c r="C175">
        <v>-1.9913406249069601</v>
      </c>
      <c r="D175">
        <v>-1.9913406249069601</v>
      </c>
    </row>
    <row r="176" spans="1:4" x14ac:dyDescent="0.25">
      <c r="A176" s="1">
        <v>42369</v>
      </c>
      <c r="B176">
        <v>-2.0340210990921199</v>
      </c>
      <c r="C176">
        <v>-2.0340210990921199</v>
      </c>
      <c r="D176">
        <v>-2.0340210990921199</v>
      </c>
    </row>
    <row r="177" spans="1:4" x14ac:dyDescent="0.25">
      <c r="A177" s="1">
        <v>42460</v>
      </c>
      <c r="B177">
        <v>-1.8812367775326599</v>
      </c>
      <c r="C177">
        <v>-1.8812367775326599</v>
      </c>
      <c r="D177">
        <v>-1.8812367775326599</v>
      </c>
    </row>
    <row r="178" spans="1:4" x14ac:dyDescent="0.25">
      <c r="A178" s="1">
        <v>42551</v>
      </c>
      <c r="B178">
        <v>-1.9941425891582101</v>
      </c>
      <c r="C178">
        <v>-1.9941425891582101</v>
      </c>
      <c r="D178">
        <v>-1.9941425891582101</v>
      </c>
    </row>
    <row r="179" spans="1:4" x14ac:dyDescent="0.25">
      <c r="A179" s="1">
        <v>42643</v>
      </c>
      <c r="B179">
        <v>-2.0267199709821702</v>
      </c>
      <c r="C179">
        <v>-2.0267199709821702</v>
      </c>
      <c r="D179">
        <v>-2.0267199709821702</v>
      </c>
    </row>
    <row r="180" spans="1:4" x14ac:dyDescent="0.25">
      <c r="A180" s="1">
        <v>42735</v>
      </c>
      <c r="B180">
        <v>-2.0100558569439602</v>
      </c>
      <c r="C180">
        <v>-2.0100558569439602</v>
      </c>
      <c r="D180">
        <v>-2.0100558569439602</v>
      </c>
    </row>
    <row r="181" spans="1:4" x14ac:dyDescent="0.25">
      <c r="A181" s="1">
        <v>42825</v>
      </c>
      <c r="B181">
        <v>-2.0134312433323802</v>
      </c>
      <c r="C181">
        <v>-2.0134312433323802</v>
      </c>
      <c r="D181">
        <v>-2.0134312433323802</v>
      </c>
    </row>
    <row r="182" spans="1:4" x14ac:dyDescent="0.25">
      <c r="A182" s="1">
        <v>42916</v>
      </c>
      <c r="B182">
        <v>-2.0319156249002202</v>
      </c>
      <c r="C182">
        <v>-2.0319156249002202</v>
      </c>
      <c r="D182">
        <v>-2.0319156249002202</v>
      </c>
    </row>
    <row r="183" spans="1:4" x14ac:dyDescent="0.25">
      <c r="A183" s="1">
        <v>43008</v>
      </c>
      <c r="B183">
        <v>-2.0177071817243299</v>
      </c>
      <c r="C183">
        <v>-2.0177071817243299</v>
      </c>
      <c r="D183">
        <v>-2.0177071817243299</v>
      </c>
    </row>
    <row r="184" spans="1:4" x14ac:dyDescent="0.25">
      <c r="A184" s="1">
        <v>43100</v>
      </c>
      <c r="B184">
        <v>-2.2886855358563398</v>
      </c>
      <c r="C184">
        <v>-2.2886855358563398</v>
      </c>
      <c r="D184">
        <v>-2.2886855358563398</v>
      </c>
    </row>
    <row r="185" spans="1:4" x14ac:dyDescent="0.25">
      <c r="A185" s="1">
        <v>43190</v>
      </c>
      <c r="B185">
        <v>-2.2680784345699601</v>
      </c>
      <c r="C185">
        <v>-2.2680784345699601</v>
      </c>
      <c r="D185">
        <v>-2.2680784345699601</v>
      </c>
    </row>
    <row r="186" spans="1:4" x14ac:dyDescent="0.25">
      <c r="A186" s="1">
        <v>43281</v>
      </c>
      <c r="B186">
        <v>-2.2483157205231601</v>
      </c>
      <c r="C186">
        <v>-2.2483157205231601</v>
      </c>
      <c r="D186">
        <v>-2.2483157205231601</v>
      </c>
    </row>
    <row r="187" spans="1:4" x14ac:dyDescent="0.25">
      <c r="A187" s="1">
        <v>43373</v>
      </c>
      <c r="B187">
        <v>-2.2463406459153701</v>
      </c>
      <c r="C187">
        <v>-2.2463406459153701</v>
      </c>
      <c r="D187">
        <v>-2.2463406459153701</v>
      </c>
    </row>
    <row r="188" spans="1:4" x14ac:dyDescent="0.25">
      <c r="A188" s="1">
        <v>43465</v>
      </c>
      <c r="B188">
        <v>-2.2561730170874799</v>
      </c>
      <c r="C188">
        <v>-2.2561730170874799</v>
      </c>
      <c r="D188">
        <v>-2.2561730170874799</v>
      </c>
    </row>
    <row r="189" spans="1:4" x14ac:dyDescent="0.25">
      <c r="A189" s="1">
        <v>43555</v>
      </c>
      <c r="B189">
        <v>-1.98528537378609</v>
      </c>
      <c r="C189">
        <v>-1.98528537378609</v>
      </c>
      <c r="D189">
        <v>-1.98528537378609</v>
      </c>
    </row>
    <row r="190" spans="1:4" x14ac:dyDescent="0.25">
      <c r="A190" s="1">
        <v>43646</v>
      </c>
      <c r="B190">
        <v>-2.0220423516433401</v>
      </c>
      <c r="C190">
        <v>-2.0220423516433401</v>
      </c>
      <c r="D190">
        <v>-2.0220423516433401</v>
      </c>
    </row>
    <row r="191" spans="1:4" x14ac:dyDescent="0.25">
      <c r="A191" s="1">
        <v>43738</v>
      </c>
      <c r="B191">
        <v>-1.8336620547992</v>
      </c>
      <c r="C191">
        <v>-1.8336620547992</v>
      </c>
      <c r="D191">
        <v>-1.8336620547992</v>
      </c>
    </row>
    <row r="192" spans="1:4" x14ac:dyDescent="0.25">
      <c r="A192" s="1">
        <v>43830</v>
      </c>
      <c r="B192">
        <v>-1.911746339397</v>
      </c>
      <c r="C192">
        <v>-1.911746339397</v>
      </c>
      <c r="D192">
        <v>-1.911746339397</v>
      </c>
    </row>
    <row r="193" spans="1:4" x14ac:dyDescent="0.25">
      <c r="A193" s="1">
        <v>43921</v>
      </c>
      <c r="B193">
        <v>-1.96445231934814</v>
      </c>
      <c r="C193">
        <v>-1.96445231934814</v>
      </c>
      <c r="D193">
        <v>-1.96445231934814</v>
      </c>
    </row>
    <row r="194" spans="1:4" x14ac:dyDescent="0.25">
      <c r="A194" s="1">
        <v>44012</v>
      </c>
      <c r="B194">
        <v>-1.97582188964023</v>
      </c>
      <c r="C194">
        <v>-1.97582188964023</v>
      </c>
      <c r="D194">
        <v>-1.97582188964023</v>
      </c>
    </row>
    <row r="195" spans="1:4" x14ac:dyDescent="0.25">
      <c r="A195" s="1">
        <v>44104</v>
      </c>
      <c r="B195">
        <v>-1.72214380937874</v>
      </c>
      <c r="C195">
        <v>-1.72214380937874</v>
      </c>
      <c r="D195">
        <v>-1.72214380937874</v>
      </c>
    </row>
    <row r="196" spans="1:4" x14ac:dyDescent="0.25">
      <c r="A196" s="1">
        <v>44196</v>
      </c>
      <c r="B196">
        <v>-2.06251290655256</v>
      </c>
      <c r="C196">
        <v>-2.06251290655256</v>
      </c>
      <c r="D196">
        <v>-2.06251290655256</v>
      </c>
    </row>
    <row r="197" spans="1:4" x14ac:dyDescent="0.25">
      <c r="A197" s="1">
        <v>44286</v>
      </c>
      <c r="B197">
        <v>-2.0410230265593401</v>
      </c>
      <c r="C197">
        <v>-2.0410230265593401</v>
      </c>
      <c r="D197">
        <v>-2.0410230265593401</v>
      </c>
    </row>
    <row r="198" spans="1:4" x14ac:dyDescent="0.25">
      <c r="A198" s="1">
        <v>44377</v>
      </c>
      <c r="B198">
        <v>-2.0137094644648399</v>
      </c>
      <c r="C198">
        <v>-2.0137094644648399</v>
      </c>
      <c r="D198">
        <v>-2.0137094644648399</v>
      </c>
    </row>
    <row r="199" spans="1:4" x14ac:dyDescent="0.25">
      <c r="A199" s="1">
        <v>44469</v>
      </c>
      <c r="B199">
        <v>-2.2945745473706398</v>
      </c>
      <c r="C199">
        <v>-2.2945745473706398</v>
      </c>
      <c r="D199">
        <v>-2.2945745473706398</v>
      </c>
    </row>
    <row r="200" spans="1:4" x14ac:dyDescent="0.25">
      <c r="A200" s="1">
        <v>44561</v>
      </c>
      <c r="B200">
        <v>-2.5840964702298699</v>
      </c>
      <c r="C200">
        <v>-2.5840964702298699</v>
      </c>
      <c r="D200">
        <v>-2.5840964702298699</v>
      </c>
    </row>
    <row r="201" spans="1:4" x14ac:dyDescent="0.25">
      <c r="A201" s="1">
        <v>44651</v>
      </c>
      <c r="B201">
        <v>-2.7768004854422301</v>
      </c>
      <c r="C201">
        <v>-2.7768004854422301</v>
      </c>
      <c r="D201">
        <v>-2.7768004854422301</v>
      </c>
    </row>
    <row r="202" spans="1:4" x14ac:dyDescent="0.25">
      <c r="A202" s="1">
        <v>44742</v>
      </c>
      <c r="B202">
        <v>-2.9656902041618598</v>
      </c>
      <c r="C202">
        <v>-2.9656902041618598</v>
      </c>
      <c r="D202">
        <v>-2.9656902041618598</v>
      </c>
    </row>
    <row r="203" spans="1:4" x14ac:dyDescent="0.25">
      <c r="A203" s="1">
        <v>44834</v>
      </c>
      <c r="B203">
        <v>-2.5295808087532401</v>
      </c>
      <c r="C203">
        <v>-2.5295808087532401</v>
      </c>
      <c r="D203">
        <v>-2.5295808087532401</v>
      </c>
    </row>
    <row r="204" spans="1:4" x14ac:dyDescent="0.25">
      <c r="A204" s="1">
        <v>44926</v>
      </c>
      <c r="B204">
        <v>-1.2133803982981901</v>
      </c>
      <c r="C204">
        <v>-1.2133803982981901</v>
      </c>
      <c r="D204">
        <v>-1.2133803982981901</v>
      </c>
    </row>
    <row r="205" spans="1:4" x14ac:dyDescent="0.25">
      <c r="A205" s="1">
        <v>45016</v>
      </c>
      <c r="B205">
        <v>8.12492331209171E-2</v>
      </c>
      <c r="C205">
        <v>8.12492331209171E-2</v>
      </c>
      <c r="D205">
        <v>8.12492331209171E-2</v>
      </c>
    </row>
    <row r="206" spans="1:4" x14ac:dyDescent="0.25">
      <c r="A206" s="1">
        <v>45107</v>
      </c>
      <c r="B206">
        <v>0.87753104426015605</v>
      </c>
      <c r="C206">
        <v>0.87753104426015605</v>
      </c>
      <c r="D206">
        <v>0.87753104426015605</v>
      </c>
    </row>
    <row r="207" spans="1:4" x14ac:dyDescent="0.25">
      <c r="A207" s="1">
        <v>45199</v>
      </c>
      <c r="B207">
        <v>1.3702528806665799</v>
      </c>
      <c r="C207">
        <v>1.3702528806665799</v>
      </c>
      <c r="D207">
        <v>1.3702528806665799</v>
      </c>
    </row>
    <row r="208" spans="1:4" x14ac:dyDescent="0.25">
      <c r="A208" s="1">
        <v>45291</v>
      </c>
      <c r="B208">
        <v>1.5965436614991499</v>
      </c>
      <c r="C208">
        <v>1.5965436614991499</v>
      </c>
      <c r="D208">
        <v>1.5965436614991499</v>
      </c>
    </row>
    <row r="209" spans="1:4" x14ac:dyDescent="0.25">
      <c r="A209" s="1">
        <v>45382</v>
      </c>
      <c r="B209">
        <v>1.88386136869451</v>
      </c>
      <c r="C209">
        <v>1.88386136869451</v>
      </c>
      <c r="D209">
        <v>1.88386136869451</v>
      </c>
    </row>
    <row r="210" spans="1:4" x14ac:dyDescent="0.25">
      <c r="A210" s="1">
        <v>45473</v>
      </c>
      <c r="B210">
        <v>1.7628986099839301</v>
      </c>
      <c r="C210">
        <v>1.7628986099839301</v>
      </c>
      <c r="D210">
        <v>1.7628986099839301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89E8-DD23-43B6-B025-12ACAC7FDA22}">
  <sheetPr codeName="Sheet4">
    <tabColor theme="7" tint="0.79998168889431442"/>
  </sheetPr>
  <dimension ref="A1:D210"/>
  <sheetViews>
    <sheetView topLeftCell="A2" workbookViewId="0">
      <selection activeCell="A2" sqref="A1:D1048576"/>
    </sheetView>
  </sheetViews>
  <sheetFormatPr defaultRowHeight="15" x14ac:dyDescent="0.25"/>
  <cols>
    <col min="1" max="1" width="9" customWidth="1"/>
  </cols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26480</v>
      </c>
      <c r="B2">
        <v>2.03080099721346</v>
      </c>
      <c r="C2">
        <v>2.03080099721346</v>
      </c>
      <c r="D2">
        <v>2.03080099721346</v>
      </c>
    </row>
    <row r="3" spans="1:4" x14ac:dyDescent="0.25">
      <c r="A3" s="1">
        <v>26572</v>
      </c>
      <c r="B3">
        <v>2.9103741573764701</v>
      </c>
      <c r="C3">
        <v>2.9103741573764701</v>
      </c>
      <c r="D3">
        <v>2.9103741573764701</v>
      </c>
    </row>
    <row r="4" spans="1:4" x14ac:dyDescent="0.25">
      <c r="A4" s="1">
        <v>26664</v>
      </c>
      <c r="B4">
        <v>4.5363533318215996</v>
      </c>
      <c r="C4">
        <v>4.5363533318215996</v>
      </c>
      <c r="D4">
        <v>4.5363533318215996</v>
      </c>
    </row>
    <row r="5" spans="1:4" x14ac:dyDescent="0.25">
      <c r="A5" s="1">
        <v>26754</v>
      </c>
      <c r="B5">
        <v>4.1927644502897099</v>
      </c>
      <c r="C5">
        <v>4.1927644502897099</v>
      </c>
      <c r="D5">
        <v>4.1927644502897099</v>
      </c>
    </row>
    <row r="6" spans="1:4" x14ac:dyDescent="0.25">
      <c r="A6" s="1">
        <v>26845</v>
      </c>
      <c r="B6">
        <v>6.6100615675096197</v>
      </c>
      <c r="C6">
        <v>6.6100615675096197</v>
      </c>
      <c r="D6">
        <v>6.6100615675096197</v>
      </c>
    </row>
    <row r="7" spans="1:4" x14ac:dyDescent="0.25">
      <c r="A7" s="1">
        <v>26937</v>
      </c>
      <c r="B7">
        <v>8.4267781553218697</v>
      </c>
      <c r="C7">
        <v>8.4267781553218697</v>
      </c>
      <c r="D7">
        <v>8.4267781553218697</v>
      </c>
    </row>
    <row r="8" spans="1:4" x14ac:dyDescent="0.25">
      <c r="A8" s="1">
        <v>27029</v>
      </c>
      <c r="B8">
        <v>9.8688912975583101</v>
      </c>
      <c r="C8">
        <v>9.8688912975583101</v>
      </c>
      <c r="D8">
        <v>9.8688912975583101</v>
      </c>
    </row>
    <row r="9" spans="1:4" x14ac:dyDescent="0.25">
      <c r="A9" s="1">
        <v>27119</v>
      </c>
      <c r="B9">
        <v>9.1412232202363306</v>
      </c>
      <c r="C9">
        <v>9.1412232202363306</v>
      </c>
      <c r="D9">
        <v>9.1412232202363306</v>
      </c>
    </row>
    <row r="10" spans="1:4" x14ac:dyDescent="0.25">
      <c r="A10" s="1">
        <v>27210</v>
      </c>
      <c r="B10">
        <v>9.5002731917963992</v>
      </c>
      <c r="C10">
        <v>9.5002731917963992</v>
      </c>
      <c r="D10">
        <v>9.5002731917963992</v>
      </c>
    </row>
    <row r="11" spans="1:4" x14ac:dyDescent="0.25">
      <c r="A11" s="1">
        <v>27302</v>
      </c>
      <c r="B11">
        <v>8.9505060839535897</v>
      </c>
      <c r="C11">
        <v>8.9505060839535897</v>
      </c>
      <c r="D11">
        <v>8.9505060839535897</v>
      </c>
    </row>
    <row r="12" spans="1:4" x14ac:dyDescent="0.25">
      <c r="A12" s="1">
        <v>27394</v>
      </c>
      <c r="B12">
        <v>7.1459686798500499</v>
      </c>
      <c r="C12">
        <v>7.1459686798500499</v>
      </c>
      <c r="D12">
        <v>7.1459686798500499</v>
      </c>
    </row>
    <row r="13" spans="1:4" x14ac:dyDescent="0.25">
      <c r="A13" s="1">
        <v>27484</v>
      </c>
      <c r="B13">
        <v>5.3240350401500498</v>
      </c>
      <c r="C13">
        <v>5.3240350401500498</v>
      </c>
      <c r="D13">
        <v>5.3240350401500498</v>
      </c>
    </row>
    <row r="14" spans="1:4" x14ac:dyDescent="0.25">
      <c r="A14" s="1">
        <v>27575</v>
      </c>
      <c r="B14">
        <v>4.0027168714400698</v>
      </c>
      <c r="C14">
        <v>4.0027168714400698</v>
      </c>
      <c r="D14">
        <v>4.0027168714400698</v>
      </c>
    </row>
    <row r="15" spans="1:4" x14ac:dyDescent="0.25">
      <c r="A15" s="1">
        <v>27667</v>
      </c>
      <c r="B15">
        <v>3.5037249242331501</v>
      </c>
      <c r="C15">
        <v>3.5037249242331501</v>
      </c>
      <c r="D15">
        <v>3.5037249242331501</v>
      </c>
    </row>
    <row r="16" spans="1:4" x14ac:dyDescent="0.25">
      <c r="A16" s="1">
        <v>27759</v>
      </c>
      <c r="B16">
        <v>4.3484394126925903</v>
      </c>
      <c r="C16">
        <v>4.3484394126925903</v>
      </c>
      <c r="D16">
        <v>4.3484394126925903</v>
      </c>
    </row>
    <row r="17" spans="1:4" x14ac:dyDescent="0.25">
      <c r="A17" s="1">
        <v>27850</v>
      </c>
      <c r="B17">
        <v>4.9652780361149</v>
      </c>
      <c r="C17">
        <v>4.9652780361149</v>
      </c>
      <c r="D17">
        <v>4.9652780361149</v>
      </c>
    </row>
    <row r="18" spans="1:4" x14ac:dyDescent="0.25">
      <c r="A18" s="1">
        <v>27941</v>
      </c>
      <c r="B18">
        <v>5.9168849852293199</v>
      </c>
      <c r="C18">
        <v>5.9168849852293199</v>
      </c>
      <c r="D18">
        <v>5.9168849852293199</v>
      </c>
    </row>
    <row r="19" spans="1:4" x14ac:dyDescent="0.25">
      <c r="A19" s="1">
        <v>28033</v>
      </c>
      <c r="B19">
        <v>6.8561085426101096</v>
      </c>
      <c r="C19">
        <v>6.8561085426101096</v>
      </c>
      <c r="D19">
        <v>6.8561085426101096</v>
      </c>
    </row>
    <row r="20" spans="1:4" x14ac:dyDescent="0.25">
      <c r="A20" s="1">
        <v>28125</v>
      </c>
      <c r="B20">
        <v>7.1976543106820303</v>
      </c>
      <c r="C20">
        <v>7.1976543106820303</v>
      </c>
      <c r="D20">
        <v>7.1976543106820303</v>
      </c>
    </row>
    <row r="21" spans="1:4" x14ac:dyDescent="0.25">
      <c r="A21" s="1">
        <v>28215</v>
      </c>
      <c r="B21">
        <v>8.1530294727444499</v>
      </c>
      <c r="C21">
        <v>8.1530294727444499</v>
      </c>
      <c r="D21">
        <v>8.1530294727444499</v>
      </c>
    </row>
    <row r="22" spans="1:4" x14ac:dyDescent="0.25">
      <c r="A22" s="1">
        <v>28306</v>
      </c>
      <c r="B22">
        <v>6.9846866998362502</v>
      </c>
      <c r="C22">
        <v>6.9846866998362502</v>
      </c>
      <c r="D22">
        <v>6.9846866998362502</v>
      </c>
    </row>
    <row r="23" spans="1:4" x14ac:dyDescent="0.25">
      <c r="A23" s="1">
        <v>28398</v>
      </c>
      <c r="B23">
        <v>7.0887311153124601</v>
      </c>
      <c r="C23">
        <v>7.0887311153124601</v>
      </c>
      <c r="D23">
        <v>7.0887311153124601</v>
      </c>
    </row>
    <row r="24" spans="1:4" x14ac:dyDescent="0.25">
      <c r="A24" s="1">
        <v>28490</v>
      </c>
      <c r="B24">
        <v>7.2045691566245997</v>
      </c>
      <c r="C24">
        <v>7.2045691566245997</v>
      </c>
      <c r="D24">
        <v>7.2045691566245997</v>
      </c>
    </row>
    <row r="25" spans="1:4" x14ac:dyDescent="0.25">
      <c r="A25" s="1">
        <v>28580</v>
      </c>
      <c r="B25">
        <v>5.2340437667197603</v>
      </c>
      <c r="C25">
        <v>5.2340437667197603</v>
      </c>
      <c r="D25">
        <v>5.2340437667197603</v>
      </c>
    </row>
    <row r="26" spans="1:4" x14ac:dyDescent="0.25">
      <c r="A26" s="1">
        <v>28671</v>
      </c>
      <c r="B26">
        <v>5.6066195259295997</v>
      </c>
      <c r="C26">
        <v>5.6066195259295997</v>
      </c>
      <c r="D26">
        <v>5.6066195259295997</v>
      </c>
    </row>
    <row r="27" spans="1:4" x14ac:dyDescent="0.25">
      <c r="A27" s="1">
        <v>28763</v>
      </c>
      <c r="B27">
        <v>7.3844345684371504</v>
      </c>
      <c r="C27">
        <v>7.3844345684371504</v>
      </c>
      <c r="D27">
        <v>7.3844345684371504</v>
      </c>
    </row>
    <row r="28" spans="1:4" x14ac:dyDescent="0.25">
      <c r="A28" s="1">
        <v>28855</v>
      </c>
      <c r="B28">
        <v>7.3406182080937601</v>
      </c>
      <c r="C28">
        <v>7.3406182080937601</v>
      </c>
      <c r="D28">
        <v>7.3406182080937601</v>
      </c>
    </row>
    <row r="29" spans="1:4" x14ac:dyDescent="0.25">
      <c r="A29" s="1">
        <v>28945</v>
      </c>
      <c r="B29">
        <v>5.1789871137882502</v>
      </c>
      <c r="C29">
        <v>5.1789871137882502</v>
      </c>
      <c r="D29">
        <v>5.1789871137882502</v>
      </c>
    </row>
    <row r="30" spans="1:4" x14ac:dyDescent="0.25">
      <c r="A30" s="1">
        <v>29036</v>
      </c>
      <c r="B30">
        <v>8.0657489080454301</v>
      </c>
      <c r="C30">
        <v>8.0657489080454301</v>
      </c>
      <c r="D30">
        <v>8.0657489080454301</v>
      </c>
    </row>
    <row r="31" spans="1:4" x14ac:dyDescent="0.25">
      <c r="A31" s="1">
        <v>29128</v>
      </c>
      <c r="B31">
        <v>8.8088915981312201</v>
      </c>
      <c r="C31">
        <v>8.8088915981312201</v>
      </c>
      <c r="D31">
        <v>8.8088915981312201</v>
      </c>
    </row>
    <row r="32" spans="1:4" x14ac:dyDescent="0.25">
      <c r="A32" s="1">
        <v>29220</v>
      </c>
      <c r="B32">
        <v>11.6622227589683</v>
      </c>
      <c r="C32">
        <v>11.6622227589683</v>
      </c>
      <c r="D32">
        <v>11.6622227589683</v>
      </c>
    </row>
    <row r="33" spans="1:4" x14ac:dyDescent="0.25">
      <c r="A33" s="1">
        <v>29311</v>
      </c>
      <c r="B33">
        <v>11.0940726320457</v>
      </c>
      <c r="C33">
        <v>11.0940726320457</v>
      </c>
      <c r="D33">
        <v>11.0940726320457</v>
      </c>
    </row>
    <row r="34" spans="1:4" x14ac:dyDescent="0.25">
      <c r="A34" s="1">
        <v>29402</v>
      </c>
      <c r="B34">
        <v>10.6431177076455</v>
      </c>
      <c r="C34">
        <v>10.6431177076455</v>
      </c>
      <c r="D34">
        <v>10.6431177076455</v>
      </c>
    </row>
    <row r="35" spans="1:4" x14ac:dyDescent="0.25">
      <c r="A35" s="1">
        <v>29494</v>
      </c>
      <c r="B35">
        <v>10.0009057798206</v>
      </c>
      <c r="C35">
        <v>10.0009057798206</v>
      </c>
      <c r="D35">
        <v>10.0009057798206</v>
      </c>
    </row>
    <row r="36" spans="1:4" x14ac:dyDescent="0.25">
      <c r="A36" s="1">
        <v>29586</v>
      </c>
      <c r="B36">
        <v>10.497199568711499</v>
      </c>
      <c r="C36">
        <v>10.497199568711499</v>
      </c>
      <c r="D36">
        <v>10.497199568711499</v>
      </c>
    </row>
    <row r="37" spans="1:4" x14ac:dyDescent="0.25">
      <c r="A37" s="1">
        <v>29676</v>
      </c>
      <c r="B37">
        <v>11.0634878173831</v>
      </c>
      <c r="C37">
        <v>11.0634878173831</v>
      </c>
      <c r="D37">
        <v>11.0634878173831</v>
      </c>
    </row>
    <row r="38" spans="1:4" x14ac:dyDescent="0.25">
      <c r="A38" s="1">
        <v>29767</v>
      </c>
      <c r="B38">
        <v>13.422581841448601</v>
      </c>
      <c r="C38">
        <v>13.422581841448601</v>
      </c>
      <c r="D38">
        <v>13.422581841448601</v>
      </c>
    </row>
    <row r="39" spans="1:4" x14ac:dyDescent="0.25">
      <c r="A39" s="1">
        <v>29859</v>
      </c>
      <c r="B39">
        <v>13.686399140843699</v>
      </c>
      <c r="C39">
        <v>13.686399140843699</v>
      </c>
      <c r="D39">
        <v>13.686399140843699</v>
      </c>
    </row>
    <row r="40" spans="1:4" x14ac:dyDescent="0.25">
      <c r="A40" s="1">
        <v>29951</v>
      </c>
      <c r="B40">
        <v>12.798318643079501</v>
      </c>
      <c r="C40">
        <v>12.798318643079501</v>
      </c>
      <c r="D40">
        <v>12.798318643079501</v>
      </c>
    </row>
    <row r="41" spans="1:4" x14ac:dyDescent="0.25">
      <c r="A41" s="1">
        <v>30041</v>
      </c>
      <c r="B41">
        <v>11.3262075936249</v>
      </c>
      <c r="C41">
        <v>11.3262075936249</v>
      </c>
      <c r="D41">
        <v>11.3262075936249</v>
      </c>
    </row>
    <row r="42" spans="1:4" x14ac:dyDescent="0.25">
      <c r="A42" s="1">
        <v>30132</v>
      </c>
      <c r="B42">
        <v>11.5064865137058</v>
      </c>
      <c r="C42">
        <v>11.5064865137058</v>
      </c>
      <c r="D42">
        <v>11.5064865137058</v>
      </c>
    </row>
    <row r="43" spans="1:4" x14ac:dyDescent="0.25">
      <c r="A43" s="1">
        <v>30224</v>
      </c>
      <c r="B43">
        <v>10.126850123710399</v>
      </c>
      <c r="C43">
        <v>10.126850123710399</v>
      </c>
      <c r="D43">
        <v>10.126850123710399</v>
      </c>
    </row>
    <row r="44" spans="1:4" x14ac:dyDescent="0.25">
      <c r="A44" s="1">
        <v>30316</v>
      </c>
      <c r="B44">
        <v>9.8085650802094406</v>
      </c>
      <c r="C44">
        <v>9.8085650802094406</v>
      </c>
      <c r="D44">
        <v>9.8085650802094406</v>
      </c>
    </row>
    <row r="45" spans="1:4" x14ac:dyDescent="0.25">
      <c r="A45" s="1">
        <v>30406</v>
      </c>
      <c r="B45">
        <v>9.0069019119698108</v>
      </c>
      <c r="C45">
        <v>9.0069019119698108</v>
      </c>
      <c r="D45">
        <v>9.0069019119698108</v>
      </c>
    </row>
    <row r="46" spans="1:4" x14ac:dyDescent="0.25">
      <c r="A46" s="1">
        <v>30497</v>
      </c>
      <c r="B46">
        <v>9.2518573072719992</v>
      </c>
      <c r="C46">
        <v>9.2518573072719992</v>
      </c>
      <c r="D46">
        <v>9.2518573072719992</v>
      </c>
    </row>
    <row r="47" spans="1:4" x14ac:dyDescent="0.25">
      <c r="A47" s="1">
        <v>30589</v>
      </c>
      <c r="B47">
        <v>9.4355909525200392</v>
      </c>
      <c r="C47">
        <v>9.4355909525200392</v>
      </c>
      <c r="D47">
        <v>9.4355909525200392</v>
      </c>
    </row>
    <row r="48" spans="1:4" x14ac:dyDescent="0.25">
      <c r="A48" s="1">
        <v>30681</v>
      </c>
      <c r="B48">
        <v>9.8722648207931094</v>
      </c>
      <c r="C48">
        <v>9.8722648207931094</v>
      </c>
      <c r="D48">
        <v>9.8722648207931094</v>
      </c>
    </row>
    <row r="49" spans="1:4" x14ac:dyDescent="0.25">
      <c r="A49" s="1">
        <v>30772</v>
      </c>
      <c r="B49">
        <v>9.1397363694242504</v>
      </c>
      <c r="C49">
        <v>9.1397363694242504</v>
      </c>
      <c r="D49">
        <v>9.1397363694242504</v>
      </c>
    </row>
    <row r="50" spans="1:4" x14ac:dyDescent="0.25">
      <c r="A50" s="1">
        <v>30863</v>
      </c>
      <c r="B50">
        <v>8.1011506885220008</v>
      </c>
      <c r="C50">
        <v>8.1011506885220008</v>
      </c>
      <c r="D50">
        <v>8.1011506885220008</v>
      </c>
    </row>
    <row r="51" spans="1:4" x14ac:dyDescent="0.25">
      <c r="A51" s="1">
        <v>30955</v>
      </c>
      <c r="B51">
        <v>7.7597808487071802</v>
      </c>
      <c r="C51">
        <v>7.7597808487071802</v>
      </c>
      <c r="D51">
        <v>7.7597808487071802</v>
      </c>
    </row>
    <row r="52" spans="1:4" x14ac:dyDescent="0.25">
      <c r="A52" s="1">
        <v>31047</v>
      </c>
      <c r="B52">
        <v>7.9907462911670502</v>
      </c>
      <c r="C52">
        <v>7.9907462911670502</v>
      </c>
      <c r="D52">
        <v>7.9907462911670502</v>
      </c>
    </row>
    <row r="53" spans="1:4" x14ac:dyDescent="0.25">
      <c r="A53" s="1">
        <v>31137</v>
      </c>
      <c r="B53">
        <v>7.9201368839631003</v>
      </c>
      <c r="C53">
        <v>7.9201368839631003</v>
      </c>
      <c r="D53">
        <v>7.9201368839631003</v>
      </c>
    </row>
    <row r="54" spans="1:4" x14ac:dyDescent="0.25">
      <c r="A54" s="1">
        <v>31228</v>
      </c>
      <c r="B54">
        <v>8.0792773440506203</v>
      </c>
      <c r="C54">
        <v>8.0792773440506203</v>
      </c>
      <c r="D54">
        <v>8.0792773440506203</v>
      </c>
    </row>
    <row r="55" spans="1:4" x14ac:dyDescent="0.25">
      <c r="A55" s="1">
        <v>31320</v>
      </c>
      <c r="B55">
        <v>7.2521155508937998</v>
      </c>
      <c r="C55">
        <v>7.2521155508937998</v>
      </c>
      <c r="D55">
        <v>7.2521155508937998</v>
      </c>
    </row>
    <row r="56" spans="1:4" x14ac:dyDescent="0.25">
      <c r="A56" s="1">
        <v>31412</v>
      </c>
      <c r="B56">
        <v>6.31573738673326</v>
      </c>
      <c r="C56">
        <v>6.31573738673326</v>
      </c>
      <c r="D56">
        <v>6.31573738673326</v>
      </c>
    </row>
    <row r="57" spans="1:4" x14ac:dyDescent="0.25">
      <c r="A57" s="1">
        <v>31502</v>
      </c>
      <c r="B57">
        <v>6.1382000165856896</v>
      </c>
      <c r="C57">
        <v>6.1382000165856896</v>
      </c>
      <c r="D57">
        <v>6.1382000165856896</v>
      </c>
    </row>
    <row r="58" spans="1:4" x14ac:dyDescent="0.25">
      <c r="A58" s="1">
        <v>31593</v>
      </c>
      <c r="B58">
        <v>6.2088358256447398</v>
      </c>
      <c r="C58">
        <v>6.2088358256447398</v>
      </c>
      <c r="D58">
        <v>6.2088358256447398</v>
      </c>
    </row>
    <row r="59" spans="1:4" x14ac:dyDescent="0.25">
      <c r="A59" s="1">
        <v>31685</v>
      </c>
      <c r="B59">
        <v>5.5936614959408404</v>
      </c>
      <c r="C59">
        <v>5.5936614959408404</v>
      </c>
      <c r="D59">
        <v>5.5936614959408404</v>
      </c>
    </row>
    <row r="60" spans="1:4" x14ac:dyDescent="0.25">
      <c r="A60" s="1">
        <v>31777</v>
      </c>
      <c r="B60">
        <v>6.0967461127510898</v>
      </c>
      <c r="C60">
        <v>6.0967461127510898</v>
      </c>
      <c r="D60">
        <v>6.0967461127510898</v>
      </c>
    </row>
    <row r="61" spans="1:4" x14ac:dyDescent="0.25">
      <c r="A61" s="1">
        <v>31867</v>
      </c>
      <c r="B61">
        <v>6.0655169135855997</v>
      </c>
      <c r="C61">
        <v>6.0655169135855997</v>
      </c>
      <c r="D61">
        <v>6.0655169135855997</v>
      </c>
    </row>
    <row r="62" spans="1:4" x14ac:dyDescent="0.25">
      <c r="A62" s="1">
        <v>31958</v>
      </c>
      <c r="B62">
        <v>7.3290176997279897</v>
      </c>
      <c r="C62">
        <v>7.3290176997279897</v>
      </c>
      <c r="D62">
        <v>7.3290176997279897</v>
      </c>
    </row>
    <row r="63" spans="1:4" x14ac:dyDescent="0.25">
      <c r="A63" s="1">
        <v>32050</v>
      </c>
      <c r="B63">
        <v>6.9581173052977796</v>
      </c>
      <c r="C63">
        <v>6.9581173052977796</v>
      </c>
      <c r="D63">
        <v>6.9581173052977796</v>
      </c>
    </row>
    <row r="64" spans="1:4" x14ac:dyDescent="0.25">
      <c r="A64" s="1">
        <v>32142</v>
      </c>
      <c r="B64">
        <v>6.6434786367816496</v>
      </c>
      <c r="C64">
        <v>6.6434786367816496</v>
      </c>
      <c r="D64">
        <v>6.6434786367816496</v>
      </c>
    </row>
    <row r="65" spans="1:4" x14ac:dyDescent="0.25">
      <c r="A65" s="1">
        <v>32233</v>
      </c>
      <c r="B65">
        <v>4.9426381015108598</v>
      </c>
      <c r="C65">
        <v>4.9426381015108598</v>
      </c>
      <c r="D65">
        <v>4.9426381015108598</v>
      </c>
    </row>
    <row r="66" spans="1:4" x14ac:dyDescent="0.25">
      <c r="A66" s="1">
        <v>32324</v>
      </c>
      <c r="B66">
        <v>5.1337581290822403</v>
      </c>
      <c r="C66">
        <v>5.1337581290822403</v>
      </c>
      <c r="D66">
        <v>5.1337581290822403</v>
      </c>
    </row>
    <row r="67" spans="1:4" x14ac:dyDescent="0.25">
      <c r="A67" s="1">
        <v>32416</v>
      </c>
      <c r="B67">
        <v>6.5065454128473199</v>
      </c>
      <c r="C67">
        <v>6.5065454128473199</v>
      </c>
      <c r="D67">
        <v>6.5065454128473199</v>
      </c>
    </row>
    <row r="68" spans="1:4" x14ac:dyDescent="0.25">
      <c r="A68" s="1">
        <v>32508</v>
      </c>
      <c r="B68">
        <v>6.6745869388035102</v>
      </c>
      <c r="C68">
        <v>6.6745869388035102</v>
      </c>
      <c r="D68">
        <v>6.6745869388035102</v>
      </c>
    </row>
    <row r="69" spans="1:4" x14ac:dyDescent="0.25">
      <c r="A69" s="1">
        <v>32598</v>
      </c>
      <c r="B69">
        <v>8.0190016160566397</v>
      </c>
      <c r="C69">
        <v>8.0190016160566397</v>
      </c>
      <c r="D69">
        <v>8.0190016160566397</v>
      </c>
    </row>
    <row r="70" spans="1:4" x14ac:dyDescent="0.25">
      <c r="A70" s="1">
        <v>32689</v>
      </c>
      <c r="B70">
        <v>8.0897209991766807</v>
      </c>
      <c r="C70">
        <v>8.0897209991766807</v>
      </c>
      <c r="D70">
        <v>8.0897209991766807</v>
      </c>
    </row>
    <row r="71" spans="1:4" x14ac:dyDescent="0.25">
      <c r="A71" s="1">
        <v>32781</v>
      </c>
      <c r="B71">
        <v>8.5838768813961899</v>
      </c>
      <c r="C71">
        <v>8.5838768813961899</v>
      </c>
      <c r="D71">
        <v>8.5838768813961899</v>
      </c>
    </row>
    <row r="72" spans="1:4" x14ac:dyDescent="0.25">
      <c r="A72" s="1">
        <v>32873</v>
      </c>
      <c r="B72">
        <v>9.3747315421734605</v>
      </c>
      <c r="C72">
        <v>9.3747315421734605</v>
      </c>
      <c r="D72">
        <v>9.3747315421734605</v>
      </c>
    </row>
    <row r="73" spans="1:4" x14ac:dyDescent="0.25">
      <c r="A73" s="1">
        <v>32963</v>
      </c>
      <c r="B73">
        <v>9.0238895750710792</v>
      </c>
      <c r="C73">
        <v>9.0238895750710792</v>
      </c>
      <c r="D73">
        <v>9.0238895750710792</v>
      </c>
    </row>
    <row r="74" spans="1:4" x14ac:dyDescent="0.25">
      <c r="A74" s="1">
        <v>33054</v>
      </c>
      <c r="B74">
        <v>7.9030920613815399</v>
      </c>
      <c r="C74">
        <v>7.9030920613815399</v>
      </c>
      <c r="D74">
        <v>7.9030920613815399</v>
      </c>
    </row>
    <row r="75" spans="1:4" x14ac:dyDescent="0.25">
      <c r="A75" s="1">
        <v>33146</v>
      </c>
      <c r="B75">
        <v>8.1133907078017504</v>
      </c>
      <c r="C75">
        <v>8.1133907078017504</v>
      </c>
      <c r="D75">
        <v>8.1133907078017504</v>
      </c>
    </row>
    <row r="76" spans="1:4" x14ac:dyDescent="0.25">
      <c r="A76" s="1">
        <v>33238</v>
      </c>
      <c r="B76">
        <v>8.8053393957457597</v>
      </c>
      <c r="C76">
        <v>8.8053393957457597</v>
      </c>
      <c r="D76">
        <v>8.8053393957457597</v>
      </c>
    </row>
    <row r="77" spans="1:4" x14ac:dyDescent="0.25">
      <c r="A77" s="1">
        <v>33328</v>
      </c>
      <c r="B77">
        <v>8.6909518596615101</v>
      </c>
      <c r="C77">
        <v>8.6909518596615101</v>
      </c>
      <c r="D77">
        <v>8.6909518596615101</v>
      </c>
    </row>
    <row r="78" spans="1:4" x14ac:dyDescent="0.25">
      <c r="A78" s="1">
        <v>33419</v>
      </c>
      <c r="B78">
        <v>8.1639752278061497</v>
      </c>
      <c r="C78">
        <v>8.1639752278061497</v>
      </c>
      <c r="D78">
        <v>8.1639752278061497</v>
      </c>
    </row>
    <row r="79" spans="1:4" x14ac:dyDescent="0.25">
      <c r="A79" s="1">
        <v>33511</v>
      </c>
      <c r="B79">
        <v>8.1430677737750496</v>
      </c>
      <c r="C79">
        <v>8.1430677737750496</v>
      </c>
      <c r="D79">
        <v>8.1430677737750496</v>
      </c>
    </row>
    <row r="80" spans="1:4" x14ac:dyDescent="0.25">
      <c r="A80" s="1">
        <v>33603</v>
      </c>
      <c r="B80">
        <v>8.9906650442516796</v>
      </c>
      <c r="C80">
        <v>8.9906650442516796</v>
      </c>
      <c r="D80">
        <v>8.9906650442516796</v>
      </c>
    </row>
    <row r="81" spans="1:4" x14ac:dyDescent="0.25">
      <c r="A81" s="1">
        <v>33694</v>
      </c>
      <c r="B81">
        <v>9.2243693766976698</v>
      </c>
      <c r="C81">
        <v>9.2243693766976698</v>
      </c>
      <c r="D81">
        <v>9.2243693766976698</v>
      </c>
    </row>
    <row r="82" spans="1:4" x14ac:dyDescent="0.25">
      <c r="A82" s="1">
        <v>33785</v>
      </c>
      <c r="B82">
        <v>8.9288823240956194</v>
      </c>
      <c r="C82">
        <v>8.9288823240956194</v>
      </c>
      <c r="D82">
        <v>8.9288823240956194</v>
      </c>
    </row>
    <row r="83" spans="1:4" x14ac:dyDescent="0.25">
      <c r="A83" s="1">
        <v>33877</v>
      </c>
      <c r="B83">
        <v>10.069575105196099</v>
      </c>
      <c r="C83">
        <v>10.069575105196099</v>
      </c>
      <c r="D83">
        <v>10.069575105196099</v>
      </c>
    </row>
    <row r="84" spans="1:4" x14ac:dyDescent="0.25">
      <c r="A84" s="1">
        <v>33969</v>
      </c>
      <c r="B84">
        <v>9.8385066632295999</v>
      </c>
      <c r="C84">
        <v>9.8385066632295999</v>
      </c>
      <c r="D84">
        <v>9.8385066632295999</v>
      </c>
    </row>
    <row r="85" spans="1:4" x14ac:dyDescent="0.25">
      <c r="A85" s="1">
        <v>34059</v>
      </c>
      <c r="B85">
        <v>7.7582437395100596</v>
      </c>
      <c r="C85">
        <v>7.7582437395100596</v>
      </c>
      <c r="D85">
        <v>7.7582437395100596</v>
      </c>
    </row>
    <row r="86" spans="1:4" x14ac:dyDescent="0.25">
      <c r="A86" s="1">
        <v>34150</v>
      </c>
      <c r="B86">
        <v>6.3349827530440299</v>
      </c>
      <c r="C86">
        <v>6.3349827530440299</v>
      </c>
      <c r="D86">
        <v>6.3349827530440299</v>
      </c>
    </row>
    <row r="87" spans="1:4" x14ac:dyDescent="0.25">
      <c r="A87" s="1">
        <v>34242</v>
      </c>
      <c r="B87">
        <v>5.9401121458485298</v>
      </c>
      <c r="C87">
        <v>5.9401121458485298</v>
      </c>
      <c r="D87">
        <v>5.9401121458485298</v>
      </c>
    </row>
    <row r="88" spans="1:4" x14ac:dyDescent="0.25">
      <c r="A88" s="1">
        <v>34334</v>
      </c>
      <c r="B88">
        <v>5.3772735755233301</v>
      </c>
      <c r="C88">
        <v>5.3772735755233301</v>
      </c>
      <c r="D88">
        <v>5.3772735755233301</v>
      </c>
    </row>
    <row r="89" spans="1:4" x14ac:dyDescent="0.25">
      <c r="A89" s="1">
        <v>34424</v>
      </c>
      <c r="B89">
        <v>5.2170965559073803</v>
      </c>
      <c r="C89">
        <v>5.2170965559073803</v>
      </c>
      <c r="D89">
        <v>5.2170965559073803</v>
      </c>
    </row>
    <row r="90" spans="1:4" x14ac:dyDescent="0.25">
      <c r="A90" s="1">
        <v>34515</v>
      </c>
      <c r="B90">
        <v>4.3377499382140998</v>
      </c>
      <c r="C90">
        <v>4.3377499382140998</v>
      </c>
      <c r="D90">
        <v>4.3377499382140998</v>
      </c>
    </row>
    <row r="91" spans="1:4" x14ac:dyDescent="0.25">
      <c r="A91" s="1">
        <v>34607</v>
      </c>
      <c r="B91">
        <v>4.1152497623606203</v>
      </c>
      <c r="C91">
        <v>4.1152497623606203</v>
      </c>
      <c r="D91">
        <v>4.1152497623606203</v>
      </c>
    </row>
    <row r="92" spans="1:4" x14ac:dyDescent="0.25">
      <c r="A92" s="1">
        <v>34699</v>
      </c>
      <c r="B92">
        <v>3.9788961965322098</v>
      </c>
      <c r="C92">
        <v>3.9788961965322098</v>
      </c>
      <c r="D92">
        <v>3.9788961965322098</v>
      </c>
    </row>
    <row r="93" spans="1:4" x14ac:dyDescent="0.25">
      <c r="A93" s="1">
        <v>34789</v>
      </c>
      <c r="B93">
        <v>4.7372258415152304</v>
      </c>
      <c r="C93">
        <v>4.7372258415152304</v>
      </c>
      <c r="D93">
        <v>4.7372258415152304</v>
      </c>
    </row>
    <row r="94" spans="1:4" x14ac:dyDescent="0.25">
      <c r="A94" s="1">
        <v>34880</v>
      </c>
      <c r="B94">
        <v>5.5278394479011803</v>
      </c>
      <c r="C94">
        <v>5.5278394479011803</v>
      </c>
      <c r="D94">
        <v>5.5278394479011803</v>
      </c>
    </row>
    <row r="95" spans="1:4" x14ac:dyDescent="0.25">
      <c r="A95" s="1">
        <v>34972</v>
      </c>
      <c r="B95">
        <v>4.5597001936807304</v>
      </c>
      <c r="C95">
        <v>4.5597001936807304</v>
      </c>
      <c r="D95">
        <v>4.5597001936807304</v>
      </c>
    </row>
    <row r="96" spans="1:4" x14ac:dyDescent="0.25">
      <c r="A96" s="1">
        <v>35064</v>
      </c>
      <c r="B96">
        <v>4.54297800335286</v>
      </c>
      <c r="C96">
        <v>4.54297800335286</v>
      </c>
      <c r="D96">
        <v>4.54297800335286</v>
      </c>
    </row>
    <row r="97" spans="1:4" x14ac:dyDescent="0.25">
      <c r="A97" s="1">
        <v>35155</v>
      </c>
      <c r="B97">
        <v>3.90483437259123</v>
      </c>
      <c r="C97">
        <v>3.90483437259123</v>
      </c>
      <c r="D97">
        <v>3.90483437259123</v>
      </c>
    </row>
    <row r="98" spans="1:4" x14ac:dyDescent="0.25">
      <c r="A98" s="1">
        <v>35246</v>
      </c>
      <c r="B98">
        <v>3.4417656063709701</v>
      </c>
      <c r="C98">
        <v>3.4417656063709701</v>
      </c>
      <c r="D98">
        <v>3.4417656063709701</v>
      </c>
    </row>
    <row r="99" spans="1:4" x14ac:dyDescent="0.25">
      <c r="A99" s="1">
        <v>35338</v>
      </c>
      <c r="B99">
        <v>3.3401061645913601</v>
      </c>
      <c r="C99">
        <v>3.3401061645913601</v>
      </c>
      <c r="D99">
        <v>3.3401061645913601</v>
      </c>
    </row>
    <row r="100" spans="1:4" x14ac:dyDescent="0.25">
      <c r="A100" s="1">
        <v>35430</v>
      </c>
      <c r="B100">
        <v>3.0247126700798499</v>
      </c>
      <c r="C100">
        <v>3.0247126700798499</v>
      </c>
      <c r="D100">
        <v>3.0247126700798499</v>
      </c>
    </row>
    <row r="101" spans="1:4" x14ac:dyDescent="0.25">
      <c r="A101" s="1">
        <v>35520</v>
      </c>
      <c r="B101">
        <v>3.11874041020309</v>
      </c>
      <c r="C101">
        <v>3.11874041020309</v>
      </c>
      <c r="D101">
        <v>3.11874041020309</v>
      </c>
    </row>
    <row r="102" spans="1:4" x14ac:dyDescent="0.25">
      <c r="A102" s="1">
        <v>35611</v>
      </c>
      <c r="B102">
        <v>2.9449759063804199</v>
      </c>
      <c r="C102">
        <v>2.9449759063804199</v>
      </c>
      <c r="D102">
        <v>2.9449759063804199</v>
      </c>
    </row>
    <row r="103" spans="1:4" x14ac:dyDescent="0.25">
      <c r="A103" s="1">
        <v>35703</v>
      </c>
      <c r="B103">
        <v>3.0585056827158601</v>
      </c>
      <c r="C103">
        <v>3.0585056827158601</v>
      </c>
      <c r="D103">
        <v>3.0585056827158601</v>
      </c>
    </row>
    <row r="104" spans="1:4" x14ac:dyDescent="0.25">
      <c r="A104" s="1">
        <v>35795</v>
      </c>
      <c r="B104">
        <v>3.3941682802419</v>
      </c>
      <c r="C104">
        <v>3.3941682802419</v>
      </c>
      <c r="D104">
        <v>3.3941682802419</v>
      </c>
    </row>
    <row r="105" spans="1:4" x14ac:dyDescent="0.25">
      <c r="A105" s="1">
        <v>35885</v>
      </c>
      <c r="B105">
        <v>2.9998832356682099</v>
      </c>
      <c r="C105">
        <v>2.9998832356682099</v>
      </c>
      <c r="D105">
        <v>2.9998832356682099</v>
      </c>
    </row>
    <row r="106" spans="1:4" x14ac:dyDescent="0.25">
      <c r="A106" s="1">
        <v>35976</v>
      </c>
      <c r="B106">
        <v>2.62943591710492</v>
      </c>
      <c r="C106">
        <v>2.62943591710492</v>
      </c>
      <c r="D106">
        <v>2.62943591710492</v>
      </c>
    </row>
    <row r="107" spans="1:4" x14ac:dyDescent="0.25">
      <c r="A107" s="1">
        <v>36068</v>
      </c>
      <c r="B107">
        <v>2.8626953371472301</v>
      </c>
      <c r="C107">
        <v>2.8626953371472301</v>
      </c>
      <c r="D107">
        <v>2.8626953371472301</v>
      </c>
    </row>
    <row r="108" spans="1:4" x14ac:dyDescent="0.25">
      <c r="A108" s="1">
        <v>36160</v>
      </c>
      <c r="B108">
        <v>2.3676936189496902</v>
      </c>
      <c r="C108">
        <v>2.3676936189496902</v>
      </c>
      <c r="D108">
        <v>2.3676936189496902</v>
      </c>
    </row>
    <row r="109" spans="1:4" x14ac:dyDescent="0.25">
      <c r="A109" s="1">
        <v>36250</v>
      </c>
      <c r="B109">
        <v>1.90241233138128</v>
      </c>
      <c r="C109">
        <v>1.90241233138128</v>
      </c>
      <c r="D109">
        <v>1.90241233138128</v>
      </c>
    </row>
    <row r="110" spans="1:4" x14ac:dyDescent="0.25">
      <c r="A110" s="1">
        <v>36341</v>
      </c>
      <c r="B110">
        <v>1.43834613744773</v>
      </c>
      <c r="C110">
        <v>1.43834613744773</v>
      </c>
      <c r="D110">
        <v>1.43834613744773</v>
      </c>
    </row>
    <row r="111" spans="1:4" x14ac:dyDescent="0.25">
      <c r="A111" s="1">
        <v>36433</v>
      </c>
      <c r="B111">
        <v>1.61482030629213</v>
      </c>
      <c r="C111">
        <v>1.61482030629213</v>
      </c>
      <c r="D111">
        <v>1.61482030629213</v>
      </c>
    </row>
    <row r="112" spans="1:4" x14ac:dyDescent="0.25">
      <c r="A112" s="1">
        <v>36525</v>
      </c>
      <c r="B112">
        <v>2.2135053513316199</v>
      </c>
      <c r="C112">
        <v>2.2135053513316199</v>
      </c>
      <c r="D112">
        <v>2.2135053513316199</v>
      </c>
    </row>
    <row r="113" spans="1:4" x14ac:dyDescent="0.25">
      <c r="A113" s="1">
        <v>36616</v>
      </c>
      <c r="B113">
        <v>2.6365577894625201</v>
      </c>
      <c r="C113">
        <v>2.6365577894625201</v>
      </c>
      <c r="D113">
        <v>2.6365577894625201</v>
      </c>
    </row>
    <row r="114" spans="1:4" x14ac:dyDescent="0.25">
      <c r="A114" s="1">
        <v>36707</v>
      </c>
      <c r="B114">
        <v>3.6570076143330001</v>
      </c>
      <c r="C114">
        <v>3.6570076143330001</v>
      </c>
      <c r="D114">
        <v>3.6570076143330001</v>
      </c>
    </row>
    <row r="115" spans="1:4" x14ac:dyDescent="0.25">
      <c r="A115" s="1">
        <v>36799</v>
      </c>
      <c r="B115">
        <v>3.93848517813259</v>
      </c>
      <c r="C115">
        <v>3.93848517813259</v>
      </c>
      <c r="D115">
        <v>3.93848517813259</v>
      </c>
    </row>
    <row r="116" spans="1:4" x14ac:dyDescent="0.25">
      <c r="A116" s="1">
        <v>36891</v>
      </c>
      <c r="B116">
        <v>4.3227778278466298</v>
      </c>
      <c r="C116">
        <v>4.3227778278466298</v>
      </c>
      <c r="D116">
        <v>4.3227778278466298</v>
      </c>
    </row>
    <row r="117" spans="1:4" x14ac:dyDescent="0.25">
      <c r="A117" s="1">
        <v>36981</v>
      </c>
      <c r="B117">
        <v>4.3799303955872597</v>
      </c>
      <c r="C117">
        <v>4.3799303955872597</v>
      </c>
      <c r="D117">
        <v>4.3799303955872597</v>
      </c>
    </row>
    <row r="118" spans="1:4" x14ac:dyDescent="0.25">
      <c r="A118" s="1">
        <v>37072</v>
      </c>
      <c r="B118">
        <v>4.0737960612767798</v>
      </c>
      <c r="C118">
        <v>4.0737960612767798</v>
      </c>
      <c r="D118">
        <v>4.0737960612767798</v>
      </c>
    </row>
    <row r="119" spans="1:4" x14ac:dyDescent="0.25">
      <c r="A119" s="1">
        <v>37164</v>
      </c>
      <c r="B119">
        <v>3.3950608452878899</v>
      </c>
      <c r="C119">
        <v>3.3950608452878899</v>
      </c>
      <c r="D119">
        <v>3.3950608452878899</v>
      </c>
    </row>
    <row r="120" spans="1:4" x14ac:dyDescent="0.25">
      <c r="A120" s="1">
        <v>37256</v>
      </c>
      <c r="B120">
        <v>2.1651870143468002</v>
      </c>
      <c r="C120">
        <v>2.1651870143468002</v>
      </c>
      <c r="D120">
        <v>2.1651870143468002</v>
      </c>
    </row>
    <row r="121" spans="1:4" x14ac:dyDescent="0.25">
      <c r="A121" s="1">
        <v>37346</v>
      </c>
      <c r="B121">
        <v>1.69531003009266</v>
      </c>
      <c r="C121">
        <v>1.69531003009266</v>
      </c>
      <c r="D121">
        <v>1.69531003009266</v>
      </c>
    </row>
    <row r="122" spans="1:4" x14ac:dyDescent="0.25">
      <c r="A122" s="1">
        <v>37437</v>
      </c>
      <c r="B122">
        <v>1.6867103143776001</v>
      </c>
      <c r="C122">
        <v>1.6867103143776001</v>
      </c>
      <c r="D122">
        <v>1.6867103143776001</v>
      </c>
    </row>
    <row r="123" spans="1:4" x14ac:dyDescent="0.25">
      <c r="A123" s="1">
        <v>37529</v>
      </c>
      <c r="B123">
        <v>1.8230149550711401</v>
      </c>
      <c r="C123">
        <v>1.8230149550711401</v>
      </c>
      <c r="D123">
        <v>1.8230149550711401</v>
      </c>
    </row>
    <row r="124" spans="1:4" x14ac:dyDescent="0.25">
      <c r="A124" s="1">
        <v>37621</v>
      </c>
      <c r="B124">
        <v>1.8173958232771901</v>
      </c>
      <c r="C124">
        <v>1.8173958232771901</v>
      </c>
      <c r="D124">
        <v>1.8173958232771901</v>
      </c>
    </row>
    <row r="125" spans="1:4" x14ac:dyDescent="0.25">
      <c r="A125" s="1">
        <v>37711</v>
      </c>
      <c r="B125">
        <v>1.3408494582077299</v>
      </c>
      <c r="C125">
        <v>1.3408494582077299</v>
      </c>
      <c r="D125">
        <v>1.3408494582077299</v>
      </c>
    </row>
    <row r="126" spans="1:4" x14ac:dyDescent="0.25">
      <c r="A126" s="1">
        <v>37802</v>
      </c>
      <c r="B126">
        <v>0.79855267238548799</v>
      </c>
      <c r="C126">
        <v>0.79855267238548799</v>
      </c>
      <c r="D126">
        <v>0.79855267238548799</v>
      </c>
    </row>
    <row r="127" spans="1:4" x14ac:dyDescent="0.25">
      <c r="A127" s="1">
        <v>37894</v>
      </c>
      <c r="B127">
        <v>0.64383894479395598</v>
      </c>
      <c r="C127">
        <v>0.64383894479395598</v>
      </c>
      <c r="D127">
        <v>0.64383894479395598</v>
      </c>
    </row>
    <row r="128" spans="1:4" x14ac:dyDescent="0.25">
      <c r="A128" s="1">
        <v>37986</v>
      </c>
      <c r="B128">
        <v>0.69248897889933902</v>
      </c>
      <c r="C128">
        <v>0.69248897889933902</v>
      </c>
      <c r="D128">
        <v>0.69248897889933902</v>
      </c>
    </row>
    <row r="129" spans="1:4" x14ac:dyDescent="0.25">
      <c r="A129" s="1">
        <v>38077</v>
      </c>
      <c r="B129">
        <v>0.69195500795344</v>
      </c>
      <c r="C129">
        <v>0.69195500795344</v>
      </c>
      <c r="D129">
        <v>0.69195500795344</v>
      </c>
    </row>
    <row r="130" spans="1:4" x14ac:dyDescent="0.25">
      <c r="A130" s="1">
        <v>38168</v>
      </c>
      <c r="B130">
        <v>0.53631820824690202</v>
      </c>
      <c r="C130">
        <v>0.53631820824690202</v>
      </c>
      <c r="D130">
        <v>0.53631820824690202</v>
      </c>
    </row>
    <row r="131" spans="1:4" x14ac:dyDescent="0.25">
      <c r="A131" s="1">
        <v>38260</v>
      </c>
      <c r="B131">
        <v>0.435721643141459</v>
      </c>
      <c r="C131">
        <v>0.435721643141459</v>
      </c>
      <c r="D131">
        <v>0.435721643141459</v>
      </c>
    </row>
    <row r="132" spans="1:4" x14ac:dyDescent="0.25">
      <c r="A132" s="1">
        <v>38352</v>
      </c>
      <c r="B132">
        <v>0.76262804069448498</v>
      </c>
      <c r="C132">
        <v>0.76262804069448498</v>
      </c>
      <c r="D132">
        <v>0.76262804069448498</v>
      </c>
    </row>
    <row r="133" spans="1:4" x14ac:dyDescent="0.25">
      <c r="A133" s="1">
        <v>38442</v>
      </c>
      <c r="B133">
        <v>0.71013805583184098</v>
      </c>
      <c r="C133">
        <v>0.71013805583184098</v>
      </c>
      <c r="D133">
        <v>0.71013805583184098</v>
      </c>
    </row>
    <row r="134" spans="1:4" x14ac:dyDescent="0.25">
      <c r="A134" s="1">
        <v>38533</v>
      </c>
      <c r="B134">
        <v>0.87631875323751196</v>
      </c>
      <c r="C134">
        <v>0.87631875323751196</v>
      </c>
      <c r="D134">
        <v>0.87631875323751196</v>
      </c>
    </row>
    <row r="135" spans="1:4" x14ac:dyDescent="0.25">
      <c r="A135" s="1">
        <v>38625</v>
      </c>
      <c r="B135">
        <v>0.92614442194952995</v>
      </c>
      <c r="C135">
        <v>0.92614442194952995</v>
      </c>
      <c r="D135">
        <v>0.92614442194952995</v>
      </c>
    </row>
    <row r="136" spans="1:4" x14ac:dyDescent="0.25">
      <c r="A136" s="1">
        <v>38717</v>
      </c>
      <c r="B136">
        <v>0.87763676619647102</v>
      </c>
      <c r="C136">
        <v>0.87763676619647102</v>
      </c>
      <c r="D136">
        <v>0.87763676619647102</v>
      </c>
    </row>
    <row r="137" spans="1:4" x14ac:dyDescent="0.25">
      <c r="A137" s="1">
        <v>38807</v>
      </c>
      <c r="B137">
        <v>1.45045611727017</v>
      </c>
      <c r="C137">
        <v>1.45045611727017</v>
      </c>
      <c r="D137">
        <v>1.45045611727017</v>
      </c>
    </row>
    <row r="138" spans="1:4" x14ac:dyDescent="0.25">
      <c r="A138" s="1">
        <v>38898</v>
      </c>
      <c r="B138">
        <v>1.60585907728841</v>
      </c>
      <c r="C138">
        <v>1.60585907728841</v>
      </c>
      <c r="D138">
        <v>1.60585907728841</v>
      </c>
    </row>
    <row r="139" spans="1:4" x14ac:dyDescent="0.25">
      <c r="A139" s="1">
        <v>38990</v>
      </c>
      <c r="B139">
        <v>1.7573099470892299</v>
      </c>
      <c r="C139">
        <v>1.7573099470892299</v>
      </c>
      <c r="D139">
        <v>1.7573099470892299</v>
      </c>
    </row>
    <row r="140" spans="1:4" x14ac:dyDescent="0.25">
      <c r="A140" s="1">
        <v>39082</v>
      </c>
      <c r="B140">
        <v>2.4217705239737102</v>
      </c>
      <c r="C140">
        <v>2.4217705239737102</v>
      </c>
      <c r="D140">
        <v>2.4217705239737102</v>
      </c>
    </row>
    <row r="141" spans="1:4" x14ac:dyDescent="0.25">
      <c r="A141" s="1">
        <v>39172</v>
      </c>
      <c r="B141">
        <v>2.3158581414292798</v>
      </c>
      <c r="C141">
        <v>2.3158581414292798</v>
      </c>
      <c r="D141">
        <v>2.3158581414292798</v>
      </c>
    </row>
    <row r="142" spans="1:4" x14ac:dyDescent="0.25">
      <c r="A142" s="1">
        <v>39263</v>
      </c>
      <c r="B142">
        <v>2.9047441184788299</v>
      </c>
      <c r="C142">
        <v>2.9047441184788299</v>
      </c>
      <c r="D142">
        <v>2.9047441184788299</v>
      </c>
    </row>
    <row r="143" spans="1:4" x14ac:dyDescent="0.25">
      <c r="A143" s="1">
        <v>39355</v>
      </c>
      <c r="B143">
        <v>2.6627265251865899</v>
      </c>
      <c r="C143">
        <v>2.6627265251865899</v>
      </c>
      <c r="D143">
        <v>2.6627265251865899</v>
      </c>
    </row>
    <row r="144" spans="1:4" x14ac:dyDescent="0.25">
      <c r="A144" s="1">
        <v>39447</v>
      </c>
      <c r="B144">
        <v>3.2019193771080898</v>
      </c>
      <c r="C144">
        <v>3.2019193771080898</v>
      </c>
      <c r="D144">
        <v>3.2019193771080898</v>
      </c>
    </row>
    <row r="145" spans="1:4" x14ac:dyDescent="0.25">
      <c r="A145" s="1">
        <v>39538</v>
      </c>
      <c r="B145">
        <v>2.47921611502974</v>
      </c>
      <c r="C145">
        <v>2.47921611502974</v>
      </c>
      <c r="D145">
        <v>2.47921611502974</v>
      </c>
    </row>
    <row r="146" spans="1:4" x14ac:dyDescent="0.25">
      <c r="A146" s="1">
        <v>39629</v>
      </c>
      <c r="B146">
        <v>2.4311389657025302</v>
      </c>
      <c r="C146">
        <v>2.4311389657025302</v>
      </c>
      <c r="D146">
        <v>2.4311389657025302</v>
      </c>
    </row>
    <row r="147" spans="1:4" x14ac:dyDescent="0.25">
      <c r="A147" s="1">
        <v>39721</v>
      </c>
      <c r="B147">
        <v>2.1267218314084699</v>
      </c>
      <c r="C147">
        <v>2.1267218314084699</v>
      </c>
      <c r="D147">
        <v>2.1267218314084699</v>
      </c>
    </row>
    <row r="148" spans="1:4" x14ac:dyDescent="0.25">
      <c r="A148" s="1">
        <v>39813</v>
      </c>
      <c r="B148">
        <v>0.157764575522018</v>
      </c>
      <c r="C148">
        <v>0.157764575522018</v>
      </c>
      <c r="D148">
        <v>0.157764575522018</v>
      </c>
    </row>
    <row r="149" spans="1:4" x14ac:dyDescent="0.25">
      <c r="A149" s="1">
        <v>39903</v>
      </c>
      <c r="B149">
        <v>0.40797147235153602</v>
      </c>
      <c r="C149">
        <v>0.40797147235153602</v>
      </c>
      <c r="D149">
        <v>0.40797147235153602</v>
      </c>
    </row>
    <row r="150" spans="1:4" x14ac:dyDescent="0.25">
      <c r="A150" s="1">
        <v>39994</v>
      </c>
      <c r="B150">
        <v>-0.100041883084482</v>
      </c>
      <c r="C150">
        <v>-0.100041883084482</v>
      </c>
      <c r="D150">
        <v>-0.100041883084482</v>
      </c>
    </row>
    <row r="151" spans="1:4" x14ac:dyDescent="0.25">
      <c r="A151" s="1">
        <v>40086</v>
      </c>
      <c r="B151">
        <v>-0.81354164497256498</v>
      </c>
      <c r="C151">
        <v>-0.81354164497256498</v>
      </c>
      <c r="D151">
        <v>-0.81354164497256498</v>
      </c>
    </row>
    <row r="152" spans="1:4" x14ac:dyDescent="0.25">
      <c r="A152" s="1">
        <v>40178</v>
      </c>
      <c r="B152">
        <v>-0.16566661192514401</v>
      </c>
      <c r="C152">
        <v>-0.16566661192514401</v>
      </c>
      <c r="D152">
        <v>-0.16566661192514401</v>
      </c>
    </row>
    <row r="153" spans="1:4" x14ac:dyDescent="0.25">
      <c r="A153" s="1">
        <v>40268</v>
      </c>
      <c r="B153">
        <v>-0.47200790186046698</v>
      </c>
      <c r="C153">
        <v>-0.47200790186046698</v>
      </c>
      <c r="D153">
        <v>-0.47200790186046698</v>
      </c>
    </row>
    <row r="154" spans="1:4" x14ac:dyDescent="0.25">
      <c r="A154" s="1">
        <v>40359</v>
      </c>
      <c r="B154">
        <v>-0.72086683378949201</v>
      </c>
      <c r="C154">
        <v>-0.72086683378949201</v>
      </c>
      <c r="D154">
        <v>-0.72086683378949201</v>
      </c>
    </row>
    <row r="155" spans="1:4" x14ac:dyDescent="0.25">
      <c r="A155" s="1">
        <v>40451</v>
      </c>
      <c r="B155">
        <v>-0.44523204096062702</v>
      </c>
      <c r="C155">
        <v>-0.44523204096062702</v>
      </c>
      <c r="D155">
        <v>-0.44523204096062702</v>
      </c>
    </row>
    <row r="156" spans="1:4" x14ac:dyDescent="0.25">
      <c r="A156" s="1">
        <v>40543</v>
      </c>
      <c r="B156">
        <v>0.86804872176375203</v>
      </c>
      <c r="C156">
        <v>0.86804872176375203</v>
      </c>
      <c r="D156">
        <v>0.86804872176375203</v>
      </c>
    </row>
    <row r="157" spans="1:4" x14ac:dyDescent="0.25">
      <c r="A157" s="1">
        <v>40633</v>
      </c>
      <c r="B157">
        <v>1.8538714743448901</v>
      </c>
      <c r="C157">
        <v>1.8538714743448901</v>
      </c>
      <c r="D157">
        <v>1.8538714743448901</v>
      </c>
    </row>
    <row r="158" spans="1:4" x14ac:dyDescent="0.25">
      <c r="A158" s="1">
        <v>40724</v>
      </c>
      <c r="B158">
        <v>3.5357942232103499</v>
      </c>
      <c r="C158">
        <v>3.5357942232103499</v>
      </c>
      <c r="D158">
        <v>3.5357942232103499</v>
      </c>
    </row>
    <row r="159" spans="1:4" x14ac:dyDescent="0.25">
      <c r="A159" s="1">
        <v>40816</v>
      </c>
      <c r="B159">
        <v>1.0925644468243401</v>
      </c>
      <c r="C159">
        <v>1.0925644468243401</v>
      </c>
      <c r="D159">
        <v>1.0925644468243401</v>
      </c>
    </row>
    <row r="160" spans="1:4" x14ac:dyDescent="0.25">
      <c r="A160" s="1">
        <v>40908</v>
      </c>
      <c r="B160">
        <v>-0.87061337003546002</v>
      </c>
      <c r="C160">
        <v>-0.87061337003546002</v>
      </c>
      <c r="D160">
        <v>-0.87061337003546002</v>
      </c>
    </row>
    <row r="161" spans="1:4" x14ac:dyDescent="0.25">
      <c r="A161" s="1">
        <v>40999</v>
      </c>
      <c r="B161">
        <v>-1.4728926785088901</v>
      </c>
      <c r="C161">
        <v>-1.4728926785088901</v>
      </c>
      <c r="D161">
        <v>-1.4728926785088901</v>
      </c>
    </row>
    <row r="162" spans="1:4" x14ac:dyDescent="0.25">
      <c r="A162" s="1">
        <v>41090</v>
      </c>
      <c r="B162">
        <v>-1.60329163107758</v>
      </c>
      <c r="C162">
        <v>-1.60329163107758</v>
      </c>
      <c r="D162">
        <v>-1.60329163107758</v>
      </c>
    </row>
    <row r="163" spans="1:4" x14ac:dyDescent="0.25">
      <c r="A163" s="1">
        <v>41182</v>
      </c>
      <c r="B163">
        <v>-2.40184695579577</v>
      </c>
      <c r="C163">
        <v>-2.40184695579577</v>
      </c>
      <c r="D163">
        <v>-2.40184695579577</v>
      </c>
    </row>
    <row r="164" spans="1:4" x14ac:dyDescent="0.25">
      <c r="A164" s="1">
        <v>41274</v>
      </c>
      <c r="B164">
        <v>-2.15765274218779</v>
      </c>
      <c r="C164">
        <v>-2.15765274218779</v>
      </c>
      <c r="D164">
        <v>-2.15765274218779</v>
      </c>
    </row>
    <row r="165" spans="1:4" x14ac:dyDescent="0.25">
      <c r="A165" s="1">
        <v>41364</v>
      </c>
      <c r="B165">
        <v>-1.98428427997722</v>
      </c>
      <c r="C165">
        <v>-1.98428427997722</v>
      </c>
      <c r="D165">
        <v>-1.98428427997722</v>
      </c>
    </row>
    <row r="166" spans="1:4" x14ac:dyDescent="0.25">
      <c r="A166" s="1">
        <v>41455</v>
      </c>
      <c r="B166">
        <v>-2.0875490422173999</v>
      </c>
      <c r="C166">
        <v>-2.0875490422173999</v>
      </c>
      <c r="D166">
        <v>-2.0875490422173999</v>
      </c>
    </row>
    <row r="167" spans="1:4" x14ac:dyDescent="0.25">
      <c r="A167" s="1">
        <v>41547</v>
      </c>
      <c r="B167">
        <v>-1.8770411063005299</v>
      </c>
      <c r="C167">
        <v>-1.8770411063005299</v>
      </c>
      <c r="D167">
        <v>-1.8770411063005299</v>
      </c>
    </row>
    <row r="168" spans="1:4" x14ac:dyDescent="0.25">
      <c r="A168" s="1">
        <v>41639</v>
      </c>
      <c r="B168">
        <v>-1.5356014504365301</v>
      </c>
      <c r="C168">
        <v>-1.5356014504365301</v>
      </c>
      <c r="D168">
        <v>-1.5356014504365301</v>
      </c>
    </row>
    <row r="169" spans="1:4" x14ac:dyDescent="0.25">
      <c r="A169" s="1">
        <v>41729</v>
      </c>
      <c r="B169">
        <v>-1.6739264183190801</v>
      </c>
      <c r="C169">
        <v>-1.6739264183190801</v>
      </c>
      <c r="D169">
        <v>-1.6739264183190801</v>
      </c>
    </row>
    <row r="170" spans="1:4" x14ac:dyDescent="0.25">
      <c r="A170" s="1">
        <v>41820</v>
      </c>
      <c r="B170">
        <v>-1.35622147565219</v>
      </c>
      <c r="C170">
        <v>-1.35622147565219</v>
      </c>
      <c r="D170">
        <v>-1.35622147565219</v>
      </c>
    </row>
    <row r="171" spans="1:4" x14ac:dyDescent="0.25">
      <c r="A171" s="1">
        <v>41912</v>
      </c>
      <c r="B171">
        <v>-1.7326221613709001</v>
      </c>
      <c r="C171">
        <v>-1.7326221613709001</v>
      </c>
      <c r="D171">
        <v>-1.7326221613709001</v>
      </c>
    </row>
    <row r="172" spans="1:4" x14ac:dyDescent="0.25">
      <c r="A172" s="1">
        <v>42004</v>
      </c>
      <c r="B172">
        <v>-1.5055717045407599</v>
      </c>
      <c r="C172">
        <v>-1.5055717045407599</v>
      </c>
      <c r="D172">
        <v>-1.5055717045407599</v>
      </c>
    </row>
    <row r="173" spans="1:4" x14ac:dyDescent="0.25">
      <c r="A173" s="1">
        <v>42094</v>
      </c>
      <c r="B173">
        <v>-1.67069264234074</v>
      </c>
      <c r="C173">
        <v>-1.67069264234074</v>
      </c>
      <c r="D173">
        <v>-1.67069264234074</v>
      </c>
    </row>
    <row r="174" spans="1:4" x14ac:dyDescent="0.25">
      <c r="A174" s="1">
        <v>42185</v>
      </c>
      <c r="B174">
        <v>-1.2739456784116401</v>
      </c>
      <c r="C174">
        <v>-1.2739456784116401</v>
      </c>
      <c r="D174">
        <v>-1.2739456784116401</v>
      </c>
    </row>
    <row r="175" spans="1:4" x14ac:dyDescent="0.25">
      <c r="A175" s="1">
        <v>42277</v>
      </c>
      <c r="B175">
        <v>-2.4004159280801001</v>
      </c>
      <c r="C175">
        <v>-2.4004159280801001</v>
      </c>
      <c r="D175">
        <v>-2.4004159280801001</v>
      </c>
    </row>
    <row r="176" spans="1:4" x14ac:dyDescent="0.25">
      <c r="A176" s="1">
        <v>42369</v>
      </c>
      <c r="B176">
        <v>-2.3851661694301001</v>
      </c>
      <c r="C176">
        <v>-2.3851661694301001</v>
      </c>
      <c r="D176">
        <v>-2.3851661694301001</v>
      </c>
    </row>
    <row r="177" spans="1:4" x14ac:dyDescent="0.25">
      <c r="A177" s="1">
        <v>42460</v>
      </c>
      <c r="B177">
        <v>-2.8598576637981701</v>
      </c>
      <c r="C177">
        <v>-2.8598576637981701</v>
      </c>
      <c r="D177">
        <v>-2.8598576637981701</v>
      </c>
    </row>
    <row r="178" spans="1:4" x14ac:dyDescent="0.25">
      <c r="A178" s="1">
        <v>42551</v>
      </c>
      <c r="B178">
        <v>-2.6634547262034798</v>
      </c>
      <c r="C178">
        <v>-2.6634547262034798</v>
      </c>
      <c r="D178">
        <v>-2.6634547262034798</v>
      </c>
    </row>
    <row r="179" spans="1:4" x14ac:dyDescent="0.25">
      <c r="A179" s="1">
        <v>42643</v>
      </c>
      <c r="B179">
        <v>-2.5040758101508098</v>
      </c>
      <c r="C179">
        <v>-2.5040758101508098</v>
      </c>
      <c r="D179">
        <v>-2.5040758101508098</v>
      </c>
    </row>
    <row r="180" spans="1:4" x14ac:dyDescent="0.25">
      <c r="A180" s="1">
        <v>42735</v>
      </c>
      <c r="B180">
        <v>-2.19807006815001</v>
      </c>
      <c r="C180">
        <v>-2.19807006815001</v>
      </c>
      <c r="D180">
        <v>-2.19807006815001</v>
      </c>
    </row>
    <row r="181" spans="1:4" x14ac:dyDescent="0.25">
      <c r="A181" s="1">
        <v>42825</v>
      </c>
      <c r="B181">
        <v>-2.2689072368013901</v>
      </c>
      <c r="C181">
        <v>-2.2689072368013901</v>
      </c>
      <c r="D181">
        <v>-2.2689072368013901</v>
      </c>
    </row>
    <row r="182" spans="1:4" x14ac:dyDescent="0.25">
      <c r="A182" s="1">
        <v>42916</v>
      </c>
      <c r="B182">
        <v>-1.7527605841890801</v>
      </c>
      <c r="C182">
        <v>-1.7527605841890801</v>
      </c>
      <c r="D182">
        <v>-1.7527605841890801</v>
      </c>
    </row>
    <row r="183" spans="1:4" x14ac:dyDescent="0.25">
      <c r="A183" s="1">
        <v>43008</v>
      </c>
      <c r="B183">
        <v>-2.47188280485152</v>
      </c>
      <c r="C183">
        <v>-2.47188280485152</v>
      </c>
      <c r="D183">
        <v>-2.47188280485152</v>
      </c>
    </row>
    <row r="184" spans="1:4" x14ac:dyDescent="0.25">
      <c r="A184" s="1">
        <v>43100</v>
      </c>
      <c r="B184">
        <v>-2.41674084563881</v>
      </c>
      <c r="C184">
        <v>-2.41674084563881</v>
      </c>
      <c r="D184">
        <v>-2.41674084563881</v>
      </c>
    </row>
    <row r="185" spans="1:4" x14ac:dyDescent="0.25">
      <c r="A185" s="1">
        <v>43190</v>
      </c>
      <c r="B185">
        <v>-2.3034529756727</v>
      </c>
      <c r="C185">
        <v>-2.3034529756727</v>
      </c>
      <c r="D185">
        <v>-2.3034529756727</v>
      </c>
    </row>
    <row r="186" spans="1:4" x14ac:dyDescent="0.25">
      <c r="A186" s="1">
        <v>43281</v>
      </c>
      <c r="B186">
        <v>-2.26357333521673</v>
      </c>
      <c r="C186">
        <v>-2.26357333521673</v>
      </c>
      <c r="D186">
        <v>-2.26357333521673</v>
      </c>
    </row>
    <row r="187" spans="1:4" x14ac:dyDescent="0.25">
      <c r="A187" s="1">
        <v>43373</v>
      </c>
      <c r="B187">
        <v>-2.38451228030614</v>
      </c>
      <c r="C187">
        <v>-2.38451228030614</v>
      </c>
      <c r="D187">
        <v>-2.38451228030614</v>
      </c>
    </row>
    <row r="188" spans="1:4" x14ac:dyDescent="0.25">
      <c r="A188" s="1">
        <v>43465</v>
      </c>
      <c r="B188">
        <v>-1.9872645299365199</v>
      </c>
      <c r="C188">
        <v>-1.9872645299365199</v>
      </c>
      <c r="D188">
        <v>-1.9872645299365199</v>
      </c>
    </row>
    <row r="189" spans="1:4" x14ac:dyDescent="0.25">
      <c r="A189" s="1">
        <v>43555</v>
      </c>
      <c r="B189">
        <v>-2.09143911856739</v>
      </c>
      <c r="C189">
        <v>-2.09143911856739</v>
      </c>
      <c r="D189">
        <v>-2.09143911856739</v>
      </c>
    </row>
    <row r="190" spans="1:4" x14ac:dyDescent="0.25">
      <c r="A190" s="1">
        <v>43646</v>
      </c>
      <c r="B190">
        <v>-1.4830973113897901</v>
      </c>
      <c r="C190">
        <v>-1.4830973113897901</v>
      </c>
      <c r="D190">
        <v>-1.4830973113897901</v>
      </c>
    </row>
    <row r="191" spans="1:4" x14ac:dyDescent="0.25">
      <c r="A191" s="1">
        <v>43738</v>
      </c>
      <c r="B191">
        <v>-2.4807226651530798</v>
      </c>
      <c r="C191">
        <v>-2.4807226651530798</v>
      </c>
      <c r="D191">
        <v>-2.4807226651530798</v>
      </c>
    </row>
    <row r="192" spans="1:4" x14ac:dyDescent="0.25">
      <c r="A192" s="1">
        <v>43830</v>
      </c>
      <c r="B192">
        <v>-1.2489663924508401</v>
      </c>
      <c r="C192">
        <v>-1.2489663924508401</v>
      </c>
      <c r="D192">
        <v>-1.2489663924508401</v>
      </c>
    </row>
    <row r="193" spans="1:4" x14ac:dyDescent="0.25">
      <c r="A193" s="1">
        <v>43921</v>
      </c>
      <c r="B193">
        <v>-2.0101278548603001</v>
      </c>
      <c r="C193">
        <v>-2.0101278548603001</v>
      </c>
      <c r="D193">
        <v>-2.0101278548603001</v>
      </c>
    </row>
    <row r="194" spans="1:4" x14ac:dyDescent="0.25">
      <c r="A194" s="1">
        <v>44012</v>
      </c>
      <c r="B194">
        <v>-2.5080060449725701</v>
      </c>
      <c r="C194">
        <v>-2.5080060449725701</v>
      </c>
      <c r="D194">
        <v>-2.5080060449725701</v>
      </c>
    </row>
    <row r="195" spans="1:4" x14ac:dyDescent="0.25">
      <c r="A195" s="1">
        <v>44104</v>
      </c>
      <c r="B195">
        <v>-2.2744178889687299</v>
      </c>
      <c r="C195">
        <v>-2.2744178889687299</v>
      </c>
      <c r="D195">
        <v>-2.2744178889687299</v>
      </c>
    </row>
    <row r="196" spans="1:4" x14ac:dyDescent="0.25">
      <c r="A196" s="1">
        <v>44196</v>
      </c>
      <c r="B196">
        <v>-3.26854906971464</v>
      </c>
      <c r="C196">
        <v>-3.26854906971464</v>
      </c>
      <c r="D196">
        <v>-3.26854906971464</v>
      </c>
    </row>
    <row r="197" spans="1:4" x14ac:dyDescent="0.25">
      <c r="A197" s="1">
        <v>44286</v>
      </c>
      <c r="B197">
        <v>-3.53620019554696</v>
      </c>
      <c r="C197">
        <v>-3.53620019554696</v>
      </c>
      <c r="D197">
        <v>-3.53620019554696</v>
      </c>
    </row>
    <row r="198" spans="1:4" x14ac:dyDescent="0.25">
      <c r="A198" s="1">
        <v>44377</v>
      </c>
      <c r="B198">
        <v>-2.5039107219122601</v>
      </c>
      <c r="C198">
        <v>-2.5039107219122601</v>
      </c>
      <c r="D198">
        <v>-2.5039107219122601</v>
      </c>
    </row>
    <row r="199" spans="1:4" x14ac:dyDescent="0.25">
      <c r="A199" s="1">
        <v>44469</v>
      </c>
      <c r="B199">
        <v>-2.2511508798471498</v>
      </c>
      <c r="C199">
        <v>-2.2511508798471498</v>
      </c>
      <c r="D199">
        <v>-2.2511508798471498</v>
      </c>
    </row>
    <row r="200" spans="1:4" x14ac:dyDescent="0.25">
      <c r="A200" s="1">
        <v>44561</v>
      </c>
      <c r="B200">
        <v>-2.47156199522172</v>
      </c>
      <c r="C200">
        <v>-2.47156199522172</v>
      </c>
      <c r="D200">
        <v>-2.47156199522172</v>
      </c>
    </row>
    <row r="201" spans="1:4" x14ac:dyDescent="0.25">
      <c r="A201" s="1">
        <v>44651</v>
      </c>
      <c r="B201">
        <v>-2.6353976972823201</v>
      </c>
      <c r="C201">
        <v>-2.6353976972823201</v>
      </c>
      <c r="D201">
        <v>-2.6353976972823201</v>
      </c>
    </row>
    <row r="202" spans="1:4" x14ac:dyDescent="0.25">
      <c r="A202" s="1">
        <v>44742</v>
      </c>
      <c r="B202">
        <v>-1.3702906258126699</v>
      </c>
      <c r="C202">
        <v>-1.3702906258126699</v>
      </c>
      <c r="D202">
        <v>-1.3702906258126699</v>
      </c>
    </row>
    <row r="203" spans="1:4" x14ac:dyDescent="0.25">
      <c r="A203" s="1">
        <v>44834</v>
      </c>
      <c r="B203">
        <v>-0.89882702124400005</v>
      </c>
      <c r="C203">
        <v>-0.89882702124400005</v>
      </c>
      <c r="D203">
        <v>-0.89882702124400005</v>
      </c>
    </row>
    <row r="204" spans="1:4" x14ac:dyDescent="0.25">
      <c r="A204" s="1">
        <v>44926</v>
      </c>
      <c r="B204">
        <v>-0.42290276685251699</v>
      </c>
      <c r="C204">
        <v>-0.42290276685251699</v>
      </c>
      <c r="D204">
        <v>-0.42290276685251699</v>
      </c>
    </row>
    <row r="205" spans="1:4" x14ac:dyDescent="0.25">
      <c r="A205" s="1">
        <v>45016</v>
      </c>
      <c r="B205">
        <v>0.28356786507572201</v>
      </c>
      <c r="C205">
        <v>0.28356786507572201</v>
      </c>
      <c r="D205">
        <v>0.28356786507572201</v>
      </c>
    </row>
    <row r="206" spans="1:4" x14ac:dyDescent="0.25">
      <c r="A206" s="1">
        <v>45107</v>
      </c>
      <c r="B206">
        <v>0.76030817349003199</v>
      </c>
      <c r="C206">
        <v>0.76030817349003199</v>
      </c>
      <c r="D206">
        <v>0.76030817349003199</v>
      </c>
    </row>
    <row r="207" spans="1:4" x14ac:dyDescent="0.25">
      <c r="A207" s="1">
        <v>45199</v>
      </c>
      <c r="B207">
        <v>1.1730667360417799</v>
      </c>
      <c r="C207">
        <v>1.1730667360417799</v>
      </c>
      <c r="D207">
        <v>1.1730667360417799</v>
      </c>
    </row>
    <row r="208" spans="1:4" x14ac:dyDescent="0.25">
      <c r="A208" s="1">
        <v>45291</v>
      </c>
      <c r="B208">
        <v>1.30758269928237</v>
      </c>
      <c r="C208">
        <v>1.30758269928237</v>
      </c>
      <c r="D208">
        <v>1.30758269928237</v>
      </c>
    </row>
    <row r="209" spans="1:4" x14ac:dyDescent="0.25">
      <c r="A209" s="1">
        <v>45382</v>
      </c>
      <c r="B209">
        <v>1.3141326213645199</v>
      </c>
      <c r="C209">
        <v>1.3141326213645199</v>
      </c>
      <c r="D209">
        <v>1.3141326213645199</v>
      </c>
    </row>
    <row r="210" spans="1:4" x14ac:dyDescent="0.25">
      <c r="A210" s="1">
        <v>45473</v>
      </c>
      <c r="B210">
        <v>1.1694475082403499</v>
      </c>
      <c r="C210">
        <v>1.1694475082403499</v>
      </c>
      <c r="D210">
        <v>1.1694475082403499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D058-C078-4460-A864-91854CA6CDC0}">
  <sheetPr codeName="Sheet5">
    <tabColor theme="7" tint="0.59999389629810485"/>
  </sheetPr>
  <dimension ref="A1:D210"/>
  <sheetViews>
    <sheetView workbookViewId="0">
      <selection sqref="A1:D1048576"/>
    </sheetView>
  </sheetViews>
  <sheetFormatPr defaultRowHeight="15" x14ac:dyDescent="0.25"/>
  <cols>
    <col min="1" max="1" width="10.7109375" bestFit="1" customWidth="1"/>
    <col min="2" max="4" width="12.7109375" bestFit="1" customWidth="1"/>
  </cols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26480</v>
      </c>
      <c r="B2">
        <v>2.6255703693107701</v>
      </c>
      <c r="C2">
        <v>2.6255703693107701</v>
      </c>
      <c r="D2">
        <v>2.6255703693107701</v>
      </c>
    </row>
    <row r="3" spans="1:4" x14ac:dyDescent="0.25">
      <c r="A3" s="1">
        <v>26572</v>
      </c>
      <c r="B3">
        <v>2.90958843066662</v>
      </c>
      <c r="C3">
        <v>2.90958843066662</v>
      </c>
      <c r="D3">
        <v>2.90958843066662</v>
      </c>
    </row>
    <row r="4" spans="1:4" x14ac:dyDescent="0.25">
      <c r="A4" s="1">
        <v>26664</v>
      </c>
      <c r="B4">
        <v>3.5452276061096399</v>
      </c>
      <c r="C4">
        <v>3.5452276061096399</v>
      </c>
      <c r="D4">
        <v>3.5452276061096399</v>
      </c>
    </row>
    <row r="5" spans="1:4" x14ac:dyDescent="0.25">
      <c r="A5" s="1">
        <v>26754</v>
      </c>
      <c r="B5">
        <v>3.5397929569150701</v>
      </c>
      <c r="C5">
        <v>3.5397929569150701</v>
      </c>
      <c r="D5">
        <v>3.5397929569150701</v>
      </c>
    </row>
    <row r="6" spans="1:4" x14ac:dyDescent="0.25">
      <c r="A6" s="1">
        <v>26845</v>
      </c>
      <c r="B6">
        <v>4.4617250600640599</v>
      </c>
      <c r="C6">
        <v>4.4617250600640599</v>
      </c>
      <c r="D6">
        <v>4.4617250600640599</v>
      </c>
    </row>
    <row r="7" spans="1:4" x14ac:dyDescent="0.25">
      <c r="A7" s="1">
        <v>26937</v>
      </c>
      <c r="B7">
        <v>5.2137170708173501</v>
      </c>
      <c r="C7">
        <v>5.2137170708173501</v>
      </c>
      <c r="D7">
        <v>5.2137170708173501</v>
      </c>
    </row>
    <row r="8" spans="1:4" x14ac:dyDescent="0.25">
      <c r="A8" s="1">
        <v>27029</v>
      </c>
      <c r="B8">
        <v>5.7457243227182904</v>
      </c>
      <c r="C8">
        <v>5.7457243227182904</v>
      </c>
      <c r="D8">
        <v>5.7457243227182904</v>
      </c>
    </row>
    <row r="9" spans="1:4" x14ac:dyDescent="0.25">
      <c r="A9" s="1">
        <v>27119</v>
      </c>
      <c r="B9">
        <v>5.6743615463588499</v>
      </c>
      <c r="C9">
        <v>5.6743615463588499</v>
      </c>
      <c r="D9">
        <v>5.6743615463588499</v>
      </c>
    </row>
    <row r="10" spans="1:4" x14ac:dyDescent="0.25">
      <c r="A10" s="1">
        <v>27210</v>
      </c>
      <c r="B10">
        <v>6.09552965274918</v>
      </c>
      <c r="C10">
        <v>6.09552965274918</v>
      </c>
      <c r="D10">
        <v>6.09552965274918</v>
      </c>
    </row>
    <row r="11" spans="1:4" x14ac:dyDescent="0.25">
      <c r="A11" s="1">
        <v>27302</v>
      </c>
      <c r="B11">
        <v>5.9614265915441402</v>
      </c>
      <c r="C11">
        <v>5.9614265915441402</v>
      </c>
      <c r="D11">
        <v>5.9614265915441402</v>
      </c>
    </row>
    <row r="12" spans="1:4" x14ac:dyDescent="0.25">
      <c r="A12" s="1">
        <v>27394</v>
      </c>
      <c r="B12">
        <v>5.5056474497189196</v>
      </c>
      <c r="C12">
        <v>5.5056474497189196</v>
      </c>
      <c r="D12">
        <v>5.5056474497189196</v>
      </c>
    </row>
    <row r="13" spans="1:4" x14ac:dyDescent="0.25">
      <c r="A13" s="1">
        <v>27484</v>
      </c>
      <c r="B13">
        <v>4.5717456968225996</v>
      </c>
      <c r="C13">
        <v>4.5717456968225996</v>
      </c>
      <c r="D13">
        <v>4.5717456968225996</v>
      </c>
    </row>
    <row r="14" spans="1:4" x14ac:dyDescent="0.25">
      <c r="A14" s="1">
        <v>27575</v>
      </c>
      <c r="B14">
        <v>4.0186089280545101</v>
      </c>
      <c r="C14">
        <v>4.0186089280545101</v>
      </c>
      <c r="D14">
        <v>4.0186089280545101</v>
      </c>
    </row>
    <row r="15" spans="1:4" x14ac:dyDescent="0.25">
      <c r="A15" s="1">
        <v>27667</v>
      </c>
      <c r="B15">
        <v>3.7225369479233499</v>
      </c>
      <c r="C15">
        <v>3.7225369479233499</v>
      </c>
      <c r="D15">
        <v>3.7225369479233499</v>
      </c>
    </row>
    <row r="16" spans="1:4" x14ac:dyDescent="0.25">
      <c r="A16" s="1">
        <v>27759</v>
      </c>
      <c r="B16">
        <v>3.85935931239068</v>
      </c>
      <c r="C16">
        <v>3.85935931239068</v>
      </c>
      <c r="D16">
        <v>3.85935931239068</v>
      </c>
    </row>
    <row r="17" spans="1:4" x14ac:dyDescent="0.25">
      <c r="A17" s="1">
        <v>27850</v>
      </c>
      <c r="B17">
        <v>4.1020573298427099</v>
      </c>
      <c r="C17">
        <v>4.1020573298427099</v>
      </c>
      <c r="D17">
        <v>4.1020573298427099</v>
      </c>
    </row>
    <row r="18" spans="1:4" x14ac:dyDescent="0.25">
      <c r="A18" s="1">
        <v>27941</v>
      </c>
      <c r="B18">
        <v>4.6291925853460398</v>
      </c>
      <c r="C18">
        <v>4.6291925853460398</v>
      </c>
      <c r="D18">
        <v>4.6291925853460398</v>
      </c>
    </row>
    <row r="19" spans="1:4" x14ac:dyDescent="0.25">
      <c r="A19" s="1">
        <v>28033</v>
      </c>
      <c r="B19">
        <v>5.0768532678637603</v>
      </c>
      <c r="C19">
        <v>5.0768532678637603</v>
      </c>
      <c r="D19">
        <v>5.0768532678637603</v>
      </c>
    </row>
    <row r="20" spans="1:4" x14ac:dyDescent="0.25">
      <c r="A20" s="1">
        <v>28125</v>
      </c>
      <c r="B20">
        <v>5.1272276116700999</v>
      </c>
      <c r="C20">
        <v>5.1272276116700999</v>
      </c>
      <c r="D20">
        <v>5.1272276116700999</v>
      </c>
    </row>
    <row r="21" spans="1:4" x14ac:dyDescent="0.25">
      <c r="A21" s="1">
        <v>28215</v>
      </c>
      <c r="B21">
        <v>5.4361267609936501</v>
      </c>
      <c r="C21">
        <v>5.4361267609936501</v>
      </c>
      <c r="D21">
        <v>5.4361267609936501</v>
      </c>
    </row>
    <row r="22" spans="1:4" x14ac:dyDescent="0.25">
      <c r="A22" s="1">
        <v>28306</v>
      </c>
      <c r="B22">
        <v>5.1681816944816701</v>
      </c>
      <c r="C22">
        <v>5.1681816944816701</v>
      </c>
      <c r="D22">
        <v>5.1681816944816701</v>
      </c>
    </row>
    <row r="23" spans="1:4" x14ac:dyDescent="0.25">
      <c r="A23" s="1">
        <v>28398</v>
      </c>
      <c r="B23">
        <v>5.0289462066190298</v>
      </c>
      <c r="C23">
        <v>5.0289462066190298</v>
      </c>
      <c r="D23">
        <v>5.0289462066190298</v>
      </c>
    </row>
    <row r="24" spans="1:4" x14ac:dyDescent="0.25">
      <c r="A24" s="1">
        <v>28490</v>
      </c>
      <c r="B24">
        <v>5.0069467553025104</v>
      </c>
      <c r="C24">
        <v>5.0069467553025104</v>
      </c>
      <c r="D24">
        <v>5.0069467553025104</v>
      </c>
    </row>
    <row r="25" spans="1:4" x14ac:dyDescent="0.25">
      <c r="A25" s="1">
        <v>28580</v>
      </c>
      <c r="B25">
        <v>4.4036282122310197</v>
      </c>
      <c r="C25">
        <v>4.4036282122310197</v>
      </c>
      <c r="D25">
        <v>4.4036282122310197</v>
      </c>
    </row>
    <row r="26" spans="1:4" x14ac:dyDescent="0.25">
      <c r="A26" s="1">
        <v>28671</v>
      </c>
      <c r="B26">
        <v>4.4599465433271304</v>
      </c>
      <c r="C26">
        <v>4.4599465433271304</v>
      </c>
      <c r="D26">
        <v>4.4599465433271304</v>
      </c>
    </row>
    <row r="27" spans="1:4" x14ac:dyDescent="0.25">
      <c r="A27" s="1">
        <v>28763</v>
      </c>
      <c r="B27">
        <v>5.1121649236293001</v>
      </c>
      <c r="C27">
        <v>5.1121649236293001</v>
      </c>
      <c r="D27">
        <v>5.1121649236293001</v>
      </c>
    </row>
    <row r="28" spans="1:4" x14ac:dyDescent="0.25">
      <c r="A28" s="1">
        <v>28855</v>
      </c>
      <c r="B28">
        <v>5.1667387383868597</v>
      </c>
      <c r="C28">
        <v>5.1667387383868597</v>
      </c>
      <c r="D28">
        <v>5.1667387383868597</v>
      </c>
    </row>
    <row r="29" spans="1:4" x14ac:dyDescent="0.25">
      <c r="A29" s="1">
        <v>28945</v>
      </c>
      <c r="B29">
        <v>4.5994744409013899</v>
      </c>
      <c r="C29">
        <v>4.5994744409013899</v>
      </c>
      <c r="D29">
        <v>4.5994744409013899</v>
      </c>
    </row>
    <row r="30" spans="1:4" x14ac:dyDescent="0.25">
      <c r="A30" s="1">
        <v>29036</v>
      </c>
      <c r="B30">
        <v>5.4900575430919503</v>
      </c>
      <c r="C30">
        <v>5.4900575430919503</v>
      </c>
      <c r="D30">
        <v>5.4900575430919503</v>
      </c>
    </row>
    <row r="31" spans="1:4" x14ac:dyDescent="0.25">
      <c r="A31" s="1">
        <v>29128</v>
      </c>
      <c r="B31">
        <v>6.1080031723363204</v>
      </c>
      <c r="C31">
        <v>6.1080031723363204</v>
      </c>
      <c r="D31">
        <v>6.1080031723363204</v>
      </c>
    </row>
    <row r="32" spans="1:4" x14ac:dyDescent="0.25">
      <c r="A32" s="1">
        <v>29220</v>
      </c>
      <c r="B32">
        <v>7.18201510643609</v>
      </c>
      <c r="C32">
        <v>7.18201510643609</v>
      </c>
      <c r="D32">
        <v>7.18201510643609</v>
      </c>
    </row>
    <row r="33" spans="1:4" x14ac:dyDescent="0.25">
      <c r="A33" s="1">
        <v>29311</v>
      </c>
      <c r="B33">
        <v>7.3015025228351202</v>
      </c>
      <c r="C33">
        <v>7.3015025228351202</v>
      </c>
      <c r="D33">
        <v>7.3015025228351202</v>
      </c>
    </row>
    <row r="34" spans="1:4" x14ac:dyDescent="0.25">
      <c r="A34" s="1">
        <v>29402</v>
      </c>
      <c r="B34">
        <v>7.3660821292676104</v>
      </c>
      <c r="C34">
        <v>7.3660821292676104</v>
      </c>
      <c r="D34">
        <v>7.3660821292676104</v>
      </c>
    </row>
    <row r="35" spans="1:4" x14ac:dyDescent="0.25">
      <c r="A35" s="1">
        <v>29494</v>
      </c>
      <c r="B35">
        <v>7.1194461106184299</v>
      </c>
      <c r="C35">
        <v>7.1194461106184299</v>
      </c>
      <c r="D35">
        <v>7.1194461106184299</v>
      </c>
    </row>
    <row r="36" spans="1:4" x14ac:dyDescent="0.25">
      <c r="A36" s="1">
        <v>29586</v>
      </c>
      <c r="B36">
        <v>7.5510716907974897</v>
      </c>
      <c r="C36">
        <v>7.5510716907974897</v>
      </c>
      <c r="D36">
        <v>7.5510716907974897</v>
      </c>
    </row>
    <row r="37" spans="1:4" x14ac:dyDescent="0.25">
      <c r="A37" s="1">
        <v>29676</v>
      </c>
      <c r="B37">
        <v>7.8971544185633702</v>
      </c>
      <c r="C37">
        <v>7.8971544185633702</v>
      </c>
      <c r="D37">
        <v>7.8971544185633702</v>
      </c>
    </row>
    <row r="38" spans="1:4" x14ac:dyDescent="0.25">
      <c r="A38" s="1">
        <v>29767</v>
      </c>
      <c r="B38">
        <v>9.1230534055197303</v>
      </c>
      <c r="C38">
        <v>9.1230534055197303</v>
      </c>
      <c r="D38">
        <v>9.1230534055197303</v>
      </c>
    </row>
    <row r="39" spans="1:4" x14ac:dyDescent="0.25">
      <c r="A39" s="1">
        <v>29859</v>
      </c>
      <c r="B39">
        <v>9.4638390125991805</v>
      </c>
      <c r="C39">
        <v>9.4638390125991805</v>
      </c>
      <c r="D39">
        <v>9.4638390125991805</v>
      </c>
    </row>
    <row r="40" spans="1:4" x14ac:dyDescent="0.25">
      <c r="A40" s="1">
        <v>29951</v>
      </c>
      <c r="B40">
        <v>9.1329526082444801</v>
      </c>
      <c r="C40">
        <v>9.1329526082444801</v>
      </c>
      <c r="D40">
        <v>9.1329526082444801</v>
      </c>
    </row>
    <row r="41" spans="1:4" x14ac:dyDescent="0.25">
      <c r="A41" s="1">
        <v>30041</v>
      </c>
      <c r="B41">
        <v>8.4210294680804392</v>
      </c>
      <c r="C41">
        <v>8.4210294680804392</v>
      </c>
      <c r="D41">
        <v>8.4210294680804392</v>
      </c>
    </row>
    <row r="42" spans="1:4" x14ac:dyDescent="0.25">
      <c r="A42" s="1">
        <v>30132</v>
      </c>
      <c r="B42">
        <v>8.3863512715231394</v>
      </c>
      <c r="C42">
        <v>8.3863512715231394</v>
      </c>
      <c r="D42">
        <v>8.3863512715231394</v>
      </c>
    </row>
    <row r="43" spans="1:4" x14ac:dyDescent="0.25">
      <c r="A43" s="1">
        <v>30224</v>
      </c>
      <c r="B43">
        <v>7.8962512048461999</v>
      </c>
      <c r="C43">
        <v>7.8962512048461999</v>
      </c>
      <c r="D43">
        <v>7.8962512048461999</v>
      </c>
    </row>
    <row r="44" spans="1:4" x14ac:dyDescent="0.25">
      <c r="A44" s="1">
        <v>30316</v>
      </c>
      <c r="B44">
        <v>7.5577809325047003</v>
      </c>
      <c r="C44">
        <v>7.5577809325047003</v>
      </c>
      <c r="D44">
        <v>7.5577809325047003</v>
      </c>
    </row>
    <row r="45" spans="1:4" x14ac:dyDescent="0.25">
      <c r="A45" s="1">
        <v>30406</v>
      </c>
      <c r="B45">
        <v>6.9836040021795203</v>
      </c>
      <c r="C45">
        <v>6.9836040021795203</v>
      </c>
      <c r="D45">
        <v>6.9836040021795203</v>
      </c>
    </row>
    <row r="46" spans="1:4" x14ac:dyDescent="0.25">
      <c r="A46" s="1">
        <v>30497</v>
      </c>
      <c r="B46">
        <v>7.0812370288876103</v>
      </c>
      <c r="C46">
        <v>7.0812370288876103</v>
      </c>
      <c r="D46">
        <v>7.0812370288876103</v>
      </c>
    </row>
    <row r="47" spans="1:4" x14ac:dyDescent="0.25">
      <c r="A47" s="1">
        <v>30589</v>
      </c>
      <c r="B47">
        <v>7.2115238825637604</v>
      </c>
      <c r="C47">
        <v>7.2115238825637604</v>
      </c>
      <c r="D47">
        <v>7.2115238825637604</v>
      </c>
    </row>
    <row r="48" spans="1:4" x14ac:dyDescent="0.25">
      <c r="A48" s="1">
        <v>30681</v>
      </c>
      <c r="B48">
        <v>7.2856437837863197</v>
      </c>
      <c r="C48">
        <v>7.2856437837863197</v>
      </c>
      <c r="D48">
        <v>7.2856437837863197</v>
      </c>
    </row>
    <row r="49" spans="1:4" x14ac:dyDescent="0.25">
      <c r="A49" s="1">
        <v>30772</v>
      </c>
      <c r="B49">
        <v>6.8462009395719097</v>
      </c>
      <c r="C49">
        <v>6.8462009395719097</v>
      </c>
      <c r="D49">
        <v>6.8462009395719097</v>
      </c>
    </row>
    <row r="50" spans="1:4" x14ac:dyDescent="0.25">
      <c r="A50" s="1">
        <v>30863</v>
      </c>
      <c r="B50">
        <v>6.45815329290844</v>
      </c>
      <c r="C50">
        <v>6.45815329290844</v>
      </c>
      <c r="D50">
        <v>6.45815329290844</v>
      </c>
    </row>
    <row r="51" spans="1:4" x14ac:dyDescent="0.25">
      <c r="A51" s="1">
        <v>30955</v>
      </c>
      <c r="B51">
        <v>6.1916762378730796</v>
      </c>
      <c r="C51">
        <v>6.1916762378730796</v>
      </c>
      <c r="D51">
        <v>6.1916762378730796</v>
      </c>
    </row>
    <row r="52" spans="1:4" x14ac:dyDescent="0.25">
      <c r="A52" s="1">
        <v>31047</v>
      </c>
      <c r="B52">
        <v>6.0291174851049396</v>
      </c>
      <c r="C52">
        <v>6.0291174851049396</v>
      </c>
      <c r="D52">
        <v>6.0291174851049396</v>
      </c>
    </row>
    <row r="53" spans="1:4" x14ac:dyDescent="0.25">
      <c r="A53" s="1">
        <v>31137</v>
      </c>
      <c r="B53">
        <v>5.9020376229140403</v>
      </c>
      <c r="C53">
        <v>5.9020376229140403</v>
      </c>
      <c r="D53">
        <v>5.9020376229140403</v>
      </c>
    </row>
    <row r="54" spans="1:4" x14ac:dyDescent="0.25">
      <c r="A54" s="1">
        <v>31228</v>
      </c>
      <c r="B54">
        <v>5.7819639068943101</v>
      </c>
      <c r="C54">
        <v>5.7819639068943101</v>
      </c>
      <c r="D54">
        <v>5.7819639068943101</v>
      </c>
    </row>
    <row r="55" spans="1:4" x14ac:dyDescent="0.25">
      <c r="A55" s="1">
        <v>31320</v>
      </c>
      <c r="B55">
        <v>5.4656605784191203</v>
      </c>
      <c r="C55">
        <v>5.4656605784191203</v>
      </c>
      <c r="D55">
        <v>5.4656605784191203</v>
      </c>
    </row>
    <row r="56" spans="1:4" x14ac:dyDescent="0.25">
      <c r="A56" s="1">
        <v>31412</v>
      </c>
      <c r="B56">
        <v>5.0405024858775596</v>
      </c>
      <c r="C56">
        <v>5.0405024858775596</v>
      </c>
      <c r="D56">
        <v>5.0405024858775596</v>
      </c>
    </row>
    <row r="57" spans="1:4" x14ac:dyDescent="0.25">
      <c r="A57" s="1">
        <v>31502</v>
      </c>
      <c r="B57">
        <v>4.9401881963541001</v>
      </c>
      <c r="C57">
        <v>4.9401881963541001</v>
      </c>
      <c r="D57">
        <v>4.9401881963541001</v>
      </c>
    </row>
    <row r="58" spans="1:4" x14ac:dyDescent="0.25">
      <c r="A58" s="1">
        <v>31593</v>
      </c>
      <c r="B58">
        <v>4.4224617481076596</v>
      </c>
      <c r="C58">
        <v>4.4224617481076596</v>
      </c>
      <c r="D58">
        <v>4.4224617481076596</v>
      </c>
    </row>
    <row r="59" spans="1:4" x14ac:dyDescent="0.25">
      <c r="A59" s="1">
        <v>31685</v>
      </c>
      <c r="B59">
        <v>4.2677329328217901</v>
      </c>
      <c r="C59">
        <v>4.2677329328217901</v>
      </c>
      <c r="D59">
        <v>4.2677329328217901</v>
      </c>
    </row>
    <row r="60" spans="1:4" x14ac:dyDescent="0.25">
      <c r="A60" s="1">
        <v>31777</v>
      </c>
      <c r="B60">
        <v>4.4641912439115199</v>
      </c>
      <c r="C60">
        <v>4.4641912439115199</v>
      </c>
      <c r="D60">
        <v>4.4641912439115199</v>
      </c>
    </row>
    <row r="61" spans="1:4" x14ac:dyDescent="0.25">
      <c r="A61" s="1">
        <v>31867</v>
      </c>
      <c r="B61">
        <v>4.5496774829117497</v>
      </c>
      <c r="C61">
        <v>4.5496774829117497</v>
      </c>
      <c r="D61">
        <v>4.5496774829117497</v>
      </c>
    </row>
    <row r="62" spans="1:4" x14ac:dyDescent="0.25">
      <c r="A62" s="1">
        <v>31958</v>
      </c>
      <c r="B62">
        <v>4.8262762075291104</v>
      </c>
      <c r="C62">
        <v>4.8262762075291104</v>
      </c>
      <c r="D62">
        <v>4.8262762075291104</v>
      </c>
    </row>
    <row r="63" spans="1:4" x14ac:dyDescent="0.25">
      <c r="A63" s="1">
        <v>32050</v>
      </c>
      <c r="B63">
        <v>4.9587137977465003</v>
      </c>
      <c r="C63">
        <v>4.9587137977465003</v>
      </c>
      <c r="D63">
        <v>4.9587137977465003</v>
      </c>
    </row>
    <row r="64" spans="1:4" x14ac:dyDescent="0.25">
      <c r="A64" s="1">
        <v>32142</v>
      </c>
      <c r="B64">
        <v>4.8867752128986401</v>
      </c>
      <c r="C64">
        <v>4.8867752128986401</v>
      </c>
      <c r="D64">
        <v>4.8867752128986401</v>
      </c>
    </row>
    <row r="65" spans="1:4" x14ac:dyDescent="0.25">
      <c r="A65" s="1">
        <v>32233</v>
      </c>
      <c r="B65">
        <v>4.20285840440404</v>
      </c>
      <c r="C65">
        <v>4.20285840440404</v>
      </c>
      <c r="D65">
        <v>4.20285840440404</v>
      </c>
    </row>
    <row r="66" spans="1:4" x14ac:dyDescent="0.25">
      <c r="A66" s="1">
        <v>32324</v>
      </c>
      <c r="B66">
        <v>4.1917400738021904</v>
      </c>
      <c r="C66">
        <v>4.1917400738021904</v>
      </c>
      <c r="D66">
        <v>4.1917400738021904</v>
      </c>
    </row>
    <row r="67" spans="1:4" x14ac:dyDescent="0.25">
      <c r="A67" s="1">
        <v>32416</v>
      </c>
      <c r="B67">
        <v>4.6679386445021001</v>
      </c>
      <c r="C67">
        <v>4.6679386445021001</v>
      </c>
      <c r="D67">
        <v>4.6679386445021001</v>
      </c>
    </row>
    <row r="68" spans="1:4" x14ac:dyDescent="0.25">
      <c r="A68" s="1">
        <v>32508</v>
      </c>
      <c r="B68">
        <v>4.7412307622418401</v>
      </c>
      <c r="C68">
        <v>4.7412307622418401</v>
      </c>
      <c r="D68">
        <v>4.7412307622418401</v>
      </c>
    </row>
    <row r="69" spans="1:4" x14ac:dyDescent="0.25">
      <c r="A69" s="1">
        <v>32598</v>
      </c>
      <c r="B69">
        <v>5.3590506835116702</v>
      </c>
      <c r="C69">
        <v>5.3590506835116702</v>
      </c>
      <c r="D69">
        <v>5.3590506835116702</v>
      </c>
    </row>
    <row r="70" spans="1:4" x14ac:dyDescent="0.25">
      <c r="A70" s="1">
        <v>32689</v>
      </c>
      <c r="B70">
        <v>5.5069123413090004</v>
      </c>
      <c r="C70">
        <v>5.5069123413090004</v>
      </c>
      <c r="D70">
        <v>5.5069123413090004</v>
      </c>
    </row>
    <row r="71" spans="1:4" x14ac:dyDescent="0.25">
      <c r="A71" s="1">
        <v>32781</v>
      </c>
      <c r="B71">
        <v>5.7671135938566103</v>
      </c>
      <c r="C71">
        <v>5.7671135938566103</v>
      </c>
      <c r="D71">
        <v>5.7671135938566103</v>
      </c>
    </row>
    <row r="72" spans="1:4" x14ac:dyDescent="0.25">
      <c r="A72" s="1">
        <v>32873</v>
      </c>
      <c r="B72">
        <v>6.1758760355998303</v>
      </c>
      <c r="C72">
        <v>6.1758760355998303</v>
      </c>
      <c r="D72">
        <v>6.1758760355998303</v>
      </c>
    </row>
    <row r="73" spans="1:4" x14ac:dyDescent="0.25">
      <c r="A73" s="1">
        <v>32963</v>
      </c>
      <c r="B73">
        <v>6.3853433375591697</v>
      </c>
      <c r="C73">
        <v>6.3853433375591697</v>
      </c>
      <c r="D73">
        <v>6.3853433375591697</v>
      </c>
    </row>
    <row r="74" spans="1:4" x14ac:dyDescent="0.25">
      <c r="A74" s="1">
        <v>33054</v>
      </c>
      <c r="B74">
        <v>6.2055787821918704</v>
      </c>
      <c r="C74">
        <v>6.2055787821918704</v>
      </c>
      <c r="D74">
        <v>6.2055787821918704</v>
      </c>
    </row>
    <row r="75" spans="1:4" x14ac:dyDescent="0.25">
      <c r="A75" s="1">
        <v>33146</v>
      </c>
      <c r="B75">
        <v>6.3505822165407304</v>
      </c>
      <c r="C75">
        <v>6.3505822165407304</v>
      </c>
      <c r="D75">
        <v>6.3505822165407304</v>
      </c>
    </row>
    <row r="76" spans="1:4" x14ac:dyDescent="0.25">
      <c r="A76" s="1">
        <v>33238</v>
      </c>
      <c r="B76">
        <v>6.6538228348563404</v>
      </c>
      <c r="C76">
        <v>6.6538228348563404</v>
      </c>
      <c r="D76">
        <v>6.6538228348563404</v>
      </c>
    </row>
    <row r="77" spans="1:4" x14ac:dyDescent="0.25">
      <c r="A77" s="1">
        <v>33328</v>
      </c>
      <c r="B77">
        <v>6.5108798376992301</v>
      </c>
      <c r="C77">
        <v>6.5108798376992301</v>
      </c>
      <c r="D77">
        <v>6.5108798376992301</v>
      </c>
    </row>
    <row r="78" spans="1:4" x14ac:dyDescent="0.25">
      <c r="A78" s="1">
        <v>33419</v>
      </c>
      <c r="B78">
        <v>6.2166826375818802</v>
      </c>
      <c r="C78">
        <v>6.2166826375818802</v>
      </c>
      <c r="D78">
        <v>6.2166826375818802</v>
      </c>
    </row>
    <row r="79" spans="1:4" x14ac:dyDescent="0.25">
      <c r="A79" s="1">
        <v>33511</v>
      </c>
      <c r="B79">
        <v>6.22685433698667</v>
      </c>
      <c r="C79">
        <v>6.22685433698667</v>
      </c>
      <c r="D79">
        <v>6.22685433698667</v>
      </c>
    </row>
    <row r="80" spans="1:4" x14ac:dyDescent="0.25">
      <c r="A80" s="1">
        <v>33603</v>
      </c>
      <c r="B80">
        <v>6.3552836005731601</v>
      </c>
      <c r="C80">
        <v>6.3552836005731601</v>
      </c>
      <c r="D80">
        <v>6.3552836005731601</v>
      </c>
    </row>
    <row r="81" spans="1:4" x14ac:dyDescent="0.25">
      <c r="A81" s="1">
        <v>33694</v>
      </c>
      <c r="B81">
        <v>6.39766026510571</v>
      </c>
      <c r="C81">
        <v>6.39766026510571</v>
      </c>
      <c r="D81">
        <v>6.39766026510571</v>
      </c>
    </row>
    <row r="82" spans="1:4" x14ac:dyDescent="0.25">
      <c r="A82" s="1">
        <v>33785</v>
      </c>
      <c r="B82">
        <v>6.4914019659265803</v>
      </c>
      <c r="C82">
        <v>6.4914019659265803</v>
      </c>
      <c r="D82">
        <v>6.4914019659265803</v>
      </c>
    </row>
    <row r="83" spans="1:4" x14ac:dyDescent="0.25">
      <c r="A83" s="1">
        <v>33877</v>
      </c>
      <c r="B83">
        <v>7.0901608483093499</v>
      </c>
      <c r="C83">
        <v>7.0901608483093499</v>
      </c>
      <c r="D83">
        <v>7.0901608483093499</v>
      </c>
    </row>
    <row r="84" spans="1:4" x14ac:dyDescent="0.25">
      <c r="A84" s="1">
        <v>33969</v>
      </c>
      <c r="B84">
        <v>6.8249990058454397</v>
      </c>
      <c r="C84">
        <v>6.8249990058454397</v>
      </c>
      <c r="D84">
        <v>6.8249990058454397</v>
      </c>
    </row>
    <row r="85" spans="1:4" x14ac:dyDescent="0.25">
      <c r="A85" s="1">
        <v>34059</v>
      </c>
      <c r="B85">
        <v>6.0188774847139799</v>
      </c>
      <c r="C85">
        <v>6.0188774847139799</v>
      </c>
      <c r="D85">
        <v>6.0188774847139799</v>
      </c>
    </row>
    <row r="86" spans="1:4" x14ac:dyDescent="0.25">
      <c r="A86" s="1">
        <v>34150</v>
      </c>
      <c r="B86">
        <v>5.2891892337126203</v>
      </c>
      <c r="C86">
        <v>5.2891892337126203</v>
      </c>
      <c r="D86">
        <v>5.2891892337126203</v>
      </c>
    </row>
    <row r="87" spans="1:4" x14ac:dyDescent="0.25">
      <c r="A87" s="1">
        <v>34242</v>
      </c>
      <c r="B87">
        <v>4.6268993798080302</v>
      </c>
      <c r="C87">
        <v>4.6268993798080302</v>
      </c>
      <c r="D87">
        <v>4.6268993798080302</v>
      </c>
    </row>
    <row r="88" spans="1:4" x14ac:dyDescent="0.25">
      <c r="A88" s="1">
        <v>34334</v>
      </c>
      <c r="B88">
        <v>4.1347951677085701</v>
      </c>
      <c r="C88">
        <v>4.1347951677085701</v>
      </c>
      <c r="D88">
        <v>4.1347951677085701</v>
      </c>
    </row>
    <row r="89" spans="1:4" x14ac:dyDescent="0.25">
      <c r="A89" s="1">
        <v>34424</v>
      </c>
      <c r="B89">
        <v>3.7707108109202099</v>
      </c>
      <c r="C89">
        <v>3.7707108109202099</v>
      </c>
      <c r="D89">
        <v>3.7707108109202099</v>
      </c>
    </row>
    <row r="90" spans="1:4" x14ac:dyDescent="0.25">
      <c r="A90" s="1">
        <v>34515</v>
      </c>
      <c r="B90">
        <v>3.6483448263558498</v>
      </c>
      <c r="C90">
        <v>3.6483448263558498</v>
      </c>
      <c r="D90">
        <v>3.6483448263558498</v>
      </c>
    </row>
    <row r="91" spans="1:4" x14ac:dyDescent="0.25">
      <c r="A91" s="1">
        <v>34607</v>
      </c>
      <c r="B91">
        <v>3.7456571440088799</v>
      </c>
      <c r="C91">
        <v>3.7456571440088799</v>
      </c>
      <c r="D91">
        <v>3.7456571440088799</v>
      </c>
    </row>
    <row r="92" spans="1:4" x14ac:dyDescent="0.25">
      <c r="A92" s="1">
        <v>34699</v>
      </c>
      <c r="B92">
        <v>3.7293125708357699</v>
      </c>
      <c r="C92">
        <v>3.7293125708357699</v>
      </c>
      <c r="D92">
        <v>3.7293125708357699</v>
      </c>
    </row>
    <row r="93" spans="1:4" x14ac:dyDescent="0.25">
      <c r="A93" s="1">
        <v>34789</v>
      </c>
      <c r="B93">
        <v>4.0742901920340104</v>
      </c>
      <c r="C93">
        <v>4.0742901920340104</v>
      </c>
      <c r="D93">
        <v>4.0742901920340104</v>
      </c>
    </row>
    <row r="94" spans="1:4" x14ac:dyDescent="0.25">
      <c r="A94" s="1">
        <v>34880</v>
      </c>
      <c r="B94">
        <v>4.1235232331171598</v>
      </c>
      <c r="C94">
        <v>4.1235232331171598</v>
      </c>
      <c r="D94">
        <v>4.1235232331171598</v>
      </c>
    </row>
    <row r="95" spans="1:4" x14ac:dyDescent="0.25">
      <c r="A95" s="1">
        <v>34972</v>
      </c>
      <c r="B95">
        <v>3.6514756608492598</v>
      </c>
      <c r="C95">
        <v>3.6514756608492598</v>
      </c>
      <c r="D95">
        <v>3.6514756608492598</v>
      </c>
    </row>
    <row r="96" spans="1:4" x14ac:dyDescent="0.25">
      <c r="A96" s="1">
        <v>35064</v>
      </c>
      <c r="B96">
        <v>3.5311756944631898</v>
      </c>
      <c r="C96">
        <v>3.5311756944631898</v>
      </c>
      <c r="D96">
        <v>3.5311756944631898</v>
      </c>
    </row>
    <row r="97" spans="1:4" x14ac:dyDescent="0.25">
      <c r="A97" s="1">
        <v>35155</v>
      </c>
      <c r="B97">
        <v>3.1380248232721399</v>
      </c>
      <c r="C97">
        <v>3.1380248232721399</v>
      </c>
      <c r="D97">
        <v>3.1380248232721399</v>
      </c>
    </row>
    <row r="98" spans="1:4" x14ac:dyDescent="0.25">
      <c r="A98" s="1">
        <v>35246</v>
      </c>
      <c r="B98">
        <v>2.7619589321037399</v>
      </c>
      <c r="C98">
        <v>2.7619589321037399</v>
      </c>
      <c r="D98">
        <v>2.7619589321037399</v>
      </c>
    </row>
    <row r="99" spans="1:4" x14ac:dyDescent="0.25">
      <c r="A99" s="1">
        <v>35338</v>
      </c>
      <c r="B99">
        <v>2.7755207378298499</v>
      </c>
      <c r="C99">
        <v>2.7755207378298499</v>
      </c>
      <c r="D99">
        <v>2.7755207378298499</v>
      </c>
    </row>
    <row r="100" spans="1:4" x14ac:dyDescent="0.25">
      <c r="A100" s="1">
        <v>35430</v>
      </c>
      <c r="B100">
        <v>2.5012295651426601</v>
      </c>
      <c r="C100">
        <v>2.5012295651426601</v>
      </c>
      <c r="D100">
        <v>2.5012295651426601</v>
      </c>
    </row>
    <row r="101" spans="1:4" x14ac:dyDescent="0.25">
      <c r="A101" s="1">
        <v>35520</v>
      </c>
      <c r="B101">
        <v>2.4983497995234498</v>
      </c>
      <c r="C101">
        <v>2.4983497995234498</v>
      </c>
      <c r="D101">
        <v>2.4983497995234498</v>
      </c>
    </row>
    <row r="102" spans="1:4" x14ac:dyDescent="0.25">
      <c r="A102" s="1">
        <v>35611</v>
      </c>
      <c r="B102">
        <v>2.3595229089232101</v>
      </c>
      <c r="C102">
        <v>2.3595229089232101</v>
      </c>
      <c r="D102">
        <v>2.3595229089232101</v>
      </c>
    </row>
    <row r="103" spans="1:4" x14ac:dyDescent="0.25">
      <c r="A103" s="1">
        <v>35703</v>
      </c>
      <c r="B103">
        <v>2.2849919967226899</v>
      </c>
      <c r="C103">
        <v>2.2849919967226899</v>
      </c>
      <c r="D103">
        <v>2.2849919967226899</v>
      </c>
    </row>
    <row r="104" spans="1:4" x14ac:dyDescent="0.25">
      <c r="A104" s="1">
        <v>35795</v>
      </c>
      <c r="B104">
        <v>2.2229441006980899</v>
      </c>
      <c r="C104">
        <v>2.2229441006980899</v>
      </c>
      <c r="D104">
        <v>2.2229441006980899</v>
      </c>
    </row>
    <row r="105" spans="1:4" x14ac:dyDescent="0.25">
      <c r="A105" s="1">
        <v>35885</v>
      </c>
      <c r="B105">
        <v>2.0373798228484801</v>
      </c>
      <c r="C105">
        <v>2.0373798228484801</v>
      </c>
      <c r="D105">
        <v>2.0373798228484801</v>
      </c>
    </row>
    <row r="106" spans="1:4" x14ac:dyDescent="0.25">
      <c r="A106" s="1">
        <v>35976</v>
      </c>
      <c r="B106">
        <v>1.9494815783617701</v>
      </c>
      <c r="C106">
        <v>1.9494815783617701</v>
      </c>
      <c r="D106">
        <v>1.9494815783617701</v>
      </c>
    </row>
    <row r="107" spans="1:4" x14ac:dyDescent="0.25">
      <c r="A107" s="1">
        <v>36068</v>
      </c>
      <c r="B107">
        <v>1.7633181218379601</v>
      </c>
      <c r="C107">
        <v>1.7633181218379601</v>
      </c>
      <c r="D107">
        <v>1.7633181218379601</v>
      </c>
    </row>
    <row r="108" spans="1:4" x14ac:dyDescent="0.25">
      <c r="A108" s="1">
        <v>36160</v>
      </c>
      <c r="B108">
        <v>1.38168149628738</v>
      </c>
      <c r="C108">
        <v>1.38168149628738</v>
      </c>
      <c r="D108">
        <v>1.38168149628738</v>
      </c>
    </row>
    <row r="109" spans="1:4" x14ac:dyDescent="0.25">
      <c r="A109" s="1">
        <v>36250</v>
      </c>
      <c r="B109">
        <v>1.13167671775997</v>
      </c>
      <c r="C109">
        <v>1.13167671775997</v>
      </c>
      <c r="D109">
        <v>1.13167671775997</v>
      </c>
    </row>
    <row r="110" spans="1:4" x14ac:dyDescent="0.25">
      <c r="A110" s="1">
        <v>36341</v>
      </c>
      <c r="B110">
        <v>1.12478002326004</v>
      </c>
      <c r="C110">
        <v>1.12478002326004</v>
      </c>
      <c r="D110">
        <v>1.12478002326004</v>
      </c>
    </row>
    <row r="111" spans="1:4" x14ac:dyDescent="0.25">
      <c r="A111" s="1">
        <v>36433</v>
      </c>
      <c r="B111">
        <v>1.3319806012480999</v>
      </c>
      <c r="C111">
        <v>1.3319806012480999</v>
      </c>
      <c r="D111">
        <v>1.3319806012480999</v>
      </c>
    </row>
    <row r="112" spans="1:4" x14ac:dyDescent="0.25">
      <c r="A112" s="1">
        <v>36525</v>
      </c>
      <c r="B112">
        <v>1.6147684613084401</v>
      </c>
      <c r="C112">
        <v>1.6147684613084401</v>
      </c>
      <c r="D112">
        <v>1.6147684613084401</v>
      </c>
    </row>
    <row r="113" spans="1:4" x14ac:dyDescent="0.25">
      <c r="A113" s="1">
        <v>36616</v>
      </c>
      <c r="B113">
        <v>1.74456872864614</v>
      </c>
      <c r="C113">
        <v>1.74456872864614</v>
      </c>
      <c r="D113">
        <v>1.74456872864614</v>
      </c>
    </row>
    <row r="114" spans="1:4" x14ac:dyDescent="0.25">
      <c r="A114" s="1">
        <v>36707</v>
      </c>
      <c r="B114">
        <v>2.04475747212468</v>
      </c>
      <c r="C114">
        <v>2.04475747212468</v>
      </c>
      <c r="D114">
        <v>2.04475747212468</v>
      </c>
    </row>
    <row r="115" spans="1:4" x14ac:dyDescent="0.25">
      <c r="A115" s="1">
        <v>36799</v>
      </c>
      <c r="B115">
        <v>2.1568345753645501</v>
      </c>
      <c r="C115">
        <v>2.1568345753645501</v>
      </c>
      <c r="D115">
        <v>2.1568345753645501</v>
      </c>
    </row>
    <row r="116" spans="1:4" x14ac:dyDescent="0.25">
      <c r="A116" s="1">
        <v>36891</v>
      </c>
      <c r="B116">
        <v>2.1636326459349</v>
      </c>
      <c r="C116">
        <v>2.1636326459349</v>
      </c>
      <c r="D116">
        <v>2.1636326459349</v>
      </c>
    </row>
    <row r="117" spans="1:4" x14ac:dyDescent="0.25">
      <c r="A117" s="1">
        <v>36981</v>
      </c>
      <c r="B117">
        <v>1.98369192022732</v>
      </c>
      <c r="C117">
        <v>1.98369192022732</v>
      </c>
      <c r="D117">
        <v>1.98369192022732</v>
      </c>
    </row>
    <row r="118" spans="1:4" x14ac:dyDescent="0.25">
      <c r="A118" s="1">
        <v>37072</v>
      </c>
      <c r="B118">
        <v>1.9336975240549901</v>
      </c>
      <c r="C118">
        <v>1.9336975240549901</v>
      </c>
      <c r="D118">
        <v>1.9336975240549901</v>
      </c>
    </row>
    <row r="119" spans="1:4" x14ac:dyDescent="0.25">
      <c r="A119" s="1">
        <v>37164</v>
      </c>
      <c r="B119">
        <v>1.66252043905684</v>
      </c>
      <c r="C119">
        <v>1.66252043905684</v>
      </c>
      <c r="D119">
        <v>1.66252043905684</v>
      </c>
    </row>
    <row r="120" spans="1:4" x14ac:dyDescent="0.25">
      <c r="A120" s="1">
        <v>37256</v>
      </c>
      <c r="B120">
        <v>1.1141049449198701</v>
      </c>
      <c r="C120">
        <v>1.1141049449198701</v>
      </c>
      <c r="D120">
        <v>1.1141049449198701</v>
      </c>
    </row>
    <row r="121" spans="1:4" x14ac:dyDescent="0.25">
      <c r="A121" s="1">
        <v>37346</v>
      </c>
      <c r="B121">
        <v>1.1477298901852599</v>
      </c>
      <c r="C121">
        <v>1.1477298901852599</v>
      </c>
      <c r="D121">
        <v>1.1477298901852599</v>
      </c>
    </row>
    <row r="122" spans="1:4" x14ac:dyDescent="0.25">
      <c r="A122" s="1">
        <v>37437</v>
      </c>
      <c r="B122">
        <v>1.28869994891685</v>
      </c>
      <c r="C122">
        <v>1.28869994891685</v>
      </c>
      <c r="D122">
        <v>1.28869994891685</v>
      </c>
    </row>
    <row r="123" spans="1:4" x14ac:dyDescent="0.25">
      <c r="A123" s="1">
        <v>37529</v>
      </c>
      <c r="B123">
        <v>1.1232147643376</v>
      </c>
      <c r="C123">
        <v>1.1232147643376</v>
      </c>
      <c r="D123">
        <v>1.1232147643376</v>
      </c>
    </row>
    <row r="124" spans="1:4" x14ac:dyDescent="0.25">
      <c r="A124" s="1">
        <v>37621</v>
      </c>
      <c r="B124">
        <v>1.0319714491458301</v>
      </c>
      <c r="C124">
        <v>1.0319714491458301</v>
      </c>
      <c r="D124">
        <v>1.0319714491458301</v>
      </c>
    </row>
    <row r="125" spans="1:4" x14ac:dyDescent="0.25">
      <c r="A125" s="1">
        <v>37711</v>
      </c>
      <c r="B125">
        <v>0.82000739029305603</v>
      </c>
      <c r="C125">
        <v>0.82000739029305603</v>
      </c>
      <c r="D125">
        <v>0.82000739029305603</v>
      </c>
    </row>
    <row r="126" spans="1:4" x14ac:dyDescent="0.25">
      <c r="A126" s="1">
        <v>37802</v>
      </c>
      <c r="B126">
        <v>0.65420580767081304</v>
      </c>
      <c r="C126">
        <v>0.65420580767081304</v>
      </c>
      <c r="D126">
        <v>0.65420580767081304</v>
      </c>
    </row>
    <row r="127" spans="1:4" x14ac:dyDescent="0.25">
      <c r="A127" s="1">
        <v>37894</v>
      </c>
      <c r="B127">
        <v>0.69767457479522499</v>
      </c>
      <c r="C127">
        <v>0.69767457479522499</v>
      </c>
      <c r="D127">
        <v>0.69767457479522499</v>
      </c>
    </row>
    <row r="128" spans="1:4" x14ac:dyDescent="0.25">
      <c r="A128" s="1">
        <v>37986</v>
      </c>
      <c r="B128">
        <v>0.752913551425889</v>
      </c>
      <c r="C128">
        <v>0.752913551425889</v>
      </c>
      <c r="D128">
        <v>0.752913551425889</v>
      </c>
    </row>
    <row r="129" spans="1:4" x14ac:dyDescent="0.25">
      <c r="A129" s="1">
        <v>38077</v>
      </c>
      <c r="B129">
        <v>0.71066068867019405</v>
      </c>
      <c r="C129">
        <v>0.71066068867019405</v>
      </c>
      <c r="D129">
        <v>0.71066068867019405</v>
      </c>
    </row>
    <row r="130" spans="1:4" x14ac:dyDescent="0.25">
      <c r="A130" s="1">
        <v>38168</v>
      </c>
      <c r="B130">
        <v>0.73043182119585204</v>
      </c>
      <c r="C130">
        <v>0.73043182119585204</v>
      </c>
      <c r="D130">
        <v>0.73043182119585204</v>
      </c>
    </row>
    <row r="131" spans="1:4" x14ac:dyDescent="0.25">
      <c r="A131" s="1">
        <v>38260</v>
      </c>
      <c r="B131">
        <v>0.76212646857507704</v>
      </c>
      <c r="C131">
        <v>0.76212646857507704</v>
      </c>
      <c r="D131">
        <v>0.76212646857507704</v>
      </c>
    </row>
    <row r="132" spans="1:4" x14ac:dyDescent="0.25">
      <c r="A132" s="1">
        <v>38352</v>
      </c>
      <c r="B132">
        <v>0.78720911397446003</v>
      </c>
      <c r="C132">
        <v>0.78720911397446003</v>
      </c>
      <c r="D132">
        <v>0.78720911397446003</v>
      </c>
    </row>
    <row r="133" spans="1:4" x14ac:dyDescent="0.25">
      <c r="A133" s="1">
        <v>38442</v>
      </c>
      <c r="B133">
        <v>0.80518594931540499</v>
      </c>
      <c r="C133">
        <v>0.80518594931540499</v>
      </c>
      <c r="D133">
        <v>0.80518594931540499</v>
      </c>
    </row>
    <row r="134" spans="1:4" x14ac:dyDescent="0.25">
      <c r="A134" s="1">
        <v>38533</v>
      </c>
      <c r="B134">
        <v>0.72563881238429195</v>
      </c>
      <c r="C134">
        <v>0.72563881238429195</v>
      </c>
      <c r="D134">
        <v>0.72563881238429195</v>
      </c>
    </row>
    <row r="135" spans="1:4" x14ac:dyDescent="0.25">
      <c r="A135" s="1">
        <v>38625</v>
      </c>
      <c r="B135">
        <v>0.73860130857464701</v>
      </c>
      <c r="C135">
        <v>0.73860130857464701</v>
      </c>
      <c r="D135">
        <v>0.73860130857464701</v>
      </c>
    </row>
    <row r="136" spans="1:4" x14ac:dyDescent="0.25">
      <c r="A136" s="1">
        <v>38717</v>
      </c>
      <c r="B136">
        <v>0.84918061024074099</v>
      </c>
      <c r="C136">
        <v>0.84918061024074099</v>
      </c>
      <c r="D136">
        <v>0.84918061024074099</v>
      </c>
    </row>
    <row r="137" spans="1:4" x14ac:dyDescent="0.25">
      <c r="A137" s="1">
        <v>38807</v>
      </c>
      <c r="B137">
        <v>1.09872143369886</v>
      </c>
      <c r="C137">
        <v>1.09872143369886</v>
      </c>
      <c r="D137">
        <v>1.09872143369886</v>
      </c>
    </row>
    <row r="138" spans="1:4" x14ac:dyDescent="0.25">
      <c r="A138" s="1">
        <v>38898</v>
      </c>
      <c r="B138">
        <v>1.3100831632337899</v>
      </c>
      <c r="C138">
        <v>1.3100831632337899</v>
      </c>
      <c r="D138">
        <v>1.3100831632337899</v>
      </c>
    </row>
    <row r="139" spans="1:4" x14ac:dyDescent="0.25">
      <c r="A139" s="1">
        <v>38990</v>
      </c>
      <c r="B139">
        <v>1.4906024743994599</v>
      </c>
      <c r="C139">
        <v>1.4906024743994599</v>
      </c>
      <c r="D139">
        <v>1.4906024743994599</v>
      </c>
    </row>
    <row r="140" spans="1:4" x14ac:dyDescent="0.25">
      <c r="A140" s="1">
        <v>39082</v>
      </c>
      <c r="B140">
        <v>1.6923097912568601</v>
      </c>
      <c r="C140">
        <v>1.6923097912568601</v>
      </c>
      <c r="D140">
        <v>1.6923097912568601</v>
      </c>
    </row>
    <row r="141" spans="1:4" x14ac:dyDescent="0.25">
      <c r="A141" s="1">
        <v>39172</v>
      </c>
      <c r="B141">
        <v>1.80873163626207</v>
      </c>
      <c r="C141">
        <v>1.80873163626207</v>
      </c>
      <c r="D141">
        <v>1.80873163626207</v>
      </c>
    </row>
    <row r="142" spans="1:4" x14ac:dyDescent="0.25">
      <c r="A142" s="1">
        <v>39263</v>
      </c>
      <c r="B142">
        <v>2.2456670101576299</v>
      </c>
      <c r="C142">
        <v>2.2456670101576299</v>
      </c>
      <c r="D142">
        <v>2.2456670101576299</v>
      </c>
    </row>
    <row r="143" spans="1:4" x14ac:dyDescent="0.25">
      <c r="A143" s="1">
        <v>39355</v>
      </c>
      <c r="B143">
        <v>2.4012140485423998</v>
      </c>
      <c r="C143">
        <v>2.4012140485423998</v>
      </c>
      <c r="D143">
        <v>2.4012140485423998</v>
      </c>
    </row>
    <row r="144" spans="1:4" x14ac:dyDescent="0.25">
      <c r="A144" s="1">
        <v>39447</v>
      </c>
      <c r="B144">
        <v>2.47511962326407</v>
      </c>
      <c r="C144">
        <v>2.47511962326407</v>
      </c>
      <c r="D144">
        <v>2.47511962326407</v>
      </c>
    </row>
    <row r="145" spans="1:4" x14ac:dyDescent="0.25">
      <c r="A145" s="1">
        <v>39538</v>
      </c>
      <c r="B145">
        <v>2.44632472508159</v>
      </c>
      <c r="C145">
        <v>2.44632472508159</v>
      </c>
      <c r="D145">
        <v>2.44632472508159</v>
      </c>
    </row>
    <row r="146" spans="1:4" x14ac:dyDescent="0.25">
      <c r="A146" s="1">
        <v>39629</v>
      </c>
      <c r="B146">
        <v>2.6763654735250602</v>
      </c>
      <c r="C146">
        <v>2.6763654735250602</v>
      </c>
      <c r="D146">
        <v>2.6763654735250602</v>
      </c>
    </row>
    <row r="147" spans="1:4" x14ac:dyDescent="0.25">
      <c r="A147" s="1">
        <v>39721</v>
      </c>
      <c r="B147">
        <v>2.8731254353753801</v>
      </c>
      <c r="C147">
        <v>2.8731254353753801</v>
      </c>
      <c r="D147">
        <v>2.8731254353753801</v>
      </c>
    </row>
    <row r="148" spans="1:4" x14ac:dyDescent="0.25">
      <c r="A148" s="1">
        <v>39813</v>
      </c>
      <c r="B148">
        <v>2.1366683215555602</v>
      </c>
      <c r="C148">
        <v>2.1366683215555602</v>
      </c>
      <c r="D148">
        <v>2.1366683215555602</v>
      </c>
    </row>
    <row r="149" spans="1:4" x14ac:dyDescent="0.25">
      <c r="A149" s="1">
        <v>39903</v>
      </c>
      <c r="B149">
        <v>2.3908006366675001</v>
      </c>
      <c r="C149">
        <v>2.3908006366675001</v>
      </c>
      <c r="D149">
        <v>2.3908006366675001</v>
      </c>
    </row>
    <row r="150" spans="1:4" x14ac:dyDescent="0.25">
      <c r="A150" s="1">
        <v>39994</v>
      </c>
      <c r="B150">
        <v>2.1143732619180602</v>
      </c>
      <c r="C150">
        <v>2.1143732619180602</v>
      </c>
      <c r="D150">
        <v>2.1143732619180602</v>
      </c>
    </row>
    <row r="151" spans="1:4" x14ac:dyDescent="0.25">
      <c r="A151" s="1">
        <v>40086</v>
      </c>
      <c r="B151">
        <v>2.01566020561657</v>
      </c>
      <c r="C151">
        <v>2.01566020561657</v>
      </c>
      <c r="D151">
        <v>2.01566020561657</v>
      </c>
    </row>
    <row r="152" spans="1:4" x14ac:dyDescent="0.25">
      <c r="A152" s="1">
        <v>40178</v>
      </c>
      <c r="B152">
        <v>2.2704274405686098</v>
      </c>
      <c r="C152">
        <v>2.2704274405686098</v>
      </c>
      <c r="D152">
        <v>2.2704274405686098</v>
      </c>
    </row>
    <row r="153" spans="1:4" x14ac:dyDescent="0.25">
      <c r="A153" s="1">
        <v>40268</v>
      </c>
      <c r="B153">
        <v>1.8850602643141099</v>
      </c>
      <c r="C153">
        <v>1.8850602643141099</v>
      </c>
      <c r="D153">
        <v>1.8850602643141099</v>
      </c>
    </row>
    <row r="154" spans="1:4" x14ac:dyDescent="0.25">
      <c r="A154" s="1">
        <v>40359</v>
      </c>
      <c r="B154">
        <v>1.24742272928827</v>
      </c>
      <c r="C154">
        <v>1.24742272928827</v>
      </c>
      <c r="D154">
        <v>1.24742272928827</v>
      </c>
    </row>
    <row r="155" spans="1:4" x14ac:dyDescent="0.25">
      <c r="A155" s="1">
        <v>40451</v>
      </c>
      <c r="B155">
        <v>1.4319844218111699</v>
      </c>
      <c r="C155">
        <v>1.4319844218111699</v>
      </c>
      <c r="D155">
        <v>1.4319844218111699</v>
      </c>
    </row>
    <row r="156" spans="1:4" x14ac:dyDescent="0.25">
      <c r="A156" s="1">
        <v>40543</v>
      </c>
      <c r="B156">
        <v>2.1483650669974299</v>
      </c>
      <c r="C156">
        <v>2.1483650669974299</v>
      </c>
      <c r="D156">
        <v>2.1483650669974299</v>
      </c>
    </row>
    <row r="157" spans="1:4" x14ac:dyDescent="0.25">
      <c r="A157" s="1">
        <v>40633</v>
      </c>
      <c r="B157">
        <v>3.3547602121022302</v>
      </c>
      <c r="C157">
        <v>3.3547602121022302</v>
      </c>
      <c r="D157">
        <v>3.3547602121022302</v>
      </c>
    </row>
    <row r="158" spans="1:4" x14ac:dyDescent="0.25">
      <c r="A158" s="1">
        <v>40724</v>
      </c>
      <c r="B158">
        <v>4.2627838552146597</v>
      </c>
      <c r="C158">
        <v>4.2627838552146597</v>
      </c>
      <c r="D158">
        <v>4.2627838552146597</v>
      </c>
    </row>
    <row r="159" spans="1:4" x14ac:dyDescent="0.25">
      <c r="A159" s="1">
        <v>40816</v>
      </c>
      <c r="B159">
        <v>1.94778068917617</v>
      </c>
      <c r="C159">
        <v>1.94778068917617</v>
      </c>
      <c r="D159">
        <v>1.94778068917617</v>
      </c>
    </row>
    <row r="160" spans="1:4" x14ac:dyDescent="0.25">
      <c r="A160" s="1">
        <v>40908</v>
      </c>
      <c r="B160">
        <v>0.55959562662114104</v>
      </c>
      <c r="C160">
        <v>0.55959562662114104</v>
      </c>
      <c r="D160">
        <v>0.55959562662114104</v>
      </c>
    </row>
    <row r="161" spans="1:4" x14ac:dyDescent="0.25">
      <c r="A161" s="1">
        <v>40999</v>
      </c>
      <c r="B161">
        <v>-9.1375583941538496E-2</v>
      </c>
      <c r="C161">
        <v>-9.1375583941538496E-2</v>
      </c>
      <c r="D161">
        <v>-9.1375583941538496E-2</v>
      </c>
    </row>
    <row r="162" spans="1:4" x14ac:dyDescent="0.25">
      <c r="A162" s="1">
        <v>41090</v>
      </c>
      <c r="B162">
        <v>-0.45075598129696898</v>
      </c>
      <c r="C162">
        <v>-0.45075598129696898</v>
      </c>
      <c r="D162">
        <v>-0.45075598129696898</v>
      </c>
    </row>
    <row r="163" spans="1:4" x14ac:dyDescent="0.25">
      <c r="A163" s="1">
        <v>41182</v>
      </c>
      <c r="B163">
        <v>-1.11189169446488</v>
      </c>
      <c r="C163">
        <v>-1.11189169446488</v>
      </c>
      <c r="D163">
        <v>-1.11189169446488</v>
      </c>
    </row>
    <row r="164" spans="1:4" x14ac:dyDescent="0.25">
      <c r="A164" s="1">
        <v>41274</v>
      </c>
      <c r="B164">
        <v>-1.20230828516583</v>
      </c>
      <c r="C164">
        <v>-1.20230828516583</v>
      </c>
      <c r="D164">
        <v>-1.20230828516583</v>
      </c>
    </row>
    <row r="165" spans="1:4" x14ac:dyDescent="0.25">
      <c r="A165" s="1">
        <v>41364</v>
      </c>
      <c r="B165">
        <v>-0.86485270922884805</v>
      </c>
      <c r="C165">
        <v>-0.86485270922884805</v>
      </c>
      <c r="D165">
        <v>-0.86485270922884805</v>
      </c>
    </row>
    <row r="166" spans="1:4" x14ac:dyDescent="0.25">
      <c r="A166" s="1">
        <v>41455</v>
      </c>
      <c r="B166">
        <v>-1.02077373658366</v>
      </c>
      <c r="C166">
        <v>-1.02077373658366</v>
      </c>
      <c r="D166">
        <v>-1.02077373658366</v>
      </c>
    </row>
    <row r="167" spans="1:4" x14ac:dyDescent="0.25">
      <c r="A167" s="1">
        <v>41547</v>
      </c>
      <c r="B167">
        <v>-0.695867332090635</v>
      </c>
      <c r="C167">
        <v>-0.695867332090635</v>
      </c>
      <c r="D167">
        <v>-0.695867332090635</v>
      </c>
    </row>
    <row r="168" spans="1:4" x14ac:dyDescent="0.25">
      <c r="A168" s="1">
        <v>41639</v>
      </c>
      <c r="B168">
        <v>-0.76469537825414102</v>
      </c>
      <c r="C168">
        <v>-0.76469537825414102</v>
      </c>
      <c r="D168">
        <v>-0.76469537825414102</v>
      </c>
    </row>
    <row r="169" spans="1:4" x14ac:dyDescent="0.25">
      <c r="A169" s="1">
        <v>41729</v>
      </c>
      <c r="B169">
        <v>-0.86621093161618401</v>
      </c>
      <c r="C169">
        <v>-0.86621093161618401</v>
      </c>
      <c r="D169">
        <v>-0.86621093161618401</v>
      </c>
    </row>
    <row r="170" spans="1:4" x14ac:dyDescent="0.25">
      <c r="A170" s="1">
        <v>41820</v>
      </c>
      <c r="B170">
        <v>-0.97788022475117498</v>
      </c>
      <c r="C170">
        <v>-0.97788022475117498</v>
      </c>
      <c r="D170">
        <v>-0.97788022475117498</v>
      </c>
    </row>
    <row r="171" spans="1:4" x14ac:dyDescent="0.25">
      <c r="A171" s="1">
        <v>41912</v>
      </c>
      <c r="B171">
        <v>-1.3825275364524501</v>
      </c>
      <c r="C171">
        <v>-1.3825275364524501</v>
      </c>
      <c r="D171">
        <v>-1.3825275364524501</v>
      </c>
    </row>
    <row r="172" spans="1:4" x14ac:dyDescent="0.25">
      <c r="A172" s="1">
        <v>42004</v>
      </c>
      <c r="B172">
        <v>-1.5409837110523801</v>
      </c>
      <c r="C172">
        <v>-1.5409837110523801</v>
      </c>
      <c r="D172">
        <v>-1.5409837110523801</v>
      </c>
    </row>
    <row r="173" spans="1:4" x14ac:dyDescent="0.25">
      <c r="A173" s="1">
        <v>42094</v>
      </c>
      <c r="B173">
        <v>-1.8003673462973</v>
      </c>
      <c r="C173">
        <v>-1.8003673462973</v>
      </c>
      <c r="D173">
        <v>-1.8003673462973</v>
      </c>
    </row>
    <row r="174" spans="1:4" x14ac:dyDescent="0.25">
      <c r="A174" s="1">
        <v>42185</v>
      </c>
      <c r="B174">
        <v>-1.88663934064914</v>
      </c>
      <c r="C174">
        <v>-1.88663934064914</v>
      </c>
      <c r="D174">
        <v>-1.88663934064914</v>
      </c>
    </row>
    <row r="175" spans="1:4" x14ac:dyDescent="0.25">
      <c r="A175" s="1">
        <v>42277</v>
      </c>
      <c r="B175">
        <v>-1.8869210843289399</v>
      </c>
      <c r="C175">
        <v>-1.8869210843289399</v>
      </c>
      <c r="D175">
        <v>-1.8869210843289399</v>
      </c>
    </row>
    <row r="176" spans="1:4" x14ac:dyDescent="0.25">
      <c r="A176" s="1">
        <v>42369</v>
      </c>
      <c r="B176">
        <v>-2.3536902448678099</v>
      </c>
      <c r="C176">
        <v>-2.3536902448678099</v>
      </c>
      <c r="D176">
        <v>-2.3536902448678099</v>
      </c>
    </row>
    <row r="177" spans="1:4" x14ac:dyDescent="0.25">
      <c r="A177" s="1">
        <v>42460</v>
      </c>
      <c r="B177">
        <v>-2.7300019208001101</v>
      </c>
      <c r="C177">
        <v>-2.7300019208001101</v>
      </c>
      <c r="D177">
        <v>-2.7300019208001101</v>
      </c>
    </row>
    <row r="178" spans="1:4" x14ac:dyDescent="0.25">
      <c r="A178" s="1">
        <v>42551</v>
      </c>
      <c r="B178">
        <v>-2.77514630522225</v>
      </c>
      <c r="C178">
        <v>-2.77514630522225</v>
      </c>
      <c r="D178">
        <v>-2.77514630522225</v>
      </c>
    </row>
    <row r="179" spans="1:4" x14ac:dyDescent="0.25">
      <c r="A179" s="1">
        <v>42643</v>
      </c>
      <c r="B179">
        <v>-2.8673997942709302</v>
      </c>
      <c r="C179">
        <v>-2.8673997942709302</v>
      </c>
      <c r="D179">
        <v>-2.8673997942709302</v>
      </c>
    </row>
    <row r="180" spans="1:4" x14ac:dyDescent="0.25">
      <c r="A180" s="1">
        <v>42735</v>
      </c>
      <c r="B180">
        <v>-2.5891502090205201</v>
      </c>
      <c r="C180">
        <v>-2.5891502090205201</v>
      </c>
      <c r="D180">
        <v>-2.5891502090205201</v>
      </c>
    </row>
    <row r="181" spans="1:4" x14ac:dyDescent="0.25">
      <c r="A181" s="1">
        <v>42825</v>
      </c>
      <c r="B181">
        <v>-2.4328617445237901</v>
      </c>
      <c r="C181">
        <v>-2.4328617445237901</v>
      </c>
      <c r="D181">
        <v>-2.4328617445237901</v>
      </c>
    </row>
    <row r="182" spans="1:4" x14ac:dyDescent="0.25">
      <c r="A182" s="1">
        <v>42916</v>
      </c>
      <c r="B182">
        <v>-2.5428726462998701</v>
      </c>
      <c r="C182">
        <v>-2.5428726462998701</v>
      </c>
      <c r="D182">
        <v>-2.5428726462998701</v>
      </c>
    </row>
    <row r="183" spans="1:4" x14ac:dyDescent="0.25">
      <c r="A183" s="1">
        <v>43008</v>
      </c>
      <c r="B183">
        <v>-2.3825736586926798</v>
      </c>
      <c r="C183">
        <v>-2.3825736586926798</v>
      </c>
      <c r="D183">
        <v>-2.3825736586926798</v>
      </c>
    </row>
    <row r="184" spans="1:4" x14ac:dyDescent="0.25">
      <c r="A184" s="1">
        <v>43100</v>
      </c>
      <c r="B184">
        <v>-2.50728393640179</v>
      </c>
      <c r="C184">
        <v>-2.50728393640179</v>
      </c>
      <c r="D184">
        <v>-2.50728393640179</v>
      </c>
    </row>
    <row r="185" spans="1:4" x14ac:dyDescent="0.25">
      <c r="A185" s="1">
        <v>43190</v>
      </c>
      <c r="B185">
        <v>-2.44357906709189</v>
      </c>
      <c r="C185">
        <v>-2.44357906709189</v>
      </c>
      <c r="D185">
        <v>-2.44357906709189</v>
      </c>
    </row>
    <row r="186" spans="1:4" x14ac:dyDescent="0.25">
      <c r="A186" s="1">
        <v>43281</v>
      </c>
      <c r="B186">
        <v>-2.51609438948265</v>
      </c>
      <c r="C186">
        <v>-2.51609438948265</v>
      </c>
      <c r="D186">
        <v>-2.51609438948265</v>
      </c>
    </row>
    <row r="187" spans="1:4" x14ac:dyDescent="0.25">
      <c r="A187" s="1">
        <v>43373</v>
      </c>
      <c r="B187">
        <v>-2.5417432874479999</v>
      </c>
      <c r="C187">
        <v>-2.5417432874479999</v>
      </c>
      <c r="D187">
        <v>-2.5417432874479999</v>
      </c>
    </row>
    <row r="188" spans="1:4" x14ac:dyDescent="0.25">
      <c r="A188" s="1">
        <v>43465</v>
      </c>
      <c r="B188">
        <v>-2.58104038537991</v>
      </c>
      <c r="C188">
        <v>-2.58104038537991</v>
      </c>
      <c r="D188">
        <v>-2.58104038537991</v>
      </c>
    </row>
    <row r="189" spans="1:4" x14ac:dyDescent="0.25">
      <c r="A189" s="1">
        <v>43555</v>
      </c>
      <c r="B189">
        <v>-2.5269571999157598</v>
      </c>
      <c r="C189">
        <v>-2.5269571999157598</v>
      </c>
      <c r="D189">
        <v>-2.5269571999157598</v>
      </c>
    </row>
    <row r="190" spans="1:4" x14ac:dyDescent="0.25">
      <c r="A190" s="1">
        <v>43646</v>
      </c>
      <c r="B190">
        <v>-2.8782808428639401</v>
      </c>
      <c r="C190">
        <v>-2.8782808428639401</v>
      </c>
      <c r="D190">
        <v>-2.8782808428639401</v>
      </c>
    </row>
    <row r="191" spans="1:4" x14ac:dyDescent="0.25">
      <c r="A191" s="1">
        <v>43738</v>
      </c>
      <c r="B191">
        <v>-3.30457088259445</v>
      </c>
      <c r="C191">
        <v>-3.30457088259445</v>
      </c>
      <c r="D191">
        <v>-3.30457088259445</v>
      </c>
    </row>
    <row r="192" spans="1:4" x14ac:dyDescent="0.25">
      <c r="A192" s="1">
        <v>43830</v>
      </c>
      <c r="B192">
        <v>-3.20553362482074</v>
      </c>
      <c r="C192">
        <v>-3.20553362482074</v>
      </c>
      <c r="D192">
        <v>-3.20553362482074</v>
      </c>
    </row>
    <row r="193" spans="1:4" x14ac:dyDescent="0.25">
      <c r="A193" s="1">
        <v>43921</v>
      </c>
      <c r="B193">
        <v>-3.2756947021912999</v>
      </c>
      <c r="C193">
        <v>-3.2756947021912999</v>
      </c>
      <c r="D193">
        <v>-3.2756947021912999</v>
      </c>
    </row>
    <row r="194" spans="1:4" x14ac:dyDescent="0.25">
      <c r="A194" s="1">
        <v>44012</v>
      </c>
      <c r="B194">
        <v>-3.3275066633149502</v>
      </c>
      <c r="C194">
        <v>-3.3275066633149502</v>
      </c>
      <c r="D194">
        <v>-3.3275066633149502</v>
      </c>
    </row>
    <row r="195" spans="1:4" x14ac:dyDescent="0.25">
      <c r="A195" s="1">
        <v>44104</v>
      </c>
      <c r="B195">
        <v>-3.1713245548654001</v>
      </c>
      <c r="C195">
        <v>-3.1713245548654001</v>
      </c>
      <c r="D195">
        <v>-3.1713245548654001</v>
      </c>
    </row>
    <row r="196" spans="1:4" x14ac:dyDescent="0.25">
      <c r="A196" s="1">
        <v>44196</v>
      </c>
      <c r="B196">
        <v>-3.2946629698962799</v>
      </c>
      <c r="C196">
        <v>-3.2946629698962799</v>
      </c>
      <c r="D196">
        <v>-3.2946629698962799</v>
      </c>
    </row>
    <row r="197" spans="1:4" x14ac:dyDescent="0.25">
      <c r="A197" s="1">
        <v>44286</v>
      </c>
      <c r="B197">
        <v>-3.0887625630919802</v>
      </c>
      <c r="C197">
        <v>-3.0887625630919802</v>
      </c>
      <c r="D197">
        <v>-3.0887625630919802</v>
      </c>
    </row>
    <row r="198" spans="1:4" x14ac:dyDescent="0.25">
      <c r="A198" s="1">
        <v>44377</v>
      </c>
      <c r="B198">
        <v>-2.9405909366973702</v>
      </c>
      <c r="C198">
        <v>-2.9405909366973702</v>
      </c>
      <c r="D198">
        <v>-2.9405909366973702</v>
      </c>
    </row>
    <row r="199" spans="1:4" x14ac:dyDescent="0.25">
      <c r="A199" s="1">
        <v>44469</v>
      </c>
      <c r="B199">
        <v>-2.9703139159321998</v>
      </c>
      <c r="C199">
        <v>-2.9703139159321998</v>
      </c>
      <c r="D199">
        <v>-2.9703139159321998</v>
      </c>
    </row>
    <row r="200" spans="1:4" x14ac:dyDescent="0.25">
      <c r="A200" s="1">
        <v>44561</v>
      </c>
      <c r="B200">
        <v>-2.9599092233658402</v>
      </c>
      <c r="C200">
        <v>-2.9599092233658402</v>
      </c>
      <c r="D200">
        <v>-2.9599092233658402</v>
      </c>
    </row>
    <row r="201" spans="1:4" x14ac:dyDescent="0.25">
      <c r="A201" s="1">
        <v>44651</v>
      </c>
      <c r="B201">
        <v>-2.6648301507238701</v>
      </c>
      <c r="C201">
        <v>-2.6648301507238701</v>
      </c>
      <c r="D201">
        <v>-2.6648301507238701</v>
      </c>
    </row>
    <row r="202" spans="1:4" x14ac:dyDescent="0.25">
      <c r="A202" s="1">
        <v>44742</v>
      </c>
      <c r="B202">
        <v>-1.92326978722164</v>
      </c>
      <c r="C202">
        <v>-1.92326978722164</v>
      </c>
      <c r="D202">
        <v>-1.92326978722164</v>
      </c>
    </row>
    <row r="203" spans="1:4" x14ac:dyDescent="0.25">
      <c r="A203" s="1">
        <v>44834</v>
      </c>
      <c r="B203">
        <v>-1.5214204357814001</v>
      </c>
      <c r="C203">
        <v>-1.5214204357814001</v>
      </c>
      <c r="D203">
        <v>-1.5214204357814001</v>
      </c>
    </row>
    <row r="204" spans="1:4" x14ac:dyDescent="0.25">
      <c r="A204" s="1">
        <v>44926</v>
      </c>
      <c r="B204">
        <v>-1.00203471181521</v>
      </c>
      <c r="C204">
        <v>-1.00203471181521</v>
      </c>
      <c r="D204">
        <v>-1.00203471181521</v>
      </c>
    </row>
    <row r="205" spans="1:4" x14ac:dyDescent="0.25">
      <c r="A205" s="1">
        <v>45016</v>
      </c>
      <c r="B205">
        <v>-0.71170293068649504</v>
      </c>
      <c r="C205">
        <v>-0.71170293068649504</v>
      </c>
      <c r="D205">
        <v>-0.71170293068649504</v>
      </c>
    </row>
    <row r="206" spans="1:4" x14ac:dyDescent="0.25">
      <c r="A206" s="1">
        <v>45107</v>
      </c>
      <c r="B206">
        <v>-0.37308291542014299</v>
      </c>
      <c r="C206">
        <v>-0.37308291542014299</v>
      </c>
      <c r="D206">
        <v>-0.37308291542014299</v>
      </c>
    </row>
    <row r="207" spans="1:4" x14ac:dyDescent="0.25">
      <c r="A207" s="1">
        <v>45199</v>
      </c>
      <c r="B207">
        <v>8.7393883086062097E-4</v>
      </c>
      <c r="C207">
        <v>8.7393883086062097E-4</v>
      </c>
      <c r="D207">
        <v>8.7393883086062097E-4</v>
      </c>
    </row>
    <row r="208" spans="1:4" x14ac:dyDescent="0.25">
      <c r="A208" s="1">
        <v>45291</v>
      </c>
      <c r="B208">
        <v>0.15628338231625599</v>
      </c>
      <c r="C208">
        <v>0.15628338231625599</v>
      </c>
      <c r="D208">
        <v>0.15628338231625599</v>
      </c>
    </row>
    <row r="209" spans="1:4" x14ac:dyDescent="0.25">
      <c r="A209" s="1">
        <v>45382</v>
      </c>
      <c r="B209">
        <v>0.16679546644895701</v>
      </c>
      <c r="C209">
        <v>0.16679546644895701</v>
      </c>
      <c r="D209">
        <v>0.16679546644895701</v>
      </c>
    </row>
    <row r="210" spans="1:4" x14ac:dyDescent="0.25">
      <c r="A210" s="1">
        <v>45473</v>
      </c>
      <c r="B210">
        <v>0.30159084227697402</v>
      </c>
      <c r="C210">
        <v>0.30159084227697402</v>
      </c>
      <c r="D210">
        <v>0.30159084227697402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E7D2-90E0-400A-AAED-11DA1131DA32}">
  <sheetPr codeName="Sheet6">
    <tabColor theme="7" tint="0.59999389629810485"/>
  </sheetPr>
  <dimension ref="A1:D210"/>
  <sheetViews>
    <sheetView topLeftCell="A196" workbookViewId="0">
      <selection sqref="A1:D210"/>
    </sheetView>
  </sheetViews>
  <sheetFormatPr defaultRowHeight="15" x14ac:dyDescent="0.2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26480</v>
      </c>
      <c r="B2">
        <v>3.14761880805034</v>
      </c>
      <c r="C2">
        <v>3.14761880805034</v>
      </c>
      <c r="D2">
        <v>3.14761880805034</v>
      </c>
    </row>
    <row r="3" spans="1:4" x14ac:dyDescent="0.25">
      <c r="A3" s="1">
        <v>26572</v>
      </c>
      <c r="B3">
        <v>3.5682680471886199</v>
      </c>
      <c r="C3">
        <v>3.5682680471886199</v>
      </c>
      <c r="D3">
        <v>3.5682680471886199</v>
      </c>
    </row>
    <row r="4" spans="1:4" x14ac:dyDescent="0.25">
      <c r="A4" s="1">
        <v>26664</v>
      </c>
      <c r="B4">
        <v>4.1189410071419204</v>
      </c>
      <c r="C4">
        <v>4.1189410071419204</v>
      </c>
      <c r="D4">
        <v>4.1189410071419204</v>
      </c>
    </row>
    <row r="5" spans="1:4" x14ac:dyDescent="0.25">
      <c r="A5" s="1">
        <v>26754</v>
      </c>
      <c r="B5">
        <v>4.1264489394585304</v>
      </c>
      <c r="C5">
        <v>4.1264489394585304</v>
      </c>
      <c r="D5">
        <v>4.1264489394585304</v>
      </c>
    </row>
    <row r="6" spans="1:4" x14ac:dyDescent="0.25">
      <c r="A6" s="1">
        <v>26845</v>
      </c>
      <c r="B6">
        <v>4.9982210531085398</v>
      </c>
      <c r="C6">
        <v>4.9982210531085398</v>
      </c>
      <c r="D6">
        <v>4.9982210531085398</v>
      </c>
    </row>
    <row r="7" spans="1:4" x14ac:dyDescent="0.25">
      <c r="A7" s="1">
        <v>26937</v>
      </c>
      <c r="B7">
        <v>5.6544468588395302</v>
      </c>
      <c r="C7">
        <v>5.6544468588395302</v>
      </c>
      <c r="D7">
        <v>5.6544468588395302</v>
      </c>
    </row>
    <row r="8" spans="1:4" x14ac:dyDescent="0.25">
      <c r="A8" s="1">
        <v>27029</v>
      </c>
      <c r="B8">
        <v>6.2505009827671802</v>
      </c>
      <c r="C8">
        <v>6.2505009827671802</v>
      </c>
      <c r="D8">
        <v>6.2505009827671802</v>
      </c>
    </row>
    <row r="9" spans="1:4" x14ac:dyDescent="0.25">
      <c r="A9" s="1">
        <v>27119</v>
      </c>
      <c r="B9">
        <v>6.1698592693812904</v>
      </c>
      <c r="C9">
        <v>6.1698592693812904</v>
      </c>
      <c r="D9">
        <v>6.1698592693812904</v>
      </c>
    </row>
    <row r="10" spans="1:4" x14ac:dyDescent="0.25">
      <c r="A10" s="1">
        <v>27210</v>
      </c>
      <c r="B10">
        <v>6.6736939093281897</v>
      </c>
      <c r="C10">
        <v>6.6736939093281897</v>
      </c>
      <c r="D10">
        <v>6.6736939093281897</v>
      </c>
    </row>
    <row r="11" spans="1:4" x14ac:dyDescent="0.25">
      <c r="A11" s="1">
        <v>27302</v>
      </c>
      <c r="B11">
        <v>6.4995516473080599</v>
      </c>
      <c r="C11">
        <v>6.4995516473080599</v>
      </c>
      <c r="D11">
        <v>6.4995516473080599</v>
      </c>
    </row>
    <row r="12" spans="1:4" x14ac:dyDescent="0.25">
      <c r="A12" s="1">
        <v>27394</v>
      </c>
      <c r="B12">
        <v>6.0196359963466604</v>
      </c>
      <c r="C12">
        <v>6.0196359963466604</v>
      </c>
      <c r="D12">
        <v>6.0196359963466604</v>
      </c>
    </row>
    <row r="13" spans="1:4" x14ac:dyDescent="0.25">
      <c r="A13" s="1">
        <v>27484</v>
      </c>
      <c r="B13">
        <v>5.18747815156539</v>
      </c>
      <c r="C13">
        <v>5.18747815156539</v>
      </c>
      <c r="D13">
        <v>5.18747815156539</v>
      </c>
    </row>
    <row r="14" spans="1:4" x14ac:dyDescent="0.25">
      <c r="A14" s="1">
        <v>27575</v>
      </c>
      <c r="B14">
        <v>4.8131498682088099</v>
      </c>
      <c r="C14">
        <v>4.8131498682088099</v>
      </c>
      <c r="D14">
        <v>4.8131498682088099</v>
      </c>
    </row>
    <row r="15" spans="1:4" x14ac:dyDescent="0.25">
      <c r="A15" s="1">
        <v>27667</v>
      </c>
      <c r="B15">
        <v>4.58813951631255</v>
      </c>
      <c r="C15">
        <v>4.58813951631255</v>
      </c>
      <c r="D15">
        <v>4.58813951631255</v>
      </c>
    </row>
    <row r="16" spans="1:4" x14ac:dyDescent="0.25">
      <c r="A16" s="1">
        <v>27759</v>
      </c>
      <c r="B16">
        <v>4.7655493256328203</v>
      </c>
      <c r="C16">
        <v>4.7655493256328203</v>
      </c>
      <c r="D16">
        <v>4.7655493256328203</v>
      </c>
    </row>
    <row r="17" spans="1:4" x14ac:dyDescent="0.25">
      <c r="A17" s="1">
        <v>27850</v>
      </c>
      <c r="B17">
        <v>5.0725819098786902</v>
      </c>
      <c r="C17">
        <v>5.0725819098786902</v>
      </c>
      <c r="D17">
        <v>5.0725819098786902</v>
      </c>
    </row>
    <row r="18" spans="1:4" x14ac:dyDescent="0.25">
      <c r="A18" s="1">
        <v>27941</v>
      </c>
      <c r="B18">
        <v>5.4649777152978798</v>
      </c>
      <c r="C18">
        <v>5.4649777152978798</v>
      </c>
      <c r="D18">
        <v>5.4649777152978798</v>
      </c>
    </row>
    <row r="19" spans="1:4" x14ac:dyDescent="0.25">
      <c r="A19" s="1">
        <v>28033</v>
      </c>
      <c r="B19">
        <v>5.8796603604701696</v>
      </c>
      <c r="C19">
        <v>5.8796603604701696</v>
      </c>
      <c r="D19">
        <v>5.8796603604701696</v>
      </c>
    </row>
    <row r="20" spans="1:4" x14ac:dyDescent="0.25">
      <c r="A20" s="1">
        <v>28125</v>
      </c>
      <c r="B20">
        <v>6.0006740249469397</v>
      </c>
      <c r="C20">
        <v>6.0006740249469397</v>
      </c>
      <c r="D20">
        <v>6.0006740249469397</v>
      </c>
    </row>
    <row r="21" spans="1:4" x14ac:dyDescent="0.25">
      <c r="A21" s="1">
        <v>28215</v>
      </c>
      <c r="B21">
        <v>6.2182062054461102</v>
      </c>
      <c r="C21">
        <v>6.2182062054461102</v>
      </c>
      <c r="D21">
        <v>6.2182062054461102</v>
      </c>
    </row>
    <row r="22" spans="1:4" x14ac:dyDescent="0.25">
      <c r="A22" s="1">
        <v>28306</v>
      </c>
      <c r="B22">
        <v>6.05255634338502</v>
      </c>
      <c r="C22">
        <v>6.05255634338502</v>
      </c>
      <c r="D22">
        <v>6.05255634338502</v>
      </c>
    </row>
    <row r="23" spans="1:4" x14ac:dyDescent="0.25">
      <c r="A23" s="1">
        <v>28398</v>
      </c>
      <c r="B23">
        <v>5.9670209203595697</v>
      </c>
      <c r="C23">
        <v>5.9670209203595697</v>
      </c>
      <c r="D23">
        <v>5.9670209203595697</v>
      </c>
    </row>
    <row r="24" spans="1:4" x14ac:dyDescent="0.25">
      <c r="A24" s="1">
        <v>28490</v>
      </c>
      <c r="B24">
        <v>5.9355112765988203</v>
      </c>
      <c r="C24">
        <v>5.9355112765988203</v>
      </c>
      <c r="D24">
        <v>5.9355112765988203</v>
      </c>
    </row>
    <row r="25" spans="1:4" x14ac:dyDescent="0.25">
      <c r="A25" s="1">
        <v>28580</v>
      </c>
      <c r="B25">
        <v>5.33125058730859</v>
      </c>
      <c r="C25">
        <v>5.33125058730859</v>
      </c>
      <c r="D25">
        <v>5.33125058730859</v>
      </c>
    </row>
    <row r="26" spans="1:4" x14ac:dyDescent="0.25">
      <c r="A26" s="1">
        <v>28671</v>
      </c>
      <c r="B26">
        <v>5.4170139056844802</v>
      </c>
      <c r="C26">
        <v>5.4170139056844802</v>
      </c>
      <c r="D26">
        <v>5.4170139056844802</v>
      </c>
    </row>
    <row r="27" spans="1:4" x14ac:dyDescent="0.25">
      <c r="A27" s="1">
        <v>28763</v>
      </c>
      <c r="B27">
        <v>6.0002271862956897</v>
      </c>
      <c r="C27">
        <v>6.0002271862956897</v>
      </c>
      <c r="D27">
        <v>6.0002271862956897</v>
      </c>
    </row>
    <row r="28" spans="1:4" x14ac:dyDescent="0.25">
      <c r="A28" s="1">
        <v>28855</v>
      </c>
      <c r="B28">
        <v>6.0942033251406196</v>
      </c>
      <c r="C28">
        <v>6.0942033251406196</v>
      </c>
      <c r="D28">
        <v>6.0942033251406196</v>
      </c>
    </row>
    <row r="29" spans="1:4" x14ac:dyDescent="0.25">
      <c r="A29" s="1">
        <v>28945</v>
      </c>
      <c r="B29">
        <v>5.6427043351332298</v>
      </c>
      <c r="C29">
        <v>5.6427043351332298</v>
      </c>
      <c r="D29">
        <v>5.6427043351332298</v>
      </c>
    </row>
    <row r="30" spans="1:4" x14ac:dyDescent="0.25">
      <c r="A30" s="1">
        <v>29036</v>
      </c>
      <c r="B30">
        <v>6.4903916103643002</v>
      </c>
      <c r="C30">
        <v>6.4903916103643002</v>
      </c>
      <c r="D30">
        <v>6.4903916103643002</v>
      </c>
    </row>
    <row r="31" spans="1:4" x14ac:dyDescent="0.25">
      <c r="A31" s="1">
        <v>29128</v>
      </c>
      <c r="B31">
        <v>6.9319978445055197</v>
      </c>
      <c r="C31">
        <v>6.9319978445055197</v>
      </c>
      <c r="D31">
        <v>6.9319978445055197</v>
      </c>
    </row>
    <row r="32" spans="1:4" x14ac:dyDescent="0.25">
      <c r="A32" s="1">
        <v>29220</v>
      </c>
      <c r="B32">
        <v>8.0038502285682593</v>
      </c>
      <c r="C32">
        <v>8.0038502285682593</v>
      </c>
      <c r="D32">
        <v>8.0038502285682593</v>
      </c>
    </row>
    <row r="33" spans="1:4" x14ac:dyDescent="0.25">
      <c r="A33" s="1">
        <v>29311</v>
      </c>
      <c r="B33">
        <v>8.1689235624585397</v>
      </c>
      <c r="C33">
        <v>8.1689235624585397</v>
      </c>
      <c r="D33">
        <v>8.1689235624585397</v>
      </c>
    </row>
    <row r="34" spans="1:4" x14ac:dyDescent="0.25">
      <c r="A34" s="1">
        <v>29402</v>
      </c>
      <c r="B34">
        <v>8.0853391509109098</v>
      </c>
      <c r="C34">
        <v>8.0853391509109098</v>
      </c>
      <c r="D34">
        <v>8.0853391509109098</v>
      </c>
    </row>
    <row r="35" spans="1:4" x14ac:dyDescent="0.25">
      <c r="A35" s="1">
        <v>29494</v>
      </c>
      <c r="B35">
        <v>7.9493460767137201</v>
      </c>
      <c r="C35">
        <v>7.9493460767137201</v>
      </c>
      <c r="D35">
        <v>7.9493460767137201</v>
      </c>
    </row>
    <row r="36" spans="1:4" x14ac:dyDescent="0.25">
      <c r="A36" s="1">
        <v>29586</v>
      </c>
      <c r="B36">
        <v>8.3395535397320906</v>
      </c>
      <c r="C36">
        <v>8.3395535397320906</v>
      </c>
      <c r="D36">
        <v>8.3395535397320906</v>
      </c>
    </row>
    <row r="37" spans="1:4" x14ac:dyDescent="0.25">
      <c r="A37" s="1">
        <v>29676</v>
      </c>
      <c r="B37">
        <v>8.6113735352428904</v>
      </c>
      <c r="C37">
        <v>8.6113735352428904</v>
      </c>
      <c r="D37">
        <v>8.6113735352428904</v>
      </c>
    </row>
    <row r="38" spans="1:4" x14ac:dyDescent="0.25">
      <c r="A38" s="1">
        <v>29767</v>
      </c>
      <c r="B38">
        <v>9.6981124671936794</v>
      </c>
      <c r="C38">
        <v>9.6981124671936794</v>
      </c>
      <c r="D38">
        <v>9.6981124671936794</v>
      </c>
    </row>
    <row r="39" spans="1:4" x14ac:dyDescent="0.25">
      <c r="A39" s="1">
        <v>29859</v>
      </c>
      <c r="B39">
        <v>10.003199830853401</v>
      </c>
      <c r="C39">
        <v>10.003199830853401</v>
      </c>
      <c r="D39">
        <v>10.003199830853401</v>
      </c>
    </row>
    <row r="40" spans="1:4" x14ac:dyDescent="0.25">
      <c r="A40" s="1">
        <v>29951</v>
      </c>
      <c r="B40">
        <v>9.7371405196880794</v>
      </c>
      <c r="C40">
        <v>9.7371405196880794</v>
      </c>
      <c r="D40">
        <v>9.7371405196880794</v>
      </c>
    </row>
    <row r="41" spans="1:4" x14ac:dyDescent="0.25">
      <c r="A41" s="1">
        <v>30041</v>
      </c>
      <c r="B41">
        <v>9.0139496342245593</v>
      </c>
      <c r="C41">
        <v>9.0139496342245593</v>
      </c>
      <c r="D41">
        <v>9.0139496342245593</v>
      </c>
    </row>
    <row r="42" spans="1:4" x14ac:dyDescent="0.25">
      <c r="A42" s="1">
        <v>30132</v>
      </c>
      <c r="B42">
        <v>8.9158665936907209</v>
      </c>
      <c r="C42">
        <v>8.9158665936907209</v>
      </c>
      <c r="D42">
        <v>8.9158665936907209</v>
      </c>
    </row>
    <row r="43" spans="1:4" x14ac:dyDescent="0.25">
      <c r="A43" s="1">
        <v>30224</v>
      </c>
      <c r="B43">
        <v>8.43259704954081</v>
      </c>
      <c r="C43">
        <v>8.43259704954081</v>
      </c>
      <c r="D43">
        <v>8.43259704954081</v>
      </c>
    </row>
    <row r="44" spans="1:4" x14ac:dyDescent="0.25">
      <c r="A44" s="1">
        <v>30316</v>
      </c>
      <c r="B44">
        <v>8.1490110936523497</v>
      </c>
      <c r="C44">
        <v>8.1490110936523497</v>
      </c>
      <c r="D44">
        <v>8.1490110936523497</v>
      </c>
    </row>
    <row r="45" spans="1:4" x14ac:dyDescent="0.25">
      <c r="A45" s="1">
        <v>30406</v>
      </c>
      <c r="B45">
        <v>7.5699170057885103</v>
      </c>
      <c r="C45">
        <v>7.5699170057885103</v>
      </c>
      <c r="D45">
        <v>7.5699170057885103</v>
      </c>
    </row>
    <row r="46" spans="1:4" x14ac:dyDescent="0.25">
      <c r="A46" s="1">
        <v>30497</v>
      </c>
      <c r="B46">
        <v>7.6459315663953804</v>
      </c>
      <c r="C46">
        <v>7.6459315663953804</v>
      </c>
      <c r="D46">
        <v>7.6459315663953804</v>
      </c>
    </row>
    <row r="47" spans="1:4" x14ac:dyDescent="0.25">
      <c r="A47" s="1">
        <v>30589</v>
      </c>
      <c r="B47">
        <v>7.6961798812797904</v>
      </c>
      <c r="C47">
        <v>7.6961798812797904</v>
      </c>
      <c r="D47">
        <v>7.6961798812797904</v>
      </c>
    </row>
    <row r="48" spans="1:4" x14ac:dyDescent="0.25">
      <c r="A48" s="1">
        <v>30681</v>
      </c>
      <c r="B48">
        <v>7.8278728826340398</v>
      </c>
      <c r="C48">
        <v>7.8278728826340398</v>
      </c>
      <c r="D48">
        <v>7.8278728826340398</v>
      </c>
    </row>
    <row r="49" spans="1:4" x14ac:dyDescent="0.25">
      <c r="A49" s="1">
        <v>30772</v>
      </c>
      <c r="B49">
        <v>7.42761664473504</v>
      </c>
      <c r="C49">
        <v>7.42761664473504</v>
      </c>
      <c r="D49">
        <v>7.42761664473504</v>
      </c>
    </row>
    <row r="50" spans="1:4" x14ac:dyDescent="0.25">
      <c r="A50" s="1">
        <v>30863</v>
      </c>
      <c r="B50">
        <v>7.0132301565481701</v>
      </c>
      <c r="C50">
        <v>7.0132301565481701</v>
      </c>
      <c r="D50">
        <v>7.0132301565481701</v>
      </c>
    </row>
    <row r="51" spans="1:4" x14ac:dyDescent="0.25">
      <c r="A51" s="1">
        <v>30955</v>
      </c>
      <c r="B51">
        <v>6.7211455030803702</v>
      </c>
      <c r="C51">
        <v>6.7211455030803702</v>
      </c>
      <c r="D51">
        <v>6.7211455030803702</v>
      </c>
    </row>
    <row r="52" spans="1:4" x14ac:dyDescent="0.25">
      <c r="A52" s="1">
        <v>31047</v>
      </c>
      <c r="B52">
        <v>6.5696742466551097</v>
      </c>
      <c r="C52">
        <v>6.5696742466551097</v>
      </c>
      <c r="D52">
        <v>6.5696742466551097</v>
      </c>
    </row>
    <row r="53" spans="1:4" x14ac:dyDescent="0.25">
      <c r="A53" s="1">
        <v>31137</v>
      </c>
      <c r="B53">
        <v>6.4985685320918298</v>
      </c>
      <c r="C53">
        <v>6.4985685320918298</v>
      </c>
      <c r="D53">
        <v>6.4985685320918298</v>
      </c>
    </row>
    <row r="54" spans="1:4" x14ac:dyDescent="0.25">
      <c r="A54" s="1">
        <v>31228</v>
      </c>
      <c r="B54">
        <v>6.3354129190929198</v>
      </c>
      <c r="C54">
        <v>6.3354129190929198</v>
      </c>
      <c r="D54">
        <v>6.3354129190929198</v>
      </c>
    </row>
    <row r="55" spans="1:4" x14ac:dyDescent="0.25">
      <c r="A55" s="1">
        <v>31320</v>
      </c>
      <c r="B55">
        <v>6.0431981852612999</v>
      </c>
      <c r="C55">
        <v>6.0431981852612999</v>
      </c>
      <c r="D55">
        <v>6.0431981852612999</v>
      </c>
    </row>
    <row r="56" spans="1:4" x14ac:dyDescent="0.25">
      <c r="A56" s="1">
        <v>31412</v>
      </c>
      <c r="B56">
        <v>5.6262743250811997</v>
      </c>
      <c r="C56">
        <v>5.6262743250811997</v>
      </c>
      <c r="D56">
        <v>5.6262743250811997</v>
      </c>
    </row>
    <row r="57" spans="1:4" x14ac:dyDescent="0.25">
      <c r="A57" s="1">
        <v>31502</v>
      </c>
      <c r="B57">
        <v>5.4414067022429098</v>
      </c>
      <c r="C57">
        <v>5.4414067022429098</v>
      </c>
      <c r="D57">
        <v>5.4414067022429098</v>
      </c>
    </row>
    <row r="58" spans="1:4" x14ac:dyDescent="0.25">
      <c r="A58" s="1">
        <v>31593</v>
      </c>
      <c r="B58">
        <v>4.9792849499795402</v>
      </c>
      <c r="C58">
        <v>4.9792849499795402</v>
      </c>
      <c r="D58">
        <v>4.9792849499795402</v>
      </c>
    </row>
    <row r="59" spans="1:4" x14ac:dyDescent="0.25">
      <c r="A59" s="1">
        <v>31685</v>
      </c>
      <c r="B59">
        <v>4.7803609088797199</v>
      </c>
      <c r="C59">
        <v>4.7803609088797199</v>
      </c>
      <c r="D59">
        <v>4.7803609088797199</v>
      </c>
    </row>
    <row r="60" spans="1:4" x14ac:dyDescent="0.25">
      <c r="A60" s="1">
        <v>31777</v>
      </c>
      <c r="B60">
        <v>4.9742273237608101</v>
      </c>
      <c r="C60">
        <v>4.9742273237608101</v>
      </c>
      <c r="D60">
        <v>4.9742273237608101</v>
      </c>
    </row>
    <row r="61" spans="1:4" x14ac:dyDescent="0.25">
      <c r="A61" s="1">
        <v>31867</v>
      </c>
      <c r="B61">
        <v>5.0093012132205397</v>
      </c>
      <c r="C61">
        <v>5.0093012132205397</v>
      </c>
      <c r="D61">
        <v>5.0093012132205397</v>
      </c>
    </row>
    <row r="62" spans="1:4" x14ac:dyDescent="0.25">
      <c r="A62" s="1">
        <v>31958</v>
      </c>
      <c r="B62">
        <v>5.3305459363709797</v>
      </c>
      <c r="C62">
        <v>5.3305459363709797</v>
      </c>
      <c r="D62">
        <v>5.3305459363709797</v>
      </c>
    </row>
    <row r="63" spans="1:4" x14ac:dyDescent="0.25">
      <c r="A63" s="1">
        <v>32050</v>
      </c>
      <c r="B63">
        <v>5.4548648024592001</v>
      </c>
      <c r="C63">
        <v>5.4548648024592001</v>
      </c>
      <c r="D63">
        <v>5.4548648024592001</v>
      </c>
    </row>
    <row r="64" spans="1:4" x14ac:dyDescent="0.25">
      <c r="A64" s="1">
        <v>32142</v>
      </c>
      <c r="B64">
        <v>5.3806170047855701</v>
      </c>
      <c r="C64">
        <v>5.3806170047855701</v>
      </c>
      <c r="D64">
        <v>5.3806170047855701</v>
      </c>
    </row>
    <row r="65" spans="1:4" x14ac:dyDescent="0.25">
      <c r="A65" s="1">
        <v>32233</v>
      </c>
      <c r="B65">
        <v>4.6628297983706597</v>
      </c>
      <c r="C65">
        <v>4.6628297983706597</v>
      </c>
      <c r="D65">
        <v>4.6628297983706597</v>
      </c>
    </row>
    <row r="66" spans="1:4" x14ac:dyDescent="0.25">
      <c r="A66" s="1">
        <v>32324</v>
      </c>
      <c r="B66">
        <v>4.6533613662333604</v>
      </c>
      <c r="C66">
        <v>4.6533613662333604</v>
      </c>
      <c r="D66">
        <v>4.6533613662333604</v>
      </c>
    </row>
    <row r="67" spans="1:4" x14ac:dyDescent="0.25">
      <c r="A67" s="1">
        <v>32416</v>
      </c>
      <c r="B67">
        <v>5.1300544400344199</v>
      </c>
      <c r="C67">
        <v>5.1300544400344199</v>
      </c>
      <c r="D67">
        <v>5.1300544400344199</v>
      </c>
    </row>
    <row r="68" spans="1:4" x14ac:dyDescent="0.25">
      <c r="A68" s="1">
        <v>32508</v>
      </c>
      <c r="B68">
        <v>5.15100041495878</v>
      </c>
      <c r="C68">
        <v>5.15100041495878</v>
      </c>
      <c r="D68">
        <v>5.15100041495878</v>
      </c>
    </row>
    <row r="69" spans="1:4" x14ac:dyDescent="0.25">
      <c r="A69" s="1">
        <v>32598</v>
      </c>
      <c r="B69">
        <v>5.70356423516865</v>
      </c>
      <c r="C69">
        <v>5.70356423516865</v>
      </c>
      <c r="D69">
        <v>5.70356423516865</v>
      </c>
    </row>
    <row r="70" spans="1:4" x14ac:dyDescent="0.25">
      <c r="A70" s="1">
        <v>32689</v>
      </c>
      <c r="B70">
        <v>5.8612491505009903</v>
      </c>
      <c r="C70">
        <v>5.8612491505009903</v>
      </c>
      <c r="D70">
        <v>5.8612491505009903</v>
      </c>
    </row>
    <row r="71" spans="1:4" x14ac:dyDescent="0.25">
      <c r="A71" s="1">
        <v>32781</v>
      </c>
      <c r="B71">
        <v>6.1005107672609302</v>
      </c>
      <c r="C71">
        <v>6.1005107672609302</v>
      </c>
      <c r="D71">
        <v>6.1005107672609302</v>
      </c>
    </row>
    <row r="72" spans="1:4" x14ac:dyDescent="0.25">
      <c r="A72" s="1">
        <v>32873</v>
      </c>
      <c r="B72">
        <v>6.4055285741853698</v>
      </c>
      <c r="C72">
        <v>6.4055285741853698</v>
      </c>
      <c r="D72">
        <v>6.4055285741853698</v>
      </c>
    </row>
    <row r="73" spans="1:4" x14ac:dyDescent="0.25">
      <c r="A73" s="1">
        <v>32963</v>
      </c>
      <c r="B73">
        <v>6.5599055946105</v>
      </c>
      <c r="C73">
        <v>6.5599055946105</v>
      </c>
      <c r="D73">
        <v>6.5599055946105</v>
      </c>
    </row>
    <row r="74" spans="1:4" x14ac:dyDescent="0.25">
      <c r="A74" s="1">
        <v>33054</v>
      </c>
      <c r="B74">
        <v>6.3855614772294897</v>
      </c>
      <c r="C74">
        <v>6.3855614772294897</v>
      </c>
      <c r="D74">
        <v>6.3855614772294897</v>
      </c>
    </row>
    <row r="75" spans="1:4" x14ac:dyDescent="0.25">
      <c r="A75" s="1">
        <v>33146</v>
      </c>
      <c r="B75">
        <v>6.5094118512843</v>
      </c>
      <c r="C75">
        <v>6.5094118512843</v>
      </c>
      <c r="D75">
        <v>6.5094118512843</v>
      </c>
    </row>
    <row r="76" spans="1:4" x14ac:dyDescent="0.25">
      <c r="A76" s="1">
        <v>33238</v>
      </c>
      <c r="B76">
        <v>6.8030956791226602</v>
      </c>
      <c r="C76">
        <v>6.8030956791226602</v>
      </c>
      <c r="D76">
        <v>6.8030956791226602</v>
      </c>
    </row>
    <row r="77" spans="1:4" x14ac:dyDescent="0.25">
      <c r="A77" s="1">
        <v>33328</v>
      </c>
      <c r="B77">
        <v>6.6468878848021902</v>
      </c>
      <c r="C77">
        <v>6.6468878848021902</v>
      </c>
      <c r="D77">
        <v>6.6468878848021902</v>
      </c>
    </row>
    <row r="78" spans="1:4" x14ac:dyDescent="0.25">
      <c r="A78" s="1">
        <v>33419</v>
      </c>
      <c r="B78">
        <v>6.4111636852635501</v>
      </c>
      <c r="C78">
        <v>6.4111636852635501</v>
      </c>
      <c r="D78">
        <v>6.4111636852635501</v>
      </c>
    </row>
    <row r="79" spans="1:4" x14ac:dyDescent="0.25">
      <c r="A79" s="1">
        <v>33511</v>
      </c>
      <c r="B79">
        <v>6.3959752776977696</v>
      </c>
      <c r="C79">
        <v>6.3959752776977696</v>
      </c>
      <c r="D79">
        <v>6.3959752776977696</v>
      </c>
    </row>
    <row r="80" spans="1:4" x14ac:dyDescent="0.25">
      <c r="A80" s="1">
        <v>33603</v>
      </c>
      <c r="B80">
        <v>6.5745090638937604</v>
      </c>
      <c r="C80">
        <v>6.5745090638937604</v>
      </c>
      <c r="D80">
        <v>6.5745090638937604</v>
      </c>
    </row>
    <row r="81" spans="1:4" x14ac:dyDescent="0.25">
      <c r="A81" s="1">
        <v>33694</v>
      </c>
      <c r="B81">
        <v>6.60279172037826</v>
      </c>
      <c r="C81">
        <v>6.60279172037826</v>
      </c>
      <c r="D81">
        <v>6.60279172037826</v>
      </c>
    </row>
    <row r="82" spans="1:4" x14ac:dyDescent="0.25">
      <c r="A82" s="1">
        <v>33785</v>
      </c>
      <c r="B82">
        <v>6.6747615286384603</v>
      </c>
      <c r="C82">
        <v>6.6747615286384603</v>
      </c>
      <c r="D82">
        <v>6.6747615286384603</v>
      </c>
    </row>
    <row r="83" spans="1:4" x14ac:dyDescent="0.25">
      <c r="A83" s="1">
        <v>33877</v>
      </c>
      <c r="B83">
        <v>7.1838866621569801</v>
      </c>
      <c r="C83">
        <v>7.1838866621569801</v>
      </c>
      <c r="D83">
        <v>7.1838866621569801</v>
      </c>
    </row>
    <row r="84" spans="1:4" x14ac:dyDescent="0.25">
      <c r="A84" s="1">
        <v>33969</v>
      </c>
      <c r="B84">
        <v>7.0191192619864804</v>
      </c>
      <c r="C84">
        <v>7.0191192619864804</v>
      </c>
      <c r="D84">
        <v>7.0191192619864804</v>
      </c>
    </row>
    <row r="85" spans="1:4" x14ac:dyDescent="0.25">
      <c r="A85" s="1">
        <v>34059</v>
      </c>
      <c r="B85">
        <v>6.1209265229102501</v>
      </c>
      <c r="C85">
        <v>6.1209265229102501</v>
      </c>
      <c r="D85">
        <v>6.1209265229102501</v>
      </c>
    </row>
    <row r="86" spans="1:4" x14ac:dyDescent="0.25">
      <c r="A86" s="1">
        <v>34150</v>
      </c>
      <c r="B86">
        <v>5.4699530271660803</v>
      </c>
      <c r="C86">
        <v>5.4699530271660803</v>
      </c>
      <c r="D86">
        <v>5.4699530271660803</v>
      </c>
    </row>
    <row r="87" spans="1:4" x14ac:dyDescent="0.25">
      <c r="A87" s="1">
        <v>34242</v>
      </c>
      <c r="B87">
        <v>4.8597569097836901</v>
      </c>
      <c r="C87">
        <v>4.8597569097836901</v>
      </c>
      <c r="D87">
        <v>4.8597569097836901</v>
      </c>
    </row>
    <row r="88" spans="1:4" x14ac:dyDescent="0.25">
      <c r="A88" s="1">
        <v>34334</v>
      </c>
      <c r="B88">
        <v>4.4170137358675801</v>
      </c>
      <c r="C88">
        <v>4.4170137358675801</v>
      </c>
      <c r="D88">
        <v>4.4170137358675801</v>
      </c>
    </row>
    <row r="89" spans="1:4" x14ac:dyDescent="0.25">
      <c r="A89" s="1">
        <v>34424</v>
      </c>
      <c r="B89">
        <v>4.0537471207668698</v>
      </c>
      <c r="C89">
        <v>4.0537471207668698</v>
      </c>
      <c r="D89">
        <v>4.0537471207668698</v>
      </c>
    </row>
    <row r="90" spans="1:4" x14ac:dyDescent="0.25">
      <c r="A90" s="1">
        <v>34515</v>
      </c>
      <c r="B90">
        <v>3.9502121180571002</v>
      </c>
      <c r="C90">
        <v>3.9502121180571002</v>
      </c>
      <c r="D90">
        <v>3.9502121180571002</v>
      </c>
    </row>
    <row r="91" spans="1:4" x14ac:dyDescent="0.25">
      <c r="A91" s="1">
        <v>34607</v>
      </c>
      <c r="B91">
        <v>4.0736471947814401</v>
      </c>
      <c r="C91">
        <v>4.0736471947814401</v>
      </c>
      <c r="D91">
        <v>4.0736471947814401</v>
      </c>
    </row>
    <row r="92" spans="1:4" x14ac:dyDescent="0.25">
      <c r="A92" s="1">
        <v>34699</v>
      </c>
      <c r="B92">
        <v>4.0208041254810096</v>
      </c>
      <c r="C92">
        <v>4.0208041254810096</v>
      </c>
      <c r="D92">
        <v>4.0208041254810096</v>
      </c>
    </row>
    <row r="93" spans="1:4" x14ac:dyDescent="0.25">
      <c r="A93" s="1">
        <v>34789</v>
      </c>
      <c r="B93">
        <v>4.3688770645768003</v>
      </c>
      <c r="C93">
        <v>4.3688770645768003</v>
      </c>
      <c r="D93">
        <v>4.3688770645768003</v>
      </c>
    </row>
    <row r="94" spans="1:4" x14ac:dyDescent="0.25">
      <c r="A94" s="1">
        <v>34880</v>
      </c>
      <c r="B94">
        <v>4.4094416684370303</v>
      </c>
      <c r="C94">
        <v>4.4094416684370303</v>
      </c>
      <c r="D94">
        <v>4.4094416684370303</v>
      </c>
    </row>
    <row r="95" spans="1:4" x14ac:dyDescent="0.25">
      <c r="A95" s="1">
        <v>34972</v>
      </c>
      <c r="B95">
        <v>3.9375869970623998</v>
      </c>
      <c r="C95">
        <v>3.9375869970623998</v>
      </c>
      <c r="D95">
        <v>3.9375869970623998</v>
      </c>
    </row>
    <row r="96" spans="1:4" x14ac:dyDescent="0.25">
      <c r="A96" s="1">
        <v>35064</v>
      </c>
      <c r="B96">
        <v>3.7881011617705398</v>
      </c>
      <c r="C96">
        <v>3.7881011617705398</v>
      </c>
      <c r="D96">
        <v>3.7881011617705398</v>
      </c>
    </row>
    <row r="97" spans="1:4" x14ac:dyDescent="0.25">
      <c r="A97" s="1">
        <v>35155</v>
      </c>
      <c r="B97">
        <v>3.4891551437909998</v>
      </c>
      <c r="C97">
        <v>3.4891551437909998</v>
      </c>
      <c r="D97">
        <v>3.4891551437909998</v>
      </c>
    </row>
    <row r="98" spans="1:4" x14ac:dyDescent="0.25">
      <c r="A98" s="1">
        <v>35246</v>
      </c>
      <c r="B98">
        <v>3.0813410058597901</v>
      </c>
      <c r="C98">
        <v>3.0813410058597901</v>
      </c>
      <c r="D98">
        <v>3.0813410058597901</v>
      </c>
    </row>
    <row r="99" spans="1:4" x14ac:dyDescent="0.25">
      <c r="A99" s="1">
        <v>35338</v>
      </c>
      <c r="B99">
        <v>3.1090862045263199</v>
      </c>
      <c r="C99">
        <v>3.1090862045263199</v>
      </c>
      <c r="D99">
        <v>3.1090862045263199</v>
      </c>
    </row>
    <row r="100" spans="1:4" x14ac:dyDescent="0.25">
      <c r="A100" s="1">
        <v>35430</v>
      </c>
      <c r="B100">
        <v>2.8250364517966302</v>
      </c>
      <c r="C100">
        <v>2.8250364517966302</v>
      </c>
      <c r="D100">
        <v>2.8250364517966302</v>
      </c>
    </row>
    <row r="101" spans="1:4" x14ac:dyDescent="0.25">
      <c r="A101" s="1">
        <v>35520</v>
      </c>
      <c r="B101">
        <v>2.8231934156006302</v>
      </c>
      <c r="C101">
        <v>2.8231934156006302</v>
      </c>
      <c r="D101">
        <v>2.8231934156006302</v>
      </c>
    </row>
    <row r="102" spans="1:4" x14ac:dyDescent="0.25">
      <c r="A102" s="1">
        <v>35611</v>
      </c>
      <c r="B102">
        <v>2.66557974958805</v>
      </c>
      <c r="C102">
        <v>2.66557974958805</v>
      </c>
      <c r="D102">
        <v>2.66557974958805</v>
      </c>
    </row>
    <row r="103" spans="1:4" x14ac:dyDescent="0.25">
      <c r="A103" s="1">
        <v>35703</v>
      </c>
      <c r="B103">
        <v>2.6107937285526899</v>
      </c>
      <c r="C103">
        <v>2.6107937285526899</v>
      </c>
      <c r="D103">
        <v>2.6107937285526899</v>
      </c>
    </row>
    <row r="104" spans="1:4" x14ac:dyDescent="0.25">
      <c r="A104" s="1">
        <v>35795</v>
      </c>
      <c r="B104">
        <v>2.5667840402893001</v>
      </c>
      <c r="C104">
        <v>2.5667840402893001</v>
      </c>
      <c r="D104">
        <v>2.5667840402893001</v>
      </c>
    </row>
    <row r="105" spans="1:4" x14ac:dyDescent="0.25">
      <c r="A105" s="1">
        <v>35885</v>
      </c>
      <c r="B105">
        <v>2.3441763250965399</v>
      </c>
      <c r="C105">
        <v>2.3441763250965399</v>
      </c>
      <c r="D105">
        <v>2.3441763250965399</v>
      </c>
    </row>
    <row r="106" spans="1:4" x14ac:dyDescent="0.25">
      <c r="A106" s="1">
        <v>35976</v>
      </c>
      <c r="B106">
        <v>2.2567052658531801</v>
      </c>
      <c r="C106">
        <v>2.2567052658531801</v>
      </c>
      <c r="D106">
        <v>2.2567052658531801</v>
      </c>
    </row>
    <row r="107" spans="1:4" x14ac:dyDescent="0.25">
      <c r="A107" s="1">
        <v>36068</v>
      </c>
      <c r="B107">
        <v>2.1173832007203401</v>
      </c>
      <c r="C107">
        <v>2.1173832007203401</v>
      </c>
      <c r="D107">
        <v>2.1173832007203401</v>
      </c>
    </row>
    <row r="108" spans="1:4" x14ac:dyDescent="0.25">
      <c r="A108" s="1">
        <v>36160</v>
      </c>
      <c r="B108">
        <v>1.7648260077331099</v>
      </c>
      <c r="C108">
        <v>1.7648260077331099</v>
      </c>
      <c r="D108">
        <v>1.7648260077331099</v>
      </c>
    </row>
    <row r="109" spans="1:4" x14ac:dyDescent="0.25">
      <c r="A109" s="1">
        <v>36250</v>
      </c>
      <c r="B109">
        <v>1.52357566748589</v>
      </c>
      <c r="C109">
        <v>1.52357566748589</v>
      </c>
      <c r="D109">
        <v>1.52357566748589</v>
      </c>
    </row>
    <row r="110" spans="1:4" x14ac:dyDescent="0.25">
      <c r="A110" s="1">
        <v>36341</v>
      </c>
      <c r="B110">
        <v>1.5593003757485999</v>
      </c>
      <c r="C110">
        <v>1.5593003757485999</v>
      </c>
      <c r="D110">
        <v>1.5593003757485999</v>
      </c>
    </row>
    <row r="111" spans="1:4" x14ac:dyDescent="0.25">
      <c r="A111" s="1">
        <v>36433</v>
      </c>
      <c r="B111">
        <v>1.78804946443474</v>
      </c>
      <c r="C111">
        <v>1.78804946443474</v>
      </c>
      <c r="D111">
        <v>1.78804946443474</v>
      </c>
    </row>
    <row r="112" spans="1:4" x14ac:dyDescent="0.25">
      <c r="A112" s="1">
        <v>36525</v>
      </c>
      <c r="B112">
        <v>2.0514160976529001</v>
      </c>
      <c r="C112">
        <v>2.0514160976529001</v>
      </c>
      <c r="D112">
        <v>2.0514160976529001</v>
      </c>
    </row>
    <row r="113" spans="1:4" x14ac:dyDescent="0.25">
      <c r="A113" s="1">
        <v>36616</v>
      </c>
      <c r="B113">
        <v>2.1811393028488699</v>
      </c>
      <c r="C113">
        <v>2.1811393028488699</v>
      </c>
      <c r="D113">
        <v>2.1811393028488699</v>
      </c>
    </row>
    <row r="114" spans="1:4" x14ac:dyDescent="0.25">
      <c r="A114" s="1">
        <v>36707</v>
      </c>
      <c r="B114">
        <v>2.47444256532411</v>
      </c>
      <c r="C114">
        <v>2.47444256532411</v>
      </c>
      <c r="D114">
        <v>2.47444256532411</v>
      </c>
    </row>
    <row r="115" spans="1:4" x14ac:dyDescent="0.25">
      <c r="A115" s="1">
        <v>36799</v>
      </c>
      <c r="B115">
        <v>2.57550207767293</v>
      </c>
      <c r="C115">
        <v>2.57550207767293</v>
      </c>
      <c r="D115">
        <v>2.57550207767293</v>
      </c>
    </row>
    <row r="116" spans="1:4" x14ac:dyDescent="0.25">
      <c r="A116" s="1">
        <v>36891</v>
      </c>
      <c r="B116">
        <v>2.6006161323777599</v>
      </c>
      <c r="C116">
        <v>2.6006161323777599</v>
      </c>
      <c r="D116">
        <v>2.6006161323777599</v>
      </c>
    </row>
    <row r="117" spans="1:4" x14ac:dyDescent="0.25">
      <c r="A117" s="1">
        <v>36981</v>
      </c>
      <c r="B117">
        <v>2.4392259041163902</v>
      </c>
      <c r="C117">
        <v>2.4392259041163902</v>
      </c>
      <c r="D117">
        <v>2.4392259041163902</v>
      </c>
    </row>
    <row r="118" spans="1:4" x14ac:dyDescent="0.25">
      <c r="A118" s="1">
        <v>37072</v>
      </c>
      <c r="B118">
        <v>2.4041117391956801</v>
      </c>
      <c r="C118">
        <v>2.4041117391956801</v>
      </c>
      <c r="D118">
        <v>2.4041117391956801</v>
      </c>
    </row>
    <row r="119" spans="1:4" x14ac:dyDescent="0.25">
      <c r="A119" s="1">
        <v>37164</v>
      </c>
      <c r="B119">
        <v>2.1344723634654801</v>
      </c>
      <c r="C119">
        <v>2.1344723634654801</v>
      </c>
      <c r="D119">
        <v>2.1344723634654801</v>
      </c>
    </row>
    <row r="120" spans="1:4" x14ac:dyDescent="0.25">
      <c r="A120" s="1">
        <v>37256</v>
      </c>
      <c r="B120">
        <v>1.6026891604086799</v>
      </c>
      <c r="C120">
        <v>1.6026891604086799</v>
      </c>
      <c r="D120">
        <v>1.6026891604086799</v>
      </c>
    </row>
    <row r="121" spans="1:4" x14ac:dyDescent="0.25">
      <c r="A121" s="1">
        <v>37346</v>
      </c>
      <c r="B121">
        <v>1.5831762426687099</v>
      </c>
      <c r="C121">
        <v>1.5831762426687099</v>
      </c>
      <c r="D121">
        <v>1.5831762426687099</v>
      </c>
    </row>
    <row r="122" spans="1:4" x14ac:dyDescent="0.25">
      <c r="A122" s="1">
        <v>37437</v>
      </c>
      <c r="B122">
        <v>1.6870550899718799</v>
      </c>
      <c r="C122">
        <v>1.6870550899718799</v>
      </c>
      <c r="D122">
        <v>1.6870550899718799</v>
      </c>
    </row>
    <row r="123" spans="1:4" x14ac:dyDescent="0.25">
      <c r="A123" s="1">
        <v>37529</v>
      </c>
      <c r="B123">
        <v>1.5185572623406201</v>
      </c>
      <c r="C123">
        <v>1.5185572623406201</v>
      </c>
      <c r="D123">
        <v>1.5185572623406201</v>
      </c>
    </row>
    <row r="124" spans="1:4" x14ac:dyDescent="0.25">
      <c r="A124" s="1">
        <v>37621</v>
      </c>
      <c r="B124">
        <v>1.4346126448434799</v>
      </c>
      <c r="C124">
        <v>1.4346126448434799</v>
      </c>
      <c r="D124">
        <v>1.4346126448434799</v>
      </c>
    </row>
    <row r="125" spans="1:4" x14ac:dyDescent="0.25">
      <c r="A125" s="1">
        <v>37711</v>
      </c>
      <c r="B125">
        <v>1.2102955549882899</v>
      </c>
      <c r="C125">
        <v>1.2102955549882899</v>
      </c>
      <c r="D125">
        <v>1.2102955549882899</v>
      </c>
    </row>
    <row r="126" spans="1:4" x14ac:dyDescent="0.25">
      <c r="A126" s="1">
        <v>37802</v>
      </c>
      <c r="B126">
        <v>0.98487130814097801</v>
      </c>
      <c r="C126">
        <v>0.98487130814097801</v>
      </c>
      <c r="D126">
        <v>0.98487130814097801</v>
      </c>
    </row>
    <row r="127" spans="1:4" x14ac:dyDescent="0.25">
      <c r="A127" s="1">
        <v>37894</v>
      </c>
      <c r="B127">
        <v>1.03365252571942</v>
      </c>
      <c r="C127">
        <v>1.03365252571942</v>
      </c>
      <c r="D127">
        <v>1.03365252571942</v>
      </c>
    </row>
    <row r="128" spans="1:4" x14ac:dyDescent="0.25">
      <c r="A128" s="1">
        <v>37986</v>
      </c>
      <c r="B128">
        <v>1.0831738079558499</v>
      </c>
      <c r="C128">
        <v>1.0831738079558499</v>
      </c>
      <c r="D128">
        <v>1.0831738079558499</v>
      </c>
    </row>
    <row r="129" spans="1:4" x14ac:dyDescent="0.25">
      <c r="A129" s="1">
        <v>38077</v>
      </c>
      <c r="B129">
        <v>1.0486952050103899</v>
      </c>
      <c r="C129">
        <v>1.0486952050103899</v>
      </c>
      <c r="D129">
        <v>1.0486952050103899</v>
      </c>
    </row>
    <row r="130" spans="1:4" x14ac:dyDescent="0.25">
      <c r="A130" s="1">
        <v>38168</v>
      </c>
      <c r="B130">
        <v>1.0518485886681701</v>
      </c>
      <c r="C130">
        <v>1.0518485886681701</v>
      </c>
      <c r="D130">
        <v>1.0518485886681701</v>
      </c>
    </row>
    <row r="131" spans="1:4" x14ac:dyDescent="0.25">
      <c r="A131" s="1">
        <v>38260</v>
      </c>
      <c r="B131">
        <v>1.0689605281267101</v>
      </c>
      <c r="C131">
        <v>1.0689605281267101</v>
      </c>
      <c r="D131">
        <v>1.0689605281267101</v>
      </c>
    </row>
    <row r="132" spans="1:4" x14ac:dyDescent="0.25">
      <c r="A132" s="1">
        <v>38352</v>
      </c>
      <c r="B132">
        <v>1.1076290480500099</v>
      </c>
      <c r="C132">
        <v>1.1076290480500099</v>
      </c>
      <c r="D132">
        <v>1.1076290480500099</v>
      </c>
    </row>
    <row r="133" spans="1:4" x14ac:dyDescent="0.25">
      <c r="A133" s="1">
        <v>38442</v>
      </c>
      <c r="B133">
        <v>1.1295091370685799</v>
      </c>
      <c r="C133">
        <v>1.1295091370685799</v>
      </c>
      <c r="D133">
        <v>1.1295091370685799</v>
      </c>
    </row>
    <row r="134" spans="1:4" x14ac:dyDescent="0.25">
      <c r="A134" s="1">
        <v>38533</v>
      </c>
      <c r="B134">
        <v>1.0748288680373199</v>
      </c>
      <c r="C134">
        <v>1.0748288680373199</v>
      </c>
      <c r="D134">
        <v>1.0748288680373199</v>
      </c>
    </row>
    <row r="135" spans="1:4" x14ac:dyDescent="0.25">
      <c r="A135" s="1">
        <v>38625</v>
      </c>
      <c r="B135">
        <v>1.09301286726317</v>
      </c>
      <c r="C135">
        <v>1.09301286726317</v>
      </c>
      <c r="D135">
        <v>1.09301286726317</v>
      </c>
    </row>
    <row r="136" spans="1:4" x14ac:dyDescent="0.25">
      <c r="A136" s="1">
        <v>38717</v>
      </c>
      <c r="B136">
        <v>1.18160498258012</v>
      </c>
      <c r="C136">
        <v>1.18160498258012</v>
      </c>
      <c r="D136">
        <v>1.18160498258012</v>
      </c>
    </row>
    <row r="137" spans="1:4" x14ac:dyDescent="0.25">
      <c r="A137" s="1">
        <v>38807</v>
      </c>
      <c r="B137">
        <v>1.46210462437246</v>
      </c>
      <c r="C137">
        <v>1.46210462437246</v>
      </c>
      <c r="D137">
        <v>1.46210462437246</v>
      </c>
    </row>
    <row r="138" spans="1:4" x14ac:dyDescent="0.25">
      <c r="A138" s="1">
        <v>38898</v>
      </c>
      <c r="B138">
        <v>1.6722110314241101</v>
      </c>
      <c r="C138">
        <v>1.6722110314241101</v>
      </c>
      <c r="D138">
        <v>1.6722110314241101</v>
      </c>
    </row>
    <row r="139" spans="1:4" x14ac:dyDescent="0.25">
      <c r="A139" s="1">
        <v>38990</v>
      </c>
      <c r="B139">
        <v>1.8339214528525201</v>
      </c>
      <c r="C139">
        <v>1.8339214528525201</v>
      </c>
      <c r="D139">
        <v>1.8339214528525201</v>
      </c>
    </row>
    <row r="140" spans="1:4" x14ac:dyDescent="0.25">
      <c r="A140" s="1">
        <v>39082</v>
      </c>
      <c r="B140">
        <v>2.01851966862501</v>
      </c>
      <c r="C140">
        <v>2.01851966862501</v>
      </c>
      <c r="D140">
        <v>2.01851966862501</v>
      </c>
    </row>
    <row r="141" spans="1:4" x14ac:dyDescent="0.25">
      <c r="A141" s="1">
        <v>39172</v>
      </c>
      <c r="B141">
        <v>2.1005167173930799</v>
      </c>
      <c r="C141">
        <v>2.1005167173930799</v>
      </c>
      <c r="D141">
        <v>2.1005167173930799</v>
      </c>
    </row>
    <row r="142" spans="1:4" x14ac:dyDescent="0.25">
      <c r="A142" s="1">
        <v>39263</v>
      </c>
      <c r="B142">
        <v>2.5873473870952899</v>
      </c>
      <c r="C142">
        <v>2.5873473870952899</v>
      </c>
      <c r="D142">
        <v>2.5873473870952899</v>
      </c>
    </row>
    <row r="143" spans="1:4" x14ac:dyDescent="0.25">
      <c r="A143" s="1">
        <v>39355</v>
      </c>
      <c r="B143">
        <v>2.7483288489766098</v>
      </c>
      <c r="C143">
        <v>2.7483288489766098</v>
      </c>
      <c r="D143">
        <v>2.7483288489766098</v>
      </c>
    </row>
    <row r="144" spans="1:4" x14ac:dyDescent="0.25">
      <c r="A144" s="1">
        <v>39447</v>
      </c>
      <c r="B144">
        <v>2.8502045406077601</v>
      </c>
      <c r="C144">
        <v>2.8502045406077601</v>
      </c>
      <c r="D144">
        <v>2.8502045406077601</v>
      </c>
    </row>
    <row r="145" spans="1:4" x14ac:dyDescent="0.25">
      <c r="A145" s="1">
        <v>39538</v>
      </c>
      <c r="B145">
        <v>2.8922316705044202</v>
      </c>
      <c r="C145">
        <v>2.8922316705044202</v>
      </c>
      <c r="D145">
        <v>2.8922316705044202</v>
      </c>
    </row>
    <row r="146" spans="1:4" x14ac:dyDescent="0.25">
      <c r="A146" s="1">
        <v>39629</v>
      </c>
      <c r="B146">
        <v>3.0741155021697302</v>
      </c>
      <c r="C146">
        <v>3.0741155021697302</v>
      </c>
      <c r="D146">
        <v>3.0741155021697302</v>
      </c>
    </row>
    <row r="147" spans="1:4" x14ac:dyDescent="0.25">
      <c r="A147" s="1">
        <v>39721</v>
      </c>
      <c r="B147">
        <v>3.2944247871889001</v>
      </c>
      <c r="C147">
        <v>3.2944247871889001</v>
      </c>
      <c r="D147">
        <v>3.2944247871889001</v>
      </c>
    </row>
    <row r="148" spans="1:4" x14ac:dyDescent="0.25">
      <c r="A148" s="1">
        <v>39813</v>
      </c>
      <c r="B148">
        <v>2.6033206653166401</v>
      </c>
      <c r="C148">
        <v>2.6033206653166401</v>
      </c>
      <c r="D148">
        <v>2.6033206653166401</v>
      </c>
    </row>
    <row r="149" spans="1:4" x14ac:dyDescent="0.25">
      <c r="A149" s="1">
        <v>39903</v>
      </c>
      <c r="B149">
        <v>2.6518572322160798</v>
      </c>
      <c r="C149">
        <v>2.6518572322160798</v>
      </c>
      <c r="D149">
        <v>2.6518572322160798</v>
      </c>
    </row>
    <row r="150" spans="1:4" x14ac:dyDescent="0.25">
      <c r="A150" s="1">
        <v>39994</v>
      </c>
      <c r="B150">
        <v>2.3234279207682902</v>
      </c>
      <c r="C150">
        <v>2.3234279207682902</v>
      </c>
      <c r="D150">
        <v>2.3234279207682902</v>
      </c>
    </row>
    <row r="151" spans="1:4" x14ac:dyDescent="0.25">
      <c r="A151" s="1">
        <v>40086</v>
      </c>
      <c r="B151">
        <v>2.1380333519918699</v>
      </c>
      <c r="C151">
        <v>2.1380333519918699</v>
      </c>
      <c r="D151">
        <v>2.1380333519918699</v>
      </c>
    </row>
    <row r="152" spans="1:4" x14ac:dyDescent="0.25">
      <c r="A152" s="1">
        <v>40178</v>
      </c>
      <c r="B152">
        <v>2.33241477256104</v>
      </c>
      <c r="C152">
        <v>2.33241477256104</v>
      </c>
      <c r="D152">
        <v>2.33241477256104</v>
      </c>
    </row>
    <row r="153" spans="1:4" x14ac:dyDescent="0.25">
      <c r="A153" s="1">
        <v>40268</v>
      </c>
      <c r="B153">
        <v>2.0383394863620099</v>
      </c>
      <c r="C153">
        <v>2.0383394863620099</v>
      </c>
      <c r="D153">
        <v>2.0383394863620099</v>
      </c>
    </row>
    <row r="154" spans="1:4" x14ac:dyDescent="0.25">
      <c r="A154" s="1">
        <v>40359</v>
      </c>
      <c r="B154">
        <v>1.4769843880801501</v>
      </c>
      <c r="C154">
        <v>1.4769843880801501</v>
      </c>
      <c r="D154">
        <v>1.4769843880801501</v>
      </c>
    </row>
    <row r="155" spans="1:4" x14ac:dyDescent="0.25">
      <c r="A155" s="1">
        <v>40451</v>
      </c>
      <c r="B155">
        <v>1.65403067676162</v>
      </c>
      <c r="C155">
        <v>1.65403067676162</v>
      </c>
      <c r="D155">
        <v>1.65403067676162</v>
      </c>
    </row>
    <row r="156" spans="1:4" x14ac:dyDescent="0.25">
      <c r="A156" s="1">
        <v>40543</v>
      </c>
      <c r="B156">
        <v>2.3152986726778599</v>
      </c>
      <c r="C156">
        <v>2.3152986726778599</v>
      </c>
      <c r="D156">
        <v>2.3152986726778599</v>
      </c>
    </row>
    <row r="157" spans="1:4" x14ac:dyDescent="0.25">
      <c r="A157" s="1">
        <v>40633</v>
      </c>
      <c r="B157">
        <v>3.35740533649532</v>
      </c>
      <c r="C157">
        <v>3.35740533649532</v>
      </c>
      <c r="D157">
        <v>3.35740533649532</v>
      </c>
    </row>
    <row r="158" spans="1:4" x14ac:dyDescent="0.25">
      <c r="A158" s="1">
        <v>40724</v>
      </c>
      <c r="B158">
        <v>4.1811987726222402</v>
      </c>
      <c r="C158">
        <v>4.1811987726222402</v>
      </c>
      <c r="D158">
        <v>4.1811987726222402</v>
      </c>
    </row>
    <row r="159" spans="1:4" x14ac:dyDescent="0.25">
      <c r="A159" s="1">
        <v>40816</v>
      </c>
      <c r="B159">
        <v>2.1053258997637401</v>
      </c>
      <c r="C159">
        <v>2.1053258997637401</v>
      </c>
      <c r="D159">
        <v>2.1053258997637401</v>
      </c>
    </row>
    <row r="160" spans="1:4" x14ac:dyDescent="0.25">
      <c r="A160" s="1">
        <v>40908</v>
      </c>
      <c r="B160">
        <v>0.84836904398383395</v>
      </c>
      <c r="C160">
        <v>0.84836904398383395</v>
      </c>
      <c r="D160">
        <v>0.84836904398383395</v>
      </c>
    </row>
    <row r="161" spans="1:4" x14ac:dyDescent="0.25">
      <c r="A161" s="1">
        <v>40999</v>
      </c>
      <c r="B161">
        <v>0.20306969941410499</v>
      </c>
      <c r="C161">
        <v>0.20306969941410499</v>
      </c>
      <c r="D161">
        <v>0.20306969941410499</v>
      </c>
    </row>
    <row r="162" spans="1:4" x14ac:dyDescent="0.25">
      <c r="A162" s="1">
        <v>41090</v>
      </c>
      <c r="B162">
        <v>-0.20660849736054501</v>
      </c>
      <c r="C162">
        <v>-0.20660849736054501</v>
      </c>
      <c r="D162">
        <v>-0.20660849736054501</v>
      </c>
    </row>
    <row r="163" spans="1:4" x14ac:dyDescent="0.25">
      <c r="A163" s="1">
        <v>41182</v>
      </c>
      <c r="B163">
        <v>-0.85933331801987101</v>
      </c>
      <c r="C163">
        <v>-0.85933331801987101</v>
      </c>
      <c r="D163">
        <v>-0.85933331801987101</v>
      </c>
    </row>
    <row r="164" spans="1:4" x14ac:dyDescent="0.25">
      <c r="A164" s="1">
        <v>41274</v>
      </c>
      <c r="B164">
        <v>-0.99743245474066999</v>
      </c>
      <c r="C164">
        <v>-0.99743245474066999</v>
      </c>
      <c r="D164">
        <v>-0.99743245474066999</v>
      </c>
    </row>
    <row r="165" spans="1:4" x14ac:dyDescent="0.25">
      <c r="A165" s="1">
        <v>41364</v>
      </c>
      <c r="B165">
        <v>-0.78518470571071297</v>
      </c>
      <c r="C165">
        <v>-0.78518470571071297</v>
      </c>
      <c r="D165">
        <v>-0.78518470571071297</v>
      </c>
    </row>
    <row r="166" spans="1:4" x14ac:dyDescent="0.25">
      <c r="A166" s="1">
        <v>41455</v>
      </c>
      <c r="B166">
        <v>-0.93682125310169795</v>
      </c>
      <c r="C166">
        <v>-0.93682125310169795</v>
      </c>
      <c r="D166">
        <v>-0.93682125310169795</v>
      </c>
    </row>
    <row r="167" spans="1:4" x14ac:dyDescent="0.25">
      <c r="A167" s="1">
        <v>41547</v>
      </c>
      <c r="B167">
        <v>-0.61523930848132402</v>
      </c>
      <c r="C167">
        <v>-0.61523930848132402</v>
      </c>
      <c r="D167">
        <v>-0.61523930848132402</v>
      </c>
    </row>
    <row r="168" spans="1:4" x14ac:dyDescent="0.25">
      <c r="A168" s="1">
        <v>41639</v>
      </c>
      <c r="B168">
        <v>-0.70882155920905099</v>
      </c>
      <c r="C168">
        <v>-0.70882155920905099</v>
      </c>
      <c r="D168">
        <v>-0.70882155920905099</v>
      </c>
    </row>
    <row r="169" spans="1:4" x14ac:dyDescent="0.25">
      <c r="A169" s="1">
        <v>41729</v>
      </c>
      <c r="B169">
        <v>-0.90072382184798305</v>
      </c>
      <c r="C169">
        <v>-0.90072382184798305</v>
      </c>
      <c r="D169">
        <v>-0.90072382184798305</v>
      </c>
    </row>
    <row r="170" spans="1:4" x14ac:dyDescent="0.25">
      <c r="A170" s="1">
        <v>41820</v>
      </c>
      <c r="B170">
        <v>-0.99917397626097804</v>
      </c>
      <c r="C170">
        <v>-0.99917397626097804</v>
      </c>
      <c r="D170">
        <v>-0.99917397626097804</v>
      </c>
    </row>
    <row r="171" spans="1:4" x14ac:dyDescent="0.25">
      <c r="A171" s="1">
        <v>41912</v>
      </c>
      <c r="B171">
        <v>-1.3626062625578299</v>
      </c>
      <c r="C171">
        <v>-1.3626062625578299</v>
      </c>
      <c r="D171">
        <v>-1.3626062625578299</v>
      </c>
    </row>
    <row r="172" spans="1:4" x14ac:dyDescent="0.25">
      <c r="A172" s="1">
        <v>42004</v>
      </c>
      <c r="B172">
        <v>-1.5263894200800201</v>
      </c>
      <c r="C172">
        <v>-1.5263894200800201</v>
      </c>
      <c r="D172">
        <v>-1.5263894200800201</v>
      </c>
    </row>
    <row r="173" spans="1:4" x14ac:dyDescent="0.25">
      <c r="A173" s="1">
        <v>42094</v>
      </c>
      <c r="B173">
        <v>-1.8319766579394201</v>
      </c>
      <c r="C173">
        <v>-1.8319766579394201</v>
      </c>
      <c r="D173">
        <v>-1.8319766579394201</v>
      </c>
    </row>
    <row r="174" spans="1:4" x14ac:dyDescent="0.25">
      <c r="A174" s="1">
        <v>42185</v>
      </c>
      <c r="B174">
        <v>-1.90047119030337</v>
      </c>
      <c r="C174">
        <v>-1.90047119030337</v>
      </c>
      <c r="D174">
        <v>-1.90047119030337</v>
      </c>
    </row>
    <row r="175" spans="1:4" x14ac:dyDescent="0.25">
      <c r="A175" s="1">
        <v>42277</v>
      </c>
      <c r="B175">
        <v>-1.8310935184335599</v>
      </c>
      <c r="C175">
        <v>-1.8310935184335599</v>
      </c>
      <c r="D175">
        <v>-1.8310935184335599</v>
      </c>
    </row>
    <row r="176" spans="1:4" x14ac:dyDescent="0.25">
      <c r="A176" s="1">
        <v>42369</v>
      </c>
      <c r="B176">
        <v>-2.3054414488725801</v>
      </c>
      <c r="C176">
        <v>-2.3054414488725801</v>
      </c>
      <c r="D176">
        <v>-2.3054414488725801</v>
      </c>
    </row>
    <row r="177" spans="1:4" x14ac:dyDescent="0.25">
      <c r="A177" s="1">
        <v>42460</v>
      </c>
      <c r="B177">
        <v>-2.6341454175724301</v>
      </c>
      <c r="C177">
        <v>-2.6341454175724301</v>
      </c>
      <c r="D177">
        <v>-2.6341454175724301</v>
      </c>
    </row>
    <row r="178" spans="1:4" x14ac:dyDescent="0.25">
      <c r="A178" s="1">
        <v>42551</v>
      </c>
      <c r="B178">
        <v>-2.67368742342369</v>
      </c>
      <c r="C178">
        <v>-2.67368742342369</v>
      </c>
      <c r="D178">
        <v>-2.67368742342369</v>
      </c>
    </row>
    <row r="179" spans="1:4" x14ac:dyDescent="0.25">
      <c r="A179" s="1">
        <v>42643</v>
      </c>
      <c r="B179">
        <v>-2.7811863640499901</v>
      </c>
      <c r="C179">
        <v>-2.7811863640499901</v>
      </c>
      <c r="D179">
        <v>-2.7811863640499901</v>
      </c>
    </row>
    <row r="180" spans="1:4" x14ac:dyDescent="0.25">
      <c r="A180" s="1">
        <v>42735</v>
      </c>
      <c r="B180">
        <v>-2.4640239327216098</v>
      </c>
      <c r="C180">
        <v>-2.4640239327216098</v>
      </c>
      <c r="D180">
        <v>-2.4640239327216098</v>
      </c>
    </row>
    <row r="181" spans="1:4" x14ac:dyDescent="0.25">
      <c r="A181" s="1">
        <v>42825</v>
      </c>
      <c r="B181">
        <v>-2.2927145117701602</v>
      </c>
      <c r="C181">
        <v>-2.2927145117701602</v>
      </c>
      <c r="D181">
        <v>-2.2927145117701602</v>
      </c>
    </row>
    <row r="182" spans="1:4" x14ac:dyDescent="0.25">
      <c r="A182" s="1">
        <v>42916</v>
      </c>
      <c r="B182">
        <v>-2.4637397584024501</v>
      </c>
      <c r="C182">
        <v>-2.4637397584024501</v>
      </c>
      <c r="D182">
        <v>-2.4637397584024501</v>
      </c>
    </row>
    <row r="183" spans="1:4" x14ac:dyDescent="0.25">
      <c r="A183" s="1">
        <v>43008</v>
      </c>
      <c r="B183">
        <v>-2.2341110187227899</v>
      </c>
      <c r="C183">
        <v>-2.2341110187227899</v>
      </c>
      <c r="D183">
        <v>-2.2341110187227899</v>
      </c>
    </row>
    <row r="184" spans="1:4" x14ac:dyDescent="0.25">
      <c r="A184" s="1">
        <v>43100</v>
      </c>
      <c r="B184">
        <v>-2.3373999957025902</v>
      </c>
      <c r="C184">
        <v>-2.3373999957025902</v>
      </c>
      <c r="D184">
        <v>-2.3373999957025902</v>
      </c>
    </row>
    <row r="185" spans="1:4" x14ac:dyDescent="0.25">
      <c r="A185" s="1">
        <v>43190</v>
      </c>
      <c r="B185">
        <v>-2.2395750468340001</v>
      </c>
      <c r="C185">
        <v>-2.2395750468340001</v>
      </c>
      <c r="D185">
        <v>-2.2395750468340001</v>
      </c>
    </row>
    <row r="186" spans="1:4" x14ac:dyDescent="0.25">
      <c r="A186" s="1">
        <v>43281</v>
      </c>
      <c r="B186">
        <v>-2.28032242370546</v>
      </c>
      <c r="C186">
        <v>-2.28032242370546</v>
      </c>
      <c r="D186">
        <v>-2.28032242370546</v>
      </c>
    </row>
    <row r="187" spans="1:4" x14ac:dyDescent="0.25">
      <c r="A187" s="1">
        <v>43373</v>
      </c>
      <c r="B187">
        <v>-2.3150968443931901</v>
      </c>
      <c r="C187">
        <v>-2.3150968443931901</v>
      </c>
      <c r="D187">
        <v>-2.3150968443931901</v>
      </c>
    </row>
    <row r="188" spans="1:4" x14ac:dyDescent="0.25">
      <c r="A188" s="1">
        <v>43465</v>
      </c>
      <c r="B188">
        <v>-2.3516634232534099</v>
      </c>
      <c r="C188">
        <v>-2.3516634232534099</v>
      </c>
      <c r="D188">
        <v>-2.3516634232534099</v>
      </c>
    </row>
    <row r="189" spans="1:4" x14ac:dyDescent="0.25">
      <c r="A189" s="1">
        <v>43555</v>
      </c>
      <c r="B189">
        <v>-2.2904915679695401</v>
      </c>
      <c r="C189">
        <v>-2.2904915679695401</v>
      </c>
      <c r="D189">
        <v>-2.2904915679695401</v>
      </c>
    </row>
    <row r="190" spans="1:4" x14ac:dyDescent="0.25">
      <c r="A190" s="1">
        <v>43646</v>
      </c>
      <c r="B190">
        <v>-2.6436379492045199</v>
      </c>
      <c r="C190">
        <v>-2.6436379492045199</v>
      </c>
      <c r="D190">
        <v>-2.6436379492045199</v>
      </c>
    </row>
    <row r="191" spans="1:4" x14ac:dyDescent="0.25">
      <c r="A191" s="1">
        <v>43738</v>
      </c>
      <c r="B191">
        <v>-2.9588117840078998</v>
      </c>
      <c r="C191">
        <v>-2.9588117840078998</v>
      </c>
      <c r="D191">
        <v>-2.9588117840078998</v>
      </c>
    </row>
    <row r="192" spans="1:4" x14ac:dyDescent="0.25">
      <c r="A192" s="1">
        <v>43830</v>
      </c>
      <c r="B192">
        <v>-3.0277893814066799</v>
      </c>
      <c r="C192">
        <v>-3.0277893814066799</v>
      </c>
      <c r="D192">
        <v>-3.0277893814066799</v>
      </c>
    </row>
    <row r="193" spans="1:4" x14ac:dyDescent="0.25">
      <c r="A193" s="1">
        <v>43921</v>
      </c>
      <c r="B193">
        <v>-3.2667220043087002</v>
      </c>
      <c r="C193">
        <v>-3.2667220043087002</v>
      </c>
      <c r="D193">
        <v>-3.2667220043087002</v>
      </c>
    </row>
    <row r="194" spans="1:4" x14ac:dyDescent="0.25">
      <c r="A194" s="1">
        <v>44012</v>
      </c>
      <c r="B194">
        <v>-3.4729558824865601</v>
      </c>
      <c r="C194">
        <v>-3.4729558824865601</v>
      </c>
      <c r="D194">
        <v>-3.4729558824865601</v>
      </c>
    </row>
    <row r="195" spans="1:4" x14ac:dyDescent="0.25">
      <c r="A195" s="1">
        <v>44104</v>
      </c>
      <c r="B195">
        <v>-3.3459148033241899</v>
      </c>
      <c r="C195">
        <v>-3.3459148033241899</v>
      </c>
      <c r="D195">
        <v>-3.3459148033241899</v>
      </c>
    </row>
    <row r="196" spans="1:4" x14ac:dyDescent="0.25">
      <c r="A196" s="1">
        <v>44196</v>
      </c>
      <c r="B196">
        <v>-3.7690268584575199</v>
      </c>
      <c r="C196">
        <v>-3.7690268584575199</v>
      </c>
      <c r="D196">
        <v>-3.7690268584575199</v>
      </c>
    </row>
    <row r="197" spans="1:4" x14ac:dyDescent="0.25">
      <c r="A197" s="1">
        <v>44286</v>
      </c>
      <c r="B197">
        <v>-3.56750498533389</v>
      </c>
      <c r="C197">
        <v>-3.56750498533389</v>
      </c>
      <c r="D197">
        <v>-3.56750498533389</v>
      </c>
    </row>
    <row r="198" spans="1:4" x14ac:dyDescent="0.25">
      <c r="A198" s="1">
        <v>44377</v>
      </c>
      <c r="B198">
        <v>-3.0443164282031701</v>
      </c>
      <c r="C198">
        <v>-3.0443164282031701</v>
      </c>
      <c r="D198">
        <v>-3.0443164282031701</v>
      </c>
    </row>
    <row r="199" spans="1:4" x14ac:dyDescent="0.25">
      <c r="A199" s="1">
        <v>44469</v>
      </c>
      <c r="B199">
        <v>-2.8394912980586899</v>
      </c>
      <c r="C199">
        <v>-2.8394912980586899</v>
      </c>
      <c r="D199">
        <v>-2.8394912980586899</v>
      </c>
    </row>
    <row r="200" spans="1:4" x14ac:dyDescent="0.25">
      <c r="A200" s="1">
        <v>44561</v>
      </c>
      <c r="B200">
        <v>-2.92794466845233</v>
      </c>
      <c r="C200">
        <v>-2.92794466845233</v>
      </c>
      <c r="D200">
        <v>-2.92794466845233</v>
      </c>
    </row>
    <row r="201" spans="1:4" x14ac:dyDescent="0.25">
      <c r="A201" s="1">
        <v>44651</v>
      </c>
      <c r="B201">
        <v>-2.5328178973388402</v>
      </c>
      <c r="C201">
        <v>-2.5328178973388402</v>
      </c>
      <c r="D201">
        <v>-2.5328178973388402</v>
      </c>
    </row>
    <row r="202" spans="1:4" x14ac:dyDescent="0.25">
      <c r="A202" s="1">
        <v>44742</v>
      </c>
      <c r="B202">
        <v>-1.73199395840604</v>
      </c>
      <c r="C202">
        <v>-1.73199395840604</v>
      </c>
      <c r="D202">
        <v>-1.73199395840604</v>
      </c>
    </row>
    <row r="203" spans="1:4" x14ac:dyDescent="0.25">
      <c r="A203" s="1">
        <v>44834</v>
      </c>
      <c r="B203">
        <v>-1.2280337834508599</v>
      </c>
      <c r="C203">
        <v>-1.2280337834508599</v>
      </c>
      <c r="D203">
        <v>-1.2280337834508599</v>
      </c>
    </row>
    <row r="204" spans="1:4" x14ac:dyDescent="0.25">
      <c r="A204" s="1">
        <v>44926</v>
      </c>
      <c r="B204">
        <v>-0.78684347891671402</v>
      </c>
      <c r="C204">
        <v>-0.78684347891671402</v>
      </c>
      <c r="D204">
        <v>-0.78684347891671402</v>
      </c>
    </row>
    <row r="205" spans="1:4" x14ac:dyDescent="0.25">
      <c r="A205" s="1">
        <v>45016</v>
      </c>
      <c r="B205">
        <v>-0.53859143379626195</v>
      </c>
      <c r="C205">
        <v>-0.53859143379626195</v>
      </c>
      <c r="D205">
        <v>-0.53859143379626195</v>
      </c>
    </row>
    <row r="206" spans="1:4" x14ac:dyDescent="0.25">
      <c r="A206" s="1">
        <v>45107</v>
      </c>
      <c r="B206">
        <v>-0.162821122818925</v>
      </c>
      <c r="C206">
        <v>-0.162821122818925</v>
      </c>
      <c r="D206">
        <v>-0.162821122818925</v>
      </c>
    </row>
    <row r="207" spans="1:4" x14ac:dyDescent="0.25">
      <c r="A207" s="1">
        <v>45199</v>
      </c>
      <c r="B207">
        <v>0.202906821301131</v>
      </c>
      <c r="C207">
        <v>0.202906821301131</v>
      </c>
      <c r="D207">
        <v>0.202906821301131</v>
      </c>
    </row>
    <row r="208" spans="1:4" x14ac:dyDescent="0.25">
      <c r="A208" s="1">
        <v>45291</v>
      </c>
      <c r="B208">
        <v>0.27174217648740001</v>
      </c>
      <c r="C208">
        <v>0.27174217648740001</v>
      </c>
      <c r="D208">
        <v>0.27174217648740001</v>
      </c>
    </row>
    <row r="209" spans="1:4" x14ac:dyDescent="0.25">
      <c r="A209" s="1">
        <v>45382</v>
      </c>
      <c r="B209">
        <v>0.34889491137955098</v>
      </c>
      <c r="C209">
        <v>0.34889491137955098</v>
      </c>
      <c r="D209">
        <v>0.34889491137955098</v>
      </c>
    </row>
    <row r="210" spans="1:4" x14ac:dyDescent="0.25">
      <c r="A210" s="1">
        <v>45473</v>
      </c>
      <c r="B210">
        <v>0.42043325522565</v>
      </c>
      <c r="C210">
        <v>0.42043325522565</v>
      </c>
      <c r="D210">
        <v>0.42043325522565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AE40-C95B-4FCA-9533-834FF327069F}">
  <sheetPr codeName="Sheet7">
    <tabColor theme="8" tint="0.79998168889431442"/>
  </sheetPr>
  <dimension ref="A1:D210"/>
  <sheetViews>
    <sheetView workbookViewId="0">
      <selection sqref="A1:D1048576"/>
    </sheetView>
  </sheetViews>
  <sheetFormatPr defaultRowHeight="15" x14ac:dyDescent="0.2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26480</v>
      </c>
      <c r="B2">
        <v>1.6679714658356699</v>
      </c>
      <c r="C2">
        <v>1.6679714658356699</v>
      </c>
      <c r="D2">
        <v>1.6679714658356699</v>
      </c>
    </row>
    <row r="3" spans="1:4" x14ac:dyDescent="0.25">
      <c r="A3" s="1">
        <v>26572</v>
      </c>
      <c r="B3">
        <v>1.68916430533893</v>
      </c>
      <c r="C3">
        <v>1.68916430533893</v>
      </c>
      <c r="D3">
        <v>1.68916430533893</v>
      </c>
    </row>
    <row r="4" spans="1:4" x14ac:dyDescent="0.25">
      <c r="A4" s="1">
        <v>26664</v>
      </c>
      <c r="B4">
        <v>3.1506450329112599</v>
      </c>
      <c r="C4">
        <v>3.1506450329112599</v>
      </c>
      <c r="D4">
        <v>3.1506450329112599</v>
      </c>
    </row>
    <row r="5" spans="1:4" x14ac:dyDescent="0.25">
      <c r="A5" s="1">
        <v>26754</v>
      </c>
      <c r="B5">
        <v>2.9573482948018799</v>
      </c>
      <c r="C5">
        <v>2.9573482948018799</v>
      </c>
      <c r="D5">
        <v>2.9573482948018799</v>
      </c>
    </row>
    <row r="6" spans="1:4" x14ac:dyDescent="0.25">
      <c r="A6" s="1">
        <v>26845</v>
      </c>
      <c r="B6">
        <v>4.7631762601619796</v>
      </c>
      <c r="C6">
        <v>4.7631762601619796</v>
      </c>
      <c r="D6">
        <v>4.7631762601619796</v>
      </c>
    </row>
    <row r="7" spans="1:4" x14ac:dyDescent="0.25">
      <c r="A7" s="1">
        <v>26937</v>
      </c>
      <c r="B7">
        <v>6.4378802650908398</v>
      </c>
      <c r="C7">
        <v>6.4378802650908398</v>
      </c>
      <c r="D7">
        <v>6.4378802650908398</v>
      </c>
    </row>
    <row r="8" spans="1:4" x14ac:dyDescent="0.25">
      <c r="A8" s="1">
        <v>27029</v>
      </c>
      <c r="B8">
        <v>7.24452410756881</v>
      </c>
      <c r="C8">
        <v>7.24452410756881</v>
      </c>
      <c r="D8">
        <v>7.24452410756881</v>
      </c>
    </row>
    <row r="9" spans="1:4" x14ac:dyDescent="0.25">
      <c r="A9" s="1">
        <v>27119</v>
      </c>
      <c r="B9">
        <v>7.1079695971776102</v>
      </c>
      <c r="C9">
        <v>7.1079695971776102</v>
      </c>
      <c r="D9">
        <v>7.1079695971776102</v>
      </c>
    </row>
    <row r="10" spans="1:4" x14ac:dyDescent="0.25">
      <c r="A10" s="1">
        <v>27210</v>
      </c>
      <c r="B10">
        <v>7.1732657093760199</v>
      </c>
      <c r="C10">
        <v>7.1732657093760199</v>
      </c>
      <c r="D10">
        <v>7.1732657093760199</v>
      </c>
    </row>
    <row r="11" spans="1:4" x14ac:dyDescent="0.25">
      <c r="A11" s="1">
        <v>27302</v>
      </c>
      <c r="B11">
        <v>7.1970949534840702</v>
      </c>
      <c r="C11">
        <v>7.1970949534840702</v>
      </c>
      <c r="D11">
        <v>7.1970949534840702</v>
      </c>
    </row>
    <row r="12" spans="1:4" x14ac:dyDescent="0.25">
      <c r="A12" s="1">
        <v>27394</v>
      </c>
      <c r="B12">
        <v>6.4062045988765401</v>
      </c>
      <c r="C12">
        <v>6.4062045988765401</v>
      </c>
      <c r="D12">
        <v>6.4062045988765401</v>
      </c>
    </row>
    <row r="13" spans="1:4" x14ac:dyDescent="0.25">
      <c r="A13" s="1">
        <v>27484</v>
      </c>
      <c r="B13">
        <v>4.7180563378497</v>
      </c>
      <c r="C13">
        <v>4.7180563378497</v>
      </c>
      <c r="D13">
        <v>4.7180563378497</v>
      </c>
    </row>
    <row r="14" spans="1:4" x14ac:dyDescent="0.25">
      <c r="A14" s="1">
        <v>27575</v>
      </c>
      <c r="B14">
        <v>3.1422732750670899</v>
      </c>
      <c r="C14">
        <v>3.1422732750670899</v>
      </c>
      <c r="D14">
        <v>3.1422732750670899</v>
      </c>
    </row>
    <row r="15" spans="1:4" x14ac:dyDescent="0.25">
      <c r="A15" s="1">
        <v>27667</v>
      </c>
      <c r="B15">
        <v>2.52826060241402</v>
      </c>
      <c r="C15">
        <v>2.52826060241402</v>
      </c>
      <c r="D15">
        <v>2.52826060241402</v>
      </c>
    </row>
    <row r="16" spans="1:4" x14ac:dyDescent="0.25">
      <c r="A16" s="1">
        <v>27759</v>
      </c>
      <c r="B16">
        <v>2.8743893327938301</v>
      </c>
      <c r="C16">
        <v>2.8743893327938301</v>
      </c>
      <c r="D16">
        <v>2.8743893327938301</v>
      </c>
    </row>
    <row r="17" spans="1:4" x14ac:dyDescent="0.25">
      <c r="A17" s="1">
        <v>27850</v>
      </c>
      <c r="B17">
        <v>3.17382633587032</v>
      </c>
      <c r="C17">
        <v>3.17382633587032</v>
      </c>
      <c r="D17">
        <v>3.17382633587032</v>
      </c>
    </row>
    <row r="18" spans="1:4" x14ac:dyDescent="0.25">
      <c r="A18" s="1">
        <v>27941</v>
      </c>
      <c r="B18">
        <v>4.2559617164716901</v>
      </c>
      <c r="C18">
        <v>4.2559617164716901</v>
      </c>
      <c r="D18">
        <v>4.2559617164716901</v>
      </c>
    </row>
    <row r="19" spans="1:4" x14ac:dyDescent="0.25">
      <c r="A19" s="1">
        <v>28033</v>
      </c>
      <c r="B19">
        <v>5.2076762282732396</v>
      </c>
      <c r="C19">
        <v>5.2076762282732396</v>
      </c>
      <c r="D19">
        <v>5.2076762282732396</v>
      </c>
    </row>
    <row r="20" spans="1:4" x14ac:dyDescent="0.25">
      <c r="A20" s="1">
        <v>28125</v>
      </c>
      <c r="B20">
        <v>5.2776579224880802</v>
      </c>
      <c r="C20">
        <v>5.2776579224880802</v>
      </c>
      <c r="D20">
        <v>5.2776579224880802</v>
      </c>
    </row>
    <row r="21" spans="1:4" x14ac:dyDescent="0.25">
      <c r="A21" s="1">
        <v>28215</v>
      </c>
      <c r="B21">
        <v>6.2298971938604399</v>
      </c>
      <c r="C21">
        <v>6.2298971938604399</v>
      </c>
      <c r="D21">
        <v>6.2298971938604399</v>
      </c>
    </row>
    <row r="22" spans="1:4" x14ac:dyDescent="0.25">
      <c r="A22" s="1">
        <v>28306</v>
      </c>
      <c r="B22">
        <v>5.3846627272660204</v>
      </c>
      <c r="C22">
        <v>5.3846627272660204</v>
      </c>
      <c r="D22">
        <v>5.3846627272660204</v>
      </c>
    </row>
    <row r="23" spans="1:4" x14ac:dyDescent="0.25">
      <c r="A23" s="1">
        <v>28398</v>
      </c>
      <c r="B23">
        <v>5.2037177454993504</v>
      </c>
      <c r="C23">
        <v>5.2037177454993504</v>
      </c>
      <c r="D23">
        <v>5.2037177454993504</v>
      </c>
    </row>
    <row r="24" spans="1:4" x14ac:dyDescent="0.25">
      <c r="A24" s="1">
        <v>28490</v>
      </c>
      <c r="B24">
        <v>5.2969500427409599</v>
      </c>
      <c r="C24">
        <v>5.2969500427409599</v>
      </c>
      <c r="D24">
        <v>5.2969500427409599</v>
      </c>
    </row>
    <row r="25" spans="1:4" x14ac:dyDescent="0.25">
      <c r="A25" s="1">
        <v>28580</v>
      </c>
      <c r="B25">
        <v>4.3195303905646298</v>
      </c>
      <c r="C25">
        <v>4.3195303905646298</v>
      </c>
      <c r="D25">
        <v>4.3195303905646298</v>
      </c>
    </row>
    <row r="26" spans="1:4" x14ac:dyDescent="0.25">
      <c r="A26" s="1">
        <v>28671</v>
      </c>
      <c r="B26">
        <v>4.1839918185646097</v>
      </c>
      <c r="C26">
        <v>4.1839918185646097</v>
      </c>
      <c r="D26">
        <v>4.1839918185646097</v>
      </c>
    </row>
    <row r="27" spans="1:4" x14ac:dyDescent="0.25">
      <c r="A27" s="1">
        <v>28763</v>
      </c>
      <c r="B27">
        <v>5.4556335521541497</v>
      </c>
      <c r="C27">
        <v>5.4556335521541497</v>
      </c>
      <c r="D27">
        <v>5.4556335521541497</v>
      </c>
    </row>
    <row r="28" spans="1:4" x14ac:dyDescent="0.25">
      <c r="A28" s="1">
        <v>28855</v>
      </c>
      <c r="B28">
        <v>5.5185088711018997</v>
      </c>
      <c r="C28">
        <v>5.5185088711018997</v>
      </c>
      <c r="D28">
        <v>5.5185088711018997</v>
      </c>
    </row>
    <row r="29" spans="1:4" x14ac:dyDescent="0.25">
      <c r="A29" s="1">
        <v>28945</v>
      </c>
      <c r="B29">
        <v>4.0722473964758104</v>
      </c>
      <c r="C29">
        <v>4.0722473964758104</v>
      </c>
      <c r="D29">
        <v>4.0722473964758104</v>
      </c>
    </row>
    <row r="30" spans="1:4" x14ac:dyDescent="0.25">
      <c r="A30" s="1">
        <v>29036</v>
      </c>
      <c r="B30">
        <v>5.5682794258012498</v>
      </c>
      <c r="C30">
        <v>5.5682794258012498</v>
      </c>
      <c r="D30">
        <v>5.5682794258012498</v>
      </c>
    </row>
    <row r="31" spans="1:4" x14ac:dyDescent="0.25">
      <c r="A31" s="1">
        <v>29128</v>
      </c>
      <c r="B31">
        <v>7.0482659652691204</v>
      </c>
      <c r="C31">
        <v>7.0482659652691204</v>
      </c>
      <c r="D31">
        <v>7.0482659652691204</v>
      </c>
    </row>
    <row r="32" spans="1:4" x14ac:dyDescent="0.25">
      <c r="A32" s="1">
        <v>29220</v>
      </c>
      <c r="B32">
        <v>8.7894010107387803</v>
      </c>
      <c r="C32">
        <v>8.7894010107387803</v>
      </c>
      <c r="D32">
        <v>8.7894010107387803</v>
      </c>
    </row>
    <row r="33" spans="1:4" x14ac:dyDescent="0.25">
      <c r="A33" s="1">
        <v>29311</v>
      </c>
      <c r="B33">
        <v>8.7216075934271799</v>
      </c>
      <c r="C33">
        <v>8.7216075934271799</v>
      </c>
      <c r="D33">
        <v>8.7216075934271799</v>
      </c>
    </row>
    <row r="34" spans="1:4" x14ac:dyDescent="0.25">
      <c r="A34" s="1">
        <v>29402</v>
      </c>
      <c r="B34">
        <v>9.2565675706416108</v>
      </c>
      <c r="C34">
        <v>9.2565675706416108</v>
      </c>
      <c r="D34">
        <v>9.2565675706416108</v>
      </c>
    </row>
    <row r="35" spans="1:4" x14ac:dyDescent="0.25">
      <c r="A35" s="1">
        <v>29494</v>
      </c>
      <c r="B35">
        <v>8.4142064292324505</v>
      </c>
      <c r="C35">
        <v>8.4142064292324505</v>
      </c>
      <c r="D35">
        <v>8.4142064292324505</v>
      </c>
    </row>
    <row r="36" spans="1:4" x14ac:dyDescent="0.25">
      <c r="A36" s="1">
        <v>29586</v>
      </c>
      <c r="B36">
        <v>8.9360905749794295</v>
      </c>
      <c r="C36">
        <v>8.9360905749794295</v>
      </c>
      <c r="D36">
        <v>8.9360905749794295</v>
      </c>
    </row>
    <row r="37" spans="1:4" x14ac:dyDescent="0.25">
      <c r="A37" s="1">
        <v>29676</v>
      </c>
      <c r="B37">
        <v>9.5868836685096994</v>
      </c>
      <c r="C37">
        <v>9.5868836685096994</v>
      </c>
      <c r="D37">
        <v>9.5868836685096994</v>
      </c>
    </row>
    <row r="38" spans="1:4" x14ac:dyDescent="0.25">
      <c r="A38" s="1">
        <v>29767</v>
      </c>
      <c r="B38">
        <v>11.5355728551182</v>
      </c>
      <c r="C38">
        <v>11.5355728551182</v>
      </c>
      <c r="D38">
        <v>11.5355728551182</v>
      </c>
    </row>
    <row r="39" spans="1:4" x14ac:dyDescent="0.25">
      <c r="A39" s="1">
        <v>29859</v>
      </c>
      <c r="B39">
        <v>12.1166957130919</v>
      </c>
      <c r="C39">
        <v>12.1166957130919</v>
      </c>
      <c r="D39">
        <v>12.1166957130919</v>
      </c>
    </row>
    <row r="40" spans="1:4" x14ac:dyDescent="0.25">
      <c r="A40" s="1">
        <v>29951</v>
      </c>
      <c r="B40">
        <v>11.4497959005772</v>
      </c>
      <c r="C40">
        <v>11.4497959005772</v>
      </c>
      <c r="D40">
        <v>11.4497959005772</v>
      </c>
    </row>
    <row r="41" spans="1:4" x14ac:dyDescent="0.25">
      <c r="A41" s="1">
        <v>30041</v>
      </c>
      <c r="B41">
        <v>10.5324879698726</v>
      </c>
      <c r="C41">
        <v>10.5324879698726</v>
      </c>
      <c r="D41">
        <v>10.5324879698726</v>
      </c>
    </row>
    <row r="42" spans="1:4" x14ac:dyDescent="0.25">
      <c r="A42" s="1">
        <v>30132</v>
      </c>
      <c r="B42">
        <v>10.554063200548599</v>
      </c>
      <c r="C42">
        <v>10.554063200548599</v>
      </c>
      <c r="D42">
        <v>10.554063200548599</v>
      </c>
    </row>
    <row r="43" spans="1:4" x14ac:dyDescent="0.25">
      <c r="A43" s="1">
        <v>30224</v>
      </c>
      <c r="B43">
        <v>9.7487914240014195</v>
      </c>
      <c r="C43">
        <v>9.7487914240014195</v>
      </c>
      <c r="D43">
        <v>9.7487914240014195</v>
      </c>
    </row>
    <row r="44" spans="1:4" x14ac:dyDescent="0.25">
      <c r="A44" s="1">
        <v>30316</v>
      </c>
      <c r="B44">
        <v>9.0287322662138401</v>
      </c>
      <c r="C44">
        <v>9.0287322662138401</v>
      </c>
      <c r="D44">
        <v>9.0287322662138401</v>
      </c>
    </row>
    <row r="45" spans="1:4" x14ac:dyDescent="0.25">
      <c r="A45" s="1">
        <v>30406</v>
      </c>
      <c r="B45">
        <v>8.3730724551527</v>
      </c>
      <c r="C45">
        <v>8.3730724551527</v>
      </c>
      <c r="D45">
        <v>8.3730724551527</v>
      </c>
    </row>
    <row r="46" spans="1:4" x14ac:dyDescent="0.25">
      <c r="A46" s="1">
        <v>30497</v>
      </c>
      <c r="B46">
        <v>8.4915026830331399</v>
      </c>
      <c r="C46">
        <v>8.4915026830331399</v>
      </c>
      <c r="D46">
        <v>8.4915026830331399</v>
      </c>
    </row>
    <row r="47" spans="1:4" x14ac:dyDescent="0.25">
      <c r="A47" s="1">
        <v>30589</v>
      </c>
      <c r="B47">
        <v>8.8059279418774601</v>
      </c>
      <c r="C47">
        <v>8.8059279418774601</v>
      </c>
      <c r="D47">
        <v>8.8059279418774601</v>
      </c>
    </row>
    <row r="48" spans="1:4" x14ac:dyDescent="0.25">
      <c r="A48" s="1">
        <v>30681</v>
      </c>
      <c r="B48">
        <v>8.8254661538076693</v>
      </c>
      <c r="C48">
        <v>8.8254661538076693</v>
      </c>
      <c r="D48">
        <v>8.8254661538076693</v>
      </c>
    </row>
    <row r="49" spans="1:4" x14ac:dyDescent="0.25">
      <c r="A49" s="1">
        <v>30772</v>
      </c>
      <c r="B49">
        <v>8.2803930260873209</v>
      </c>
      <c r="C49">
        <v>8.2803930260873209</v>
      </c>
      <c r="D49">
        <v>8.2803930260873209</v>
      </c>
    </row>
    <row r="50" spans="1:4" x14ac:dyDescent="0.25">
      <c r="A50" s="1">
        <v>30863</v>
      </c>
      <c r="B50">
        <v>7.8110981508827297</v>
      </c>
      <c r="C50">
        <v>7.8110981508827297</v>
      </c>
      <c r="D50">
        <v>7.8110981508827297</v>
      </c>
    </row>
    <row r="51" spans="1:4" x14ac:dyDescent="0.25">
      <c r="A51" s="1">
        <v>30955</v>
      </c>
      <c r="B51">
        <v>7.4053662428415699</v>
      </c>
      <c r="C51">
        <v>7.4053662428415699</v>
      </c>
      <c r="D51">
        <v>7.4053662428415699</v>
      </c>
    </row>
    <row r="52" spans="1:4" x14ac:dyDescent="0.25">
      <c r="A52" s="1">
        <v>31047</v>
      </c>
      <c r="B52">
        <v>7.3065398627885996</v>
      </c>
      <c r="C52">
        <v>7.3065398627885996</v>
      </c>
      <c r="D52">
        <v>7.3065398627885996</v>
      </c>
    </row>
    <row r="53" spans="1:4" x14ac:dyDescent="0.25">
      <c r="A53" s="1">
        <v>31137</v>
      </c>
      <c r="B53">
        <v>6.9657761321218903</v>
      </c>
      <c r="C53">
        <v>6.9657761321218903</v>
      </c>
      <c r="D53">
        <v>6.9657761321218903</v>
      </c>
    </row>
    <row r="54" spans="1:4" x14ac:dyDescent="0.25">
      <c r="A54" s="1">
        <v>31228</v>
      </c>
      <c r="B54">
        <v>7.1276109544424697</v>
      </c>
      <c r="C54">
        <v>7.1276109544424697</v>
      </c>
      <c r="D54">
        <v>7.1276109544424697</v>
      </c>
    </row>
    <row r="55" spans="1:4" x14ac:dyDescent="0.25">
      <c r="A55" s="1">
        <v>31320</v>
      </c>
      <c r="B55">
        <v>6.5244420456327896</v>
      </c>
      <c r="C55">
        <v>6.5244420456327896</v>
      </c>
      <c r="D55">
        <v>6.5244420456327896</v>
      </c>
    </row>
    <row r="56" spans="1:4" x14ac:dyDescent="0.25">
      <c r="A56" s="1">
        <v>31412</v>
      </c>
      <c r="B56">
        <v>5.8434530890615202</v>
      </c>
      <c r="C56">
        <v>5.8434530890615202</v>
      </c>
      <c r="D56">
        <v>5.8434530890615202</v>
      </c>
    </row>
    <row r="57" spans="1:4" x14ac:dyDescent="0.25">
      <c r="A57" s="1">
        <v>31502</v>
      </c>
      <c r="B57">
        <v>5.9298018308253999</v>
      </c>
      <c r="C57">
        <v>5.9298018308253999</v>
      </c>
      <c r="D57">
        <v>5.9298018308253999</v>
      </c>
    </row>
    <row r="58" spans="1:4" x14ac:dyDescent="0.25">
      <c r="A58" s="1">
        <v>31593</v>
      </c>
      <c r="B58">
        <v>5.3628294453280398</v>
      </c>
      <c r="C58">
        <v>5.3628294453280398</v>
      </c>
      <c r="D58">
        <v>5.3628294453280398</v>
      </c>
    </row>
    <row r="59" spans="1:4" x14ac:dyDescent="0.25">
      <c r="A59" s="1">
        <v>31685</v>
      </c>
      <c r="B59">
        <v>5.1972469278125599</v>
      </c>
      <c r="C59">
        <v>5.1972469278125599</v>
      </c>
      <c r="D59">
        <v>5.1972469278125599</v>
      </c>
    </row>
    <row r="60" spans="1:4" x14ac:dyDescent="0.25">
      <c r="A60" s="1">
        <v>31777</v>
      </c>
      <c r="B60">
        <v>5.4309279740181902</v>
      </c>
      <c r="C60">
        <v>5.4309279740181902</v>
      </c>
      <c r="D60">
        <v>5.4309279740181902</v>
      </c>
    </row>
    <row r="61" spans="1:4" x14ac:dyDescent="0.25">
      <c r="A61" s="1">
        <v>31867</v>
      </c>
      <c r="B61">
        <v>5.7188130836508604</v>
      </c>
      <c r="C61">
        <v>5.7188130836508604</v>
      </c>
      <c r="D61">
        <v>5.7188130836508604</v>
      </c>
    </row>
    <row r="62" spans="1:4" x14ac:dyDescent="0.25">
      <c r="A62" s="1">
        <v>31958</v>
      </c>
      <c r="B62">
        <v>6.0547193229960401</v>
      </c>
      <c r="C62">
        <v>6.0547193229960401</v>
      </c>
      <c r="D62">
        <v>6.0547193229960401</v>
      </c>
    </row>
    <row r="63" spans="1:4" x14ac:dyDescent="0.25">
      <c r="A63" s="1">
        <v>32050</v>
      </c>
      <c r="B63">
        <v>6.1821225536551196</v>
      </c>
      <c r="C63">
        <v>6.1821225536551196</v>
      </c>
      <c r="D63">
        <v>6.1821225536551196</v>
      </c>
    </row>
    <row r="64" spans="1:4" x14ac:dyDescent="0.25">
      <c r="A64" s="1">
        <v>32142</v>
      </c>
      <c r="B64">
        <v>5.9798319277862797</v>
      </c>
      <c r="C64">
        <v>5.9798319277862797</v>
      </c>
      <c r="D64">
        <v>5.9798319277862797</v>
      </c>
    </row>
    <row r="65" spans="1:4" x14ac:dyDescent="0.25">
      <c r="A65" s="1">
        <v>32233</v>
      </c>
      <c r="B65">
        <v>5.1343756017498601</v>
      </c>
      <c r="C65">
        <v>5.1343756017498601</v>
      </c>
      <c r="D65">
        <v>5.1343756017498601</v>
      </c>
    </row>
    <row r="66" spans="1:4" x14ac:dyDescent="0.25">
      <c r="A66" s="1">
        <v>32324</v>
      </c>
      <c r="B66">
        <v>4.9105297761600903</v>
      </c>
      <c r="C66">
        <v>4.9105297761600903</v>
      </c>
      <c r="D66">
        <v>4.9105297761600903</v>
      </c>
    </row>
    <row r="67" spans="1:4" x14ac:dyDescent="0.25">
      <c r="A67" s="1">
        <v>32416</v>
      </c>
      <c r="B67">
        <v>5.6002864244361596</v>
      </c>
      <c r="C67">
        <v>5.6002864244361596</v>
      </c>
      <c r="D67">
        <v>5.6002864244361596</v>
      </c>
    </row>
    <row r="68" spans="1:4" x14ac:dyDescent="0.25">
      <c r="A68" s="1">
        <v>32508</v>
      </c>
      <c r="B68">
        <v>5.9802604843973501</v>
      </c>
      <c r="C68">
        <v>5.9802604843973501</v>
      </c>
      <c r="D68">
        <v>5.9802604843973501</v>
      </c>
    </row>
    <row r="69" spans="1:4" x14ac:dyDescent="0.25">
      <c r="A69" s="1">
        <v>32598</v>
      </c>
      <c r="B69">
        <v>7.0388063682427298</v>
      </c>
      <c r="C69">
        <v>7.0388063682427298</v>
      </c>
      <c r="D69">
        <v>7.0388063682427298</v>
      </c>
    </row>
    <row r="70" spans="1:4" x14ac:dyDescent="0.25">
      <c r="A70" s="1">
        <v>32689</v>
      </c>
      <c r="B70">
        <v>7.2284575590339202</v>
      </c>
      <c r="C70">
        <v>7.2284575590339202</v>
      </c>
      <c r="D70">
        <v>7.2284575590339202</v>
      </c>
    </row>
    <row r="71" spans="1:4" x14ac:dyDescent="0.25">
      <c r="A71" s="1">
        <v>32781</v>
      </c>
      <c r="B71">
        <v>7.6642079705414803</v>
      </c>
      <c r="C71">
        <v>7.6642079705414803</v>
      </c>
      <c r="D71">
        <v>7.6642079705414803</v>
      </c>
    </row>
    <row r="72" spans="1:4" x14ac:dyDescent="0.25">
      <c r="A72" s="1">
        <v>32873</v>
      </c>
      <c r="B72">
        <v>8.4665655699904594</v>
      </c>
      <c r="C72">
        <v>8.4665655699904594</v>
      </c>
      <c r="D72">
        <v>8.4665655699904594</v>
      </c>
    </row>
    <row r="73" spans="1:4" x14ac:dyDescent="0.25">
      <c r="A73" s="1">
        <v>32963</v>
      </c>
      <c r="B73">
        <v>8.5903937203013108</v>
      </c>
      <c r="C73">
        <v>8.5903937203013108</v>
      </c>
      <c r="D73">
        <v>8.5903937203013108</v>
      </c>
    </row>
    <row r="74" spans="1:4" x14ac:dyDescent="0.25">
      <c r="A74" s="1">
        <v>33054</v>
      </c>
      <c r="B74">
        <v>8.0085523461326797</v>
      </c>
      <c r="C74">
        <v>8.0085523461326797</v>
      </c>
      <c r="D74">
        <v>8.0085523461326797</v>
      </c>
    </row>
    <row r="75" spans="1:4" x14ac:dyDescent="0.25">
      <c r="A75" s="1">
        <v>33146</v>
      </c>
      <c r="B75">
        <v>8.1759869848803994</v>
      </c>
      <c r="C75">
        <v>8.1759869848803994</v>
      </c>
      <c r="D75">
        <v>8.1759869848803994</v>
      </c>
    </row>
    <row r="76" spans="1:4" x14ac:dyDescent="0.25">
      <c r="A76" s="1">
        <v>33238</v>
      </c>
      <c r="B76">
        <v>8.4283315719555496</v>
      </c>
      <c r="C76">
        <v>8.4283315719555496</v>
      </c>
      <c r="D76">
        <v>8.4283315719555496</v>
      </c>
    </row>
    <row r="77" spans="1:4" x14ac:dyDescent="0.25">
      <c r="A77" s="1">
        <v>33328</v>
      </c>
      <c r="B77">
        <v>8.4781841093771</v>
      </c>
      <c r="C77">
        <v>8.4781841093771</v>
      </c>
      <c r="D77">
        <v>8.4781841093771</v>
      </c>
    </row>
    <row r="78" spans="1:4" x14ac:dyDescent="0.25">
      <c r="A78" s="1">
        <v>33419</v>
      </c>
      <c r="B78">
        <v>7.8519274879724703</v>
      </c>
      <c r="C78">
        <v>7.8519274879724703</v>
      </c>
      <c r="D78">
        <v>7.8519274879724703</v>
      </c>
    </row>
    <row r="79" spans="1:4" x14ac:dyDescent="0.25">
      <c r="A79" s="1">
        <v>33511</v>
      </c>
      <c r="B79">
        <v>7.9442912694201597</v>
      </c>
      <c r="C79">
        <v>7.9442912694201597</v>
      </c>
      <c r="D79">
        <v>7.9442912694201597</v>
      </c>
    </row>
    <row r="80" spans="1:4" x14ac:dyDescent="0.25">
      <c r="A80" s="1">
        <v>33603</v>
      </c>
      <c r="B80">
        <v>8.1033436900396492</v>
      </c>
      <c r="C80">
        <v>8.1033436900396492</v>
      </c>
      <c r="D80">
        <v>8.1033436900396492</v>
      </c>
    </row>
    <row r="81" spans="1:4" x14ac:dyDescent="0.25">
      <c r="A81" s="1">
        <v>33694</v>
      </c>
      <c r="B81">
        <v>8.4263513342420904</v>
      </c>
      <c r="C81">
        <v>8.4263513342420904</v>
      </c>
      <c r="D81">
        <v>8.4263513342420904</v>
      </c>
    </row>
    <row r="82" spans="1:4" x14ac:dyDescent="0.25">
      <c r="A82" s="1">
        <v>33785</v>
      </c>
      <c r="B82">
        <v>8.5262837687727693</v>
      </c>
      <c r="C82">
        <v>8.5262837687727693</v>
      </c>
      <c r="D82">
        <v>8.5262837687727693</v>
      </c>
    </row>
    <row r="83" spans="1:4" x14ac:dyDescent="0.25">
      <c r="A83" s="1">
        <v>33877</v>
      </c>
      <c r="B83">
        <v>9.5913533368842003</v>
      </c>
      <c r="C83">
        <v>9.5913533368842003</v>
      </c>
      <c r="D83">
        <v>9.5913533368842003</v>
      </c>
    </row>
    <row r="84" spans="1:4" x14ac:dyDescent="0.25">
      <c r="A84" s="1">
        <v>33969</v>
      </c>
      <c r="B84">
        <v>9.0855073357982299</v>
      </c>
      <c r="C84">
        <v>9.0855073357982299</v>
      </c>
      <c r="D84">
        <v>9.0855073357982299</v>
      </c>
    </row>
    <row r="85" spans="1:4" x14ac:dyDescent="0.25">
      <c r="A85" s="1">
        <v>34059</v>
      </c>
      <c r="B85">
        <v>8.23859452815163</v>
      </c>
      <c r="C85">
        <v>8.23859452815163</v>
      </c>
      <c r="D85">
        <v>8.23859452815163</v>
      </c>
    </row>
    <row r="86" spans="1:4" x14ac:dyDescent="0.25">
      <c r="A86" s="1">
        <v>34150</v>
      </c>
      <c r="B86">
        <v>6.8348748868091302</v>
      </c>
      <c r="C86">
        <v>6.8348748868091302</v>
      </c>
      <c r="D86">
        <v>6.8348748868091302</v>
      </c>
    </row>
    <row r="87" spans="1:4" x14ac:dyDescent="0.25">
      <c r="A87" s="1">
        <v>34242</v>
      </c>
      <c r="B87">
        <v>5.97160126990625</v>
      </c>
      <c r="C87">
        <v>5.97160126990625</v>
      </c>
      <c r="D87">
        <v>5.97160126990625</v>
      </c>
    </row>
    <row r="88" spans="1:4" x14ac:dyDescent="0.25">
      <c r="A88" s="1">
        <v>34334</v>
      </c>
      <c r="B88">
        <v>5.2586882560539996</v>
      </c>
      <c r="C88">
        <v>5.2586882560539996</v>
      </c>
      <c r="D88">
        <v>5.2586882560539996</v>
      </c>
    </row>
    <row r="89" spans="1:4" x14ac:dyDescent="0.25">
      <c r="A89" s="1">
        <v>34424</v>
      </c>
      <c r="B89">
        <v>4.9713962018401796</v>
      </c>
      <c r="C89">
        <v>4.9713962018401796</v>
      </c>
      <c r="D89">
        <v>4.9713962018401796</v>
      </c>
    </row>
    <row r="90" spans="1:4" x14ac:dyDescent="0.25">
      <c r="A90" s="1">
        <v>34515</v>
      </c>
      <c r="B90">
        <v>4.4144337383438597</v>
      </c>
      <c r="C90">
        <v>4.4144337383438597</v>
      </c>
      <c r="D90">
        <v>4.4144337383438597</v>
      </c>
    </row>
    <row r="91" spans="1:4" x14ac:dyDescent="0.25">
      <c r="A91" s="1">
        <v>34607</v>
      </c>
      <c r="B91">
        <v>4.1992061909387104</v>
      </c>
      <c r="C91">
        <v>4.1992061909387104</v>
      </c>
      <c r="D91">
        <v>4.1992061909387104</v>
      </c>
    </row>
    <row r="92" spans="1:4" x14ac:dyDescent="0.25">
      <c r="A92" s="1">
        <v>34699</v>
      </c>
      <c r="B92">
        <v>4.2259037341664598</v>
      </c>
      <c r="C92">
        <v>4.2259037341664598</v>
      </c>
      <c r="D92">
        <v>4.2259037341664598</v>
      </c>
    </row>
    <row r="93" spans="1:4" x14ac:dyDescent="0.25">
      <c r="A93" s="1">
        <v>34789</v>
      </c>
      <c r="B93">
        <v>4.7081186347186597</v>
      </c>
      <c r="C93">
        <v>4.7081186347186597</v>
      </c>
      <c r="D93">
        <v>4.7081186347186597</v>
      </c>
    </row>
    <row r="94" spans="1:4" x14ac:dyDescent="0.25">
      <c r="A94" s="1">
        <v>34880</v>
      </c>
      <c r="B94">
        <v>5.1175424673582501</v>
      </c>
      <c r="C94">
        <v>5.1175424673582501</v>
      </c>
      <c r="D94">
        <v>5.1175424673582501</v>
      </c>
    </row>
    <row r="95" spans="1:4" x14ac:dyDescent="0.25">
      <c r="A95" s="1">
        <v>34972</v>
      </c>
      <c r="B95">
        <v>4.5199780227502702</v>
      </c>
      <c r="C95">
        <v>4.5199780227502702</v>
      </c>
      <c r="D95">
        <v>4.5199780227502702</v>
      </c>
    </row>
    <row r="96" spans="1:4" x14ac:dyDescent="0.25">
      <c r="A96" s="1">
        <v>35064</v>
      </c>
      <c r="B96">
        <v>4.5215407278046698</v>
      </c>
      <c r="C96">
        <v>4.5215407278046698</v>
      </c>
      <c r="D96">
        <v>4.5215407278046698</v>
      </c>
    </row>
    <row r="97" spans="1:4" x14ac:dyDescent="0.25">
      <c r="A97" s="1">
        <v>35155</v>
      </c>
      <c r="B97">
        <v>3.7248648035834799</v>
      </c>
      <c r="C97">
        <v>3.7248648035834799</v>
      </c>
      <c r="D97">
        <v>3.7248648035834799</v>
      </c>
    </row>
    <row r="98" spans="1:4" x14ac:dyDescent="0.25">
      <c r="A98" s="1">
        <v>35246</v>
      </c>
      <c r="B98">
        <v>3.3937721876951801</v>
      </c>
      <c r="C98">
        <v>3.3937721876951801</v>
      </c>
      <c r="D98">
        <v>3.3937721876951801</v>
      </c>
    </row>
    <row r="99" spans="1:4" x14ac:dyDescent="0.25">
      <c r="A99" s="1">
        <v>35338</v>
      </c>
      <c r="B99">
        <v>3.2655443367736599</v>
      </c>
      <c r="C99">
        <v>3.2655443367736599</v>
      </c>
      <c r="D99">
        <v>3.2655443367736599</v>
      </c>
    </row>
    <row r="100" spans="1:4" x14ac:dyDescent="0.25">
      <c r="A100" s="1">
        <v>35430</v>
      </c>
      <c r="B100">
        <v>3.0907372626247298</v>
      </c>
      <c r="C100">
        <v>3.0907372626247298</v>
      </c>
      <c r="D100">
        <v>3.0907372626247298</v>
      </c>
    </row>
    <row r="101" spans="1:4" x14ac:dyDescent="0.25">
      <c r="A101" s="1">
        <v>35520</v>
      </c>
      <c r="B101">
        <v>3.0574923251594601</v>
      </c>
      <c r="C101">
        <v>3.0574923251594601</v>
      </c>
      <c r="D101">
        <v>3.0574923251594601</v>
      </c>
    </row>
    <row r="102" spans="1:4" x14ac:dyDescent="0.25">
      <c r="A102" s="1">
        <v>35611</v>
      </c>
      <c r="B102">
        <v>2.9196187863679999</v>
      </c>
      <c r="C102">
        <v>2.9196187863679999</v>
      </c>
      <c r="D102">
        <v>2.9196187863679999</v>
      </c>
    </row>
    <row r="103" spans="1:4" x14ac:dyDescent="0.25">
      <c r="A103" s="1">
        <v>35703</v>
      </c>
      <c r="B103">
        <v>2.76021195150516</v>
      </c>
      <c r="C103">
        <v>2.76021195150516</v>
      </c>
      <c r="D103">
        <v>2.76021195150516</v>
      </c>
    </row>
    <row r="104" spans="1:4" x14ac:dyDescent="0.25">
      <c r="A104" s="1">
        <v>35795</v>
      </c>
      <c r="B104">
        <v>2.7245267615564601</v>
      </c>
      <c r="C104">
        <v>2.7245267615564601</v>
      </c>
      <c r="D104">
        <v>2.7245267615564601</v>
      </c>
    </row>
    <row r="105" spans="1:4" x14ac:dyDescent="0.25">
      <c r="A105" s="1">
        <v>35885</v>
      </c>
      <c r="B105">
        <v>2.7180789667019698</v>
      </c>
      <c r="C105">
        <v>2.7180789667019698</v>
      </c>
      <c r="D105">
        <v>2.7180789667019698</v>
      </c>
    </row>
    <row r="106" spans="1:4" x14ac:dyDescent="0.25">
      <c r="A106" s="1">
        <v>35976</v>
      </c>
      <c r="B106">
        <v>2.3401632952847402</v>
      </c>
      <c r="C106">
        <v>2.3401632952847402</v>
      </c>
      <c r="D106">
        <v>2.3401632952847402</v>
      </c>
    </row>
    <row r="107" spans="1:4" x14ac:dyDescent="0.25">
      <c r="A107" s="1">
        <v>36068</v>
      </c>
      <c r="B107">
        <v>2.2143516314807101</v>
      </c>
      <c r="C107">
        <v>2.2143516314807101</v>
      </c>
      <c r="D107">
        <v>2.2143516314807101</v>
      </c>
    </row>
    <row r="108" spans="1:4" x14ac:dyDescent="0.25">
      <c r="A108" s="1">
        <v>36160</v>
      </c>
      <c r="B108">
        <v>1.76430367364909</v>
      </c>
      <c r="C108">
        <v>1.76430367364909</v>
      </c>
      <c r="D108">
        <v>1.76430367364909</v>
      </c>
    </row>
    <row r="109" spans="1:4" x14ac:dyDescent="0.25">
      <c r="A109" s="1">
        <v>36250</v>
      </c>
      <c r="B109">
        <v>1.3787276750250299</v>
      </c>
      <c r="C109">
        <v>1.3787276750250299</v>
      </c>
      <c r="D109">
        <v>1.3787276750250299</v>
      </c>
    </row>
    <row r="110" spans="1:4" x14ac:dyDescent="0.25">
      <c r="A110" s="1">
        <v>36341</v>
      </c>
      <c r="B110">
        <v>0.98594486749932597</v>
      </c>
      <c r="C110">
        <v>0.98594486749932597</v>
      </c>
      <c r="D110">
        <v>0.98594486749932597</v>
      </c>
    </row>
    <row r="111" spans="1:4" x14ac:dyDescent="0.25">
      <c r="A111" s="1">
        <v>36433</v>
      </c>
      <c r="B111">
        <v>1.0798503087943001</v>
      </c>
      <c r="C111">
        <v>1.0798503087943001</v>
      </c>
      <c r="D111">
        <v>1.0798503087943001</v>
      </c>
    </row>
    <row r="112" spans="1:4" x14ac:dyDescent="0.25">
      <c r="A112" s="1">
        <v>36525</v>
      </c>
      <c r="B112">
        <v>1.58301040801169</v>
      </c>
      <c r="C112">
        <v>1.58301040801169</v>
      </c>
      <c r="D112">
        <v>1.58301040801169</v>
      </c>
    </row>
    <row r="113" spans="1:4" x14ac:dyDescent="0.25">
      <c r="A113" s="1">
        <v>36616</v>
      </c>
      <c r="B113">
        <v>1.90521209513832</v>
      </c>
      <c r="C113">
        <v>1.90521209513832</v>
      </c>
      <c r="D113">
        <v>1.90521209513832</v>
      </c>
    </row>
    <row r="114" spans="1:4" x14ac:dyDescent="0.25">
      <c r="A114" s="1">
        <v>36707</v>
      </c>
      <c r="B114">
        <v>2.6600518998285598</v>
      </c>
      <c r="C114">
        <v>2.6600518998285598</v>
      </c>
      <c r="D114">
        <v>2.6600518998285598</v>
      </c>
    </row>
    <row r="115" spans="1:4" x14ac:dyDescent="0.25">
      <c r="A115" s="1">
        <v>36799</v>
      </c>
      <c r="B115">
        <v>3.00877437372597</v>
      </c>
      <c r="C115">
        <v>3.00877437372597</v>
      </c>
      <c r="D115">
        <v>3.00877437372597</v>
      </c>
    </row>
    <row r="116" spans="1:4" x14ac:dyDescent="0.25">
      <c r="A116" s="1">
        <v>36891</v>
      </c>
      <c r="B116">
        <v>3.33889287000834</v>
      </c>
      <c r="C116">
        <v>3.33889287000834</v>
      </c>
      <c r="D116">
        <v>3.33889287000834</v>
      </c>
    </row>
    <row r="117" spans="1:4" x14ac:dyDescent="0.25">
      <c r="A117" s="1">
        <v>36981</v>
      </c>
      <c r="B117">
        <v>3.2793793764647599</v>
      </c>
      <c r="C117">
        <v>3.2793793764647599</v>
      </c>
      <c r="D117">
        <v>3.2793793764647599</v>
      </c>
    </row>
    <row r="118" spans="1:4" x14ac:dyDescent="0.25">
      <c r="A118" s="1">
        <v>37072</v>
      </c>
      <c r="B118">
        <v>3.14520755758288</v>
      </c>
      <c r="C118">
        <v>3.14520755758288</v>
      </c>
      <c r="D118">
        <v>3.14520755758288</v>
      </c>
    </row>
    <row r="119" spans="1:4" x14ac:dyDescent="0.25">
      <c r="A119" s="1">
        <v>37164</v>
      </c>
      <c r="B119">
        <v>2.8091632957517398</v>
      </c>
      <c r="C119">
        <v>2.8091632957517398</v>
      </c>
      <c r="D119">
        <v>2.8091632957517398</v>
      </c>
    </row>
    <row r="120" spans="1:4" x14ac:dyDescent="0.25">
      <c r="A120" s="1">
        <v>37256</v>
      </c>
      <c r="B120">
        <v>1.9633835077098201</v>
      </c>
      <c r="C120">
        <v>1.9633835077098201</v>
      </c>
      <c r="D120">
        <v>1.9633835077098201</v>
      </c>
    </row>
    <row r="121" spans="1:4" x14ac:dyDescent="0.25">
      <c r="A121" s="1">
        <v>37346</v>
      </c>
      <c r="B121">
        <v>1.53467609598317</v>
      </c>
      <c r="C121">
        <v>1.53467609598317</v>
      </c>
      <c r="D121">
        <v>1.53467609598317</v>
      </c>
    </row>
    <row r="122" spans="1:4" x14ac:dyDescent="0.25">
      <c r="A122" s="1">
        <v>37437</v>
      </c>
      <c r="B122">
        <v>1.5962026369804601</v>
      </c>
      <c r="C122">
        <v>1.5962026369804601</v>
      </c>
      <c r="D122">
        <v>1.5962026369804601</v>
      </c>
    </row>
    <row r="123" spans="1:4" x14ac:dyDescent="0.25">
      <c r="A123" s="1">
        <v>37529</v>
      </c>
      <c r="B123">
        <v>1.57035112304669</v>
      </c>
      <c r="C123">
        <v>1.57035112304669</v>
      </c>
      <c r="D123">
        <v>1.57035112304669</v>
      </c>
    </row>
    <row r="124" spans="1:4" x14ac:dyDescent="0.25">
      <c r="A124" s="1">
        <v>37621</v>
      </c>
      <c r="B124">
        <v>1.4059233303722101</v>
      </c>
      <c r="C124">
        <v>1.4059233303722101</v>
      </c>
      <c r="D124">
        <v>1.4059233303722101</v>
      </c>
    </row>
    <row r="125" spans="1:4" x14ac:dyDescent="0.25">
      <c r="A125" s="1">
        <v>37711</v>
      </c>
      <c r="B125">
        <v>0.96639729155299303</v>
      </c>
      <c r="C125">
        <v>0.96639729155299303</v>
      </c>
      <c r="D125">
        <v>0.96639729155299303</v>
      </c>
    </row>
    <row r="126" spans="1:4" x14ac:dyDescent="0.25">
      <c r="A126" s="1">
        <v>37802</v>
      </c>
      <c r="B126">
        <v>0.66100237366032699</v>
      </c>
      <c r="C126">
        <v>0.66100237366032699</v>
      </c>
      <c r="D126">
        <v>0.66100237366032699</v>
      </c>
    </row>
    <row r="127" spans="1:4" x14ac:dyDescent="0.25">
      <c r="A127" s="1">
        <v>37894</v>
      </c>
      <c r="B127">
        <v>0.38702321793365602</v>
      </c>
      <c r="C127">
        <v>0.38702321793365602</v>
      </c>
      <c r="D127">
        <v>0.38702321793365602</v>
      </c>
    </row>
    <row r="128" spans="1:4" x14ac:dyDescent="0.25">
      <c r="A128" s="1">
        <v>37986</v>
      </c>
      <c r="B128">
        <v>0.352328384859115</v>
      </c>
      <c r="C128">
        <v>0.352328384859115</v>
      </c>
      <c r="D128">
        <v>0.352328384859115</v>
      </c>
    </row>
    <row r="129" spans="1:4" x14ac:dyDescent="0.25">
      <c r="A129" s="1">
        <v>38077</v>
      </c>
      <c r="B129">
        <v>0.30227169181300101</v>
      </c>
      <c r="C129">
        <v>0.30227169181300101</v>
      </c>
      <c r="D129">
        <v>0.30227169181300101</v>
      </c>
    </row>
    <row r="130" spans="1:4" x14ac:dyDescent="0.25">
      <c r="A130" s="1">
        <v>38168</v>
      </c>
      <c r="B130">
        <v>0.29739500330355101</v>
      </c>
      <c r="C130">
        <v>0.29739500330355101</v>
      </c>
      <c r="D130">
        <v>0.29739500330355101</v>
      </c>
    </row>
    <row r="131" spans="1:4" x14ac:dyDescent="0.25">
      <c r="A131" s="1">
        <v>38260</v>
      </c>
      <c r="B131">
        <v>0.31558547446711199</v>
      </c>
      <c r="C131">
        <v>0.31558547446711199</v>
      </c>
      <c r="D131">
        <v>0.31558547446711199</v>
      </c>
    </row>
    <row r="132" spans="1:4" x14ac:dyDescent="0.25">
      <c r="A132" s="1">
        <v>38352</v>
      </c>
      <c r="B132">
        <v>0.35354012245264899</v>
      </c>
      <c r="C132">
        <v>0.35354012245264899</v>
      </c>
      <c r="D132">
        <v>0.35354012245264899</v>
      </c>
    </row>
    <row r="133" spans="1:4" x14ac:dyDescent="0.25">
      <c r="A133" s="1">
        <v>38442</v>
      </c>
      <c r="B133">
        <v>0.33868001404116699</v>
      </c>
      <c r="C133">
        <v>0.33868001404116699</v>
      </c>
      <c r="D133">
        <v>0.33868001404116699</v>
      </c>
    </row>
    <row r="134" spans="1:4" x14ac:dyDescent="0.25">
      <c r="A134" s="1">
        <v>38533</v>
      </c>
      <c r="B134">
        <v>0.33100132978333402</v>
      </c>
      <c r="C134">
        <v>0.33100132978333402</v>
      </c>
      <c r="D134">
        <v>0.33100132978333402</v>
      </c>
    </row>
    <row r="135" spans="1:4" x14ac:dyDescent="0.25">
      <c r="A135" s="1">
        <v>38625</v>
      </c>
      <c r="B135">
        <v>0.34006426688314501</v>
      </c>
      <c r="C135">
        <v>0.34006426688314501</v>
      </c>
      <c r="D135">
        <v>0.34006426688314501</v>
      </c>
    </row>
    <row r="136" spans="1:4" x14ac:dyDescent="0.25">
      <c r="A136" s="1">
        <v>38717</v>
      </c>
      <c r="B136">
        <v>0.48878852684541602</v>
      </c>
      <c r="C136">
        <v>0.48878852684541602</v>
      </c>
      <c r="D136">
        <v>0.48878852684541602</v>
      </c>
    </row>
    <row r="137" spans="1:4" x14ac:dyDescent="0.25">
      <c r="A137" s="1">
        <v>38807</v>
      </c>
      <c r="B137">
        <v>0.73210431423614897</v>
      </c>
      <c r="C137">
        <v>0.73210431423614897</v>
      </c>
      <c r="D137">
        <v>0.73210431423614897</v>
      </c>
    </row>
    <row r="138" spans="1:4" x14ac:dyDescent="0.25">
      <c r="A138" s="1">
        <v>38898</v>
      </c>
      <c r="B138">
        <v>0.98737188624721794</v>
      </c>
      <c r="C138">
        <v>0.98737188624721794</v>
      </c>
      <c r="D138">
        <v>0.98737188624721794</v>
      </c>
    </row>
    <row r="139" spans="1:4" x14ac:dyDescent="0.25">
      <c r="A139" s="1">
        <v>38990</v>
      </c>
      <c r="B139">
        <v>1.30867989052741</v>
      </c>
      <c r="C139">
        <v>1.30867989052741</v>
      </c>
      <c r="D139">
        <v>1.30867989052741</v>
      </c>
    </row>
    <row r="140" spans="1:4" x14ac:dyDescent="0.25">
      <c r="A140" s="1">
        <v>39082</v>
      </c>
      <c r="B140">
        <v>1.7251576297278599</v>
      </c>
      <c r="C140">
        <v>1.7251576297278599</v>
      </c>
      <c r="D140">
        <v>1.7251576297278599</v>
      </c>
    </row>
    <row r="141" spans="1:4" x14ac:dyDescent="0.25">
      <c r="A141" s="1">
        <v>39172</v>
      </c>
      <c r="B141">
        <v>1.9424531059536001</v>
      </c>
      <c r="C141">
        <v>1.9424531059536001</v>
      </c>
      <c r="D141">
        <v>1.9424531059536001</v>
      </c>
    </row>
    <row r="142" spans="1:4" x14ac:dyDescent="0.25">
      <c r="A142" s="1">
        <v>39263</v>
      </c>
      <c r="B142">
        <v>2.2299759363959302</v>
      </c>
      <c r="C142">
        <v>2.2299759363959302</v>
      </c>
      <c r="D142">
        <v>2.2299759363959302</v>
      </c>
    </row>
    <row r="143" spans="1:4" x14ac:dyDescent="0.25">
      <c r="A143" s="1">
        <v>39355</v>
      </c>
      <c r="B143">
        <v>2.2798505567665401</v>
      </c>
      <c r="C143">
        <v>2.2798505567665401</v>
      </c>
      <c r="D143">
        <v>2.2798505567665401</v>
      </c>
    </row>
    <row r="144" spans="1:4" x14ac:dyDescent="0.25">
      <c r="A144" s="1">
        <v>39447</v>
      </c>
      <c r="B144">
        <v>2.6885957435061001</v>
      </c>
      <c r="C144">
        <v>2.6885957435061001</v>
      </c>
      <c r="D144">
        <v>2.6885957435061001</v>
      </c>
    </row>
    <row r="145" spans="1:4" x14ac:dyDescent="0.25">
      <c r="A145" s="1">
        <v>39538</v>
      </c>
      <c r="B145">
        <v>2.2432905844115698</v>
      </c>
      <c r="C145">
        <v>2.2432905844115698</v>
      </c>
      <c r="D145">
        <v>2.2432905844115698</v>
      </c>
    </row>
    <row r="146" spans="1:4" x14ac:dyDescent="0.25">
      <c r="A146" s="1">
        <v>39629</v>
      </c>
      <c r="B146">
        <v>2.7077130759155401</v>
      </c>
      <c r="C146">
        <v>2.7077130759155401</v>
      </c>
      <c r="D146">
        <v>2.7077130759155401</v>
      </c>
    </row>
    <row r="147" spans="1:4" x14ac:dyDescent="0.25">
      <c r="A147" s="1">
        <v>39721</v>
      </c>
      <c r="B147">
        <v>2.5715071626122601</v>
      </c>
      <c r="C147">
        <v>2.5715071626122601</v>
      </c>
      <c r="D147">
        <v>2.5715071626122601</v>
      </c>
    </row>
    <row r="148" spans="1:4" x14ac:dyDescent="0.25">
      <c r="A148" s="1">
        <v>39813</v>
      </c>
      <c r="B148">
        <v>1.85315597453484</v>
      </c>
      <c r="C148">
        <v>1.85315597453484</v>
      </c>
      <c r="D148">
        <v>1.85315597453484</v>
      </c>
    </row>
    <row r="149" spans="1:4" x14ac:dyDescent="0.25">
      <c r="A149" s="1">
        <v>39903</v>
      </c>
      <c r="B149">
        <v>-9.8074453224295796E-2</v>
      </c>
      <c r="C149">
        <v>-9.8074453224295796E-2</v>
      </c>
      <c r="D149">
        <v>-9.8074453224295796E-2</v>
      </c>
    </row>
    <row r="150" spans="1:4" x14ac:dyDescent="0.25">
      <c r="A150" s="1">
        <v>39994</v>
      </c>
      <c r="B150">
        <v>-0.83964237035563205</v>
      </c>
      <c r="C150">
        <v>-0.83964237035563205</v>
      </c>
      <c r="D150">
        <v>-0.83964237035563205</v>
      </c>
    </row>
    <row r="151" spans="1:4" x14ac:dyDescent="0.25">
      <c r="A151" s="1">
        <v>40086</v>
      </c>
      <c r="B151">
        <v>-1.48726919919054</v>
      </c>
      <c r="C151">
        <v>-1.48726919919054</v>
      </c>
      <c r="D151">
        <v>-1.48726919919054</v>
      </c>
    </row>
    <row r="152" spans="1:4" x14ac:dyDescent="0.25">
      <c r="A152" s="1">
        <v>40178</v>
      </c>
      <c r="B152">
        <v>-1.27110087769381</v>
      </c>
      <c r="C152">
        <v>-1.27110087769381</v>
      </c>
      <c r="D152">
        <v>-1.27110087769381</v>
      </c>
    </row>
    <row r="153" spans="1:4" x14ac:dyDescent="0.25">
      <c r="A153" s="1">
        <v>40268</v>
      </c>
      <c r="B153">
        <v>-1.3192116372965901</v>
      </c>
      <c r="C153">
        <v>-1.3192116372965901</v>
      </c>
      <c r="D153">
        <v>-1.3192116372965901</v>
      </c>
    </row>
    <row r="154" spans="1:4" x14ac:dyDescent="0.25">
      <c r="A154" s="1">
        <v>40359</v>
      </c>
      <c r="B154">
        <v>-1.33334553893833</v>
      </c>
      <c r="C154">
        <v>-1.33334553893833</v>
      </c>
      <c r="D154">
        <v>-1.33334553893833</v>
      </c>
    </row>
    <row r="155" spans="1:4" x14ac:dyDescent="0.25">
      <c r="A155" s="1">
        <v>40451</v>
      </c>
      <c r="B155">
        <v>-1.43369590735417</v>
      </c>
      <c r="C155">
        <v>-1.43369590735417</v>
      </c>
      <c r="D155">
        <v>-1.43369590735417</v>
      </c>
    </row>
    <row r="156" spans="1:4" x14ac:dyDescent="0.25">
      <c r="A156" s="1">
        <v>40543</v>
      </c>
      <c r="B156">
        <v>-0.93010853033249197</v>
      </c>
      <c r="C156">
        <v>-0.93010853033249197</v>
      </c>
      <c r="D156">
        <v>-0.93010853033249197</v>
      </c>
    </row>
    <row r="157" spans="1:4" x14ac:dyDescent="0.25">
      <c r="A157" s="1">
        <v>40633</v>
      </c>
      <c r="B157">
        <v>-1.1502840231578599</v>
      </c>
      <c r="C157">
        <v>-1.1502840231578599</v>
      </c>
      <c r="D157">
        <v>-1.1502840231578599</v>
      </c>
    </row>
    <row r="158" spans="1:4" x14ac:dyDescent="0.25">
      <c r="A158" s="1">
        <v>40724</v>
      </c>
      <c r="B158">
        <v>-0.76614688312615098</v>
      </c>
      <c r="C158">
        <v>-0.76614688312615098</v>
      </c>
      <c r="D158">
        <v>-0.76614688312615098</v>
      </c>
    </row>
    <row r="159" spans="1:4" x14ac:dyDescent="0.25">
      <c r="A159" s="1">
        <v>40816</v>
      </c>
      <c r="B159">
        <v>-0.62787868687579895</v>
      </c>
      <c r="C159">
        <v>-0.62787868687579895</v>
      </c>
      <c r="D159">
        <v>-0.62787868687579895</v>
      </c>
    </row>
    <row r="160" spans="1:4" x14ac:dyDescent="0.25">
      <c r="A160" s="1">
        <v>40908</v>
      </c>
      <c r="B160">
        <v>-0.76343915730726297</v>
      </c>
      <c r="C160">
        <v>-0.76343915730726297</v>
      </c>
      <c r="D160">
        <v>-0.76343915730726297</v>
      </c>
    </row>
    <row r="161" spans="1:4" x14ac:dyDescent="0.25">
      <c r="A161" s="1">
        <v>40999</v>
      </c>
      <c r="B161">
        <v>-1.362882260266</v>
      </c>
      <c r="C161">
        <v>-1.362882260266</v>
      </c>
      <c r="D161">
        <v>-1.362882260266</v>
      </c>
    </row>
    <row r="162" spans="1:4" x14ac:dyDescent="0.25">
      <c r="A162" s="1">
        <v>41090</v>
      </c>
      <c r="B162">
        <v>-1.6200623222403101</v>
      </c>
      <c r="C162">
        <v>-1.6200623222403101</v>
      </c>
      <c r="D162">
        <v>-1.6200623222403101</v>
      </c>
    </row>
    <row r="163" spans="1:4" x14ac:dyDescent="0.25">
      <c r="A163" s="1">
        <v>41182</v>
      </c>
      <c r="B163">
        <v>-1.8603787568196399</v>
      </c>
      <c r="C163">
        <v>-1.8603787568196399</v>
      </c>
      <c r="D163">
        <v>-1.8603787568196399</v>
      </c>
    </row>
    <row r="164" spans="1:4" x14ac:dyDescent="0.25">
      <c r="A164" s="1">
        <v>41274</v>
      </c>
      <c r="B164">
        <v>-1.9150821273687799</v>
      </c>
      <c r="C164">
        <v>-1.9150821273687799</v>
      </c>
      <c r="D164">
        <v>-1.9150821273687799</v>
      </c>
    </row>
    <row r="165" spans="1:4" x14ac:dyDescent="0.25">
      <c r="A165" s="1">
        <v>41364</v>
      </c>
      <c r="B165">
        <v>-1.8907560056089101</v>
      </c>
      <c r="C165">
        <v>-1.8907560056089101</v>
      </c>
      <c r="D165">
        <v>-1.8907560056089101</v>
      </c>
    </row>
    <row r="166" spans="1:4" x14ac:dyDescent="0.25">
      <c r="A166" s="1">
        <v>41455</v>
      </c>
      <c r="B166">
        <v>-1.88524565836906</v>
      </c>
      <c r="C166">
        <v>-1.88524565836906</v>
      </c>
      <c r="D166">
        <v>-1.88524565836906</v>
      </c>
    </row>
    <row r="167" spans="1:4" x14ac:dyDescent="0.25">
      <c r="A167" s="1">
        <v>41547</v>
      </c>
      <c r="B167">
        <v>-1.8676354092832299</v>
      </c>
      <c r="C167">
        <v>-1.8676354092832299</v>
      </c>
      <c r="D167">
        <v>-1.8676354092832299</v>
      </c>
    </row>
    <row r="168" spans="1:4" x14ac:dyDescent="0.25">
      <c r="A168" s="1">
        <v>41639</v>
      </c>
      <c r="B168">
        <v>-1.57530087081144</v>
      </c>
      <c r="C168">
        <v>-1.57530087081144</v>
      </c>
      <c r="D168">
        <v>-1.57530087081144</v>
      </c>
    </row>
    <row r="169" spans="1:4" x14ac:dyDescent="0.25">
      <c r="A169" s="1">
        <v>41729</v>
      </c>
      <c r="B169">
        <v>-1.5541662860469501</v>
      </c>
      <c r="C169">
        <v>-1.5541662860469501</v>
      </c>
      <c r="D169">
        <v>-1.5541662860469501</v>
      </c>
    </row>
    <row r="170" spans="1:4" x14ac:dyDescent="0.25">
      <c r="A170" s="1">
        <v>41820</v>
      </c>
      <c r="B170">
        <v>-1.3043066250615301</v>
      </c>
      <c r="C170">
        <v>-1.3043066250615301</v>
      </c>
      <c r="D170">
        <v>-1.3043066250615301</v>
      </c>
    </row>
    <row r="171" spans="1:4" x14ac:dyDescent="0.25">
      <c r="A171" s="1">
        <v>41912</v>
      </c>
      <c r="B171">
        <v>-1.76287021960152</v>
      </c>
      <c r="C171">
        <v>-1.76287021960152</v>
      </c>
      <c r="D171">
        <v>-1.76287021960152</v>
      </c>
    </row>
    <row r="172" spans="1:4" x14ac:dyDescent="0.25">
      <c r="A172" s="1">
        <v>42004</v>
      </c>
      <c r="B172">
        <v>-1.5481512569123499</v>
      </c>
      <c r="C172">
        <v>-1.5481512569123499</v>
      </c>
      <c r="D172">
        <v>-1.5481512569123499</v>
      </c>
    </row>
    <row r="173" spans="1:4" x14ac:dyDescent="0.25">
      <c r="A173" s="1">
        <v>42094</v>
      </c>
      <c r="B173">
        <v>-1.59935632834459</v>
      </c>
      <c r="C173">
        <v>-1.59935632834459</v>
      </c>
      <c r="D173">
        <v>-1.59935632834459</v>
      </c>
    </row>
    <row r="174" spans="1:4" x14ac:dyDescent="0.25">
      <c r="A174" s="1">
        <v>42185</v>
      </c>
      <c r="B174">
        <v>-1.655204196536</v>
      </c>
      <c r="C174">
        <v>-1.655204196536</v>
      </c>
      <c r="D174">
        <v>-1.655204196536</v>
      </c>
    </row>
    <row r="175" spans="1:4" x14ac:dyDescent="0.25">
      <c r="A175" s="1">
        <v>42277</v>
      </c>
      <c r="B175">
        <v>-1.9672948928657901</v>
      </c>
      <c r="C175">
        <v>-1.9672948928657901</v>
      </c>
      <c r="D175">
        <v>-1.9672948928657901</v>
      </c>
    </row>
    <row r="176" spans="1:4" x14ac:dyDescent="0.25">
      <c r="A176" s="1">
        <v>42369</v>
      </c>
      <c r="B176">
        <v>-2.0029782129918599</v>
      </c>
      <c r="C176">
        <v>-2.0029782129918599</v>
      </c>
      <c r="D176">
        <v>-2.0029782129918599</v>
      </c>
    </row>
    <row r="177" spans="1:4" x14ac:dyDescent="0.25">
      <c r="A177" s="1">
        <v>42460</v>
      </c>
      <c r="B177">
        <v>-1.8391707780397999</v>
      </c>
      <c r="C177">
        <v>-1.8391707780397999</v>
      </c>
      <c r="D177">
        <v>-1.8391707780397999</v>
      </c>
    </row>
    <row r="178" spans="1:4" x14ac:dyDescent="0.25">
      <c r="A178" s="1">
        <v>42551</v>
      </c>
      <c r="B178">
        <v>-1.9500135154295899</v>
      </c>
      <c r="C178">
        <v>-1.9500135154295899</v>
      </c>
      <c r="D178">
        <v>-1.9500135154295899</v>
      </c>
    </row>
    <row r="179" spans="1:4" x14ac:dyDescent="0.25">
      <c r="A179" s="1">
        <v>42643</v>
      </c>
      <c r="B179">
        <v>-1.9850222252483001</v>
      </c>
      <c r="C179">
        <v>-1.9850222252483001</v>
      </c>
      <c r="D179">
        <v>-1.9850222252483001</v>
      </c>
    </row>
    <row r="180" spans="1:4" x14ac:dyDescent="0.25">
      <c r="A180" s="1">
        <v>42735</v>
      </c>
      <c r="B180">
        <v>-1.97333945154417</v>
      </c>
      <c r="C180">
        <v>-1.97333945154417</v>
      </c>
      <c r="D180">
        <v>-1.97333945154417</v>
      </c>
    </row>
    <row r="181" spans="1:4" x14ac:dyDescent="0.25">
      <c r="A181" s="1">
        <v>42825</v>
      </c>
      <c r="B181">
        <v>-1.97680640660579</v>
      </c>
      <c r="C181">
        <v>-1.97680640660579</v>
      </c>
      <c r="D181">
        <v>-1.97680640660579</v>
      </c>
    </row>
    <row r="182" spans="1:4" x14ac:dyDescent="0.25">
      <c r="A182" s="1">
        <v>42916</v>
      </c>
      <c r="B182">
        <v>-2.0009358300679598</v>
      </c>
      <c r="C182">
        <v>-2.0009358300679598</v>
      </c>
      <c r="D182">
        <v>-2.0009358300679598</v>
      </c>
    </row>
    <row r="183" spans="1:4" x14ac:dyDescent="0.25">
      <c r="A183" s="1">
        <v>43008</v>
      </c>
      <c r="B183">
        <v>-1.98640081789794</v>
      </c>
      <c r="C183">
        <v>-1.98640081789794</v>
      </c>
      <c r="D183">
        <v>-1.98640081789794</v>
      </c>
    </row>
    <row r="184" spans="1:4" x14ac:dyDescent="0.25">
      <c r="A184" s="1">
        <v>43100</v>
      </c>
      <c r="B184">
        <v>-2.2541668505675299</v>
      </c>
      <c r="C184">
        <v>-2.2541668505675299</v>
      </c>
      <c r="D184">
        <v>-2.2541668505675299</v>
      </c>
    </row>
    <row r="185" spans="1:4" x14ac:dyDescent="0.25">
      <c r="A185" s="1">
        <v>43190</v>
      </c>
      <c r="B185">
        <v>-2.23431127036985</v>
      </c>
      <c r="C185">
        <v>-2.23431127036985</v>
      </c>
      <c r="D185">
        <v>-2.23431127036985</v>
      </c>
    </row>
    <row r="186" spans="1:4" x14ac:dyDescent="0.25">
      <c r="A186" s="1">
        <v>43281</v>
      </c>
      <c r="B186">
        <v>-2.2117889671137601</v>
      </c>
      <c r="C186">
        <v>-2.2117889671137601</v>
      </c>
      <c r="D186">
        <v>-2.2117889671137601</v>
      </c>
    </row>
    <row r="187" spans="1:4" x14ac:dyDescent="0.25">
      <c r="A187" s="1">
        <v>43373</v>
      </c>
      <c r="B187">
        <v>-2.2070765413524698</v>
      </c>
      <c r="C187">
        <v>-2.2070765413524698</v>
      </c>
      <c r="D187">
        <v>-2.2070765413524698</v>
      </c>
    </row>
    <row r="188" spans="1:4" x14ac:dyDescent="0.25">
      <c r="A188" s="1">
        <v>43465</v>
      </c>
      <c r="B188">
        <v>-2.2166827008015302</v>
      </c>
      <c r="C188">
        <v>-2.2166827008015302</v>
      </c>
      <c r="D188">
        <v>-2.2166827008015302</v>
      </c>
    </row>
    <row r="189" spans="1:4" x14ac:dyDescent="0.25">
      <c r="A189" s="1">
        <v>43555</v>
      </c>
      <c r="B189">
        <v>-1.9502922468831301</v>
      </c>
      <c r="C189">
        <v>-1.9502922468831301</v>
      </c>
      <c r="D189">
        <v>-1.9502922468831301</v>
      </c>
    </row>
    <row r="190" spans="1:4" x14ac:dyDescent="0.25">
      <c r="A190" s="1">
        <v>43646</v>
      </c>
      <c r="B190">
        <v>-1.9799450149768201</v>
      </c>
      <c r="C190">
        <v>-1.9799450149768201</v>
      </c>
      <c r="D190">
        <v>-1.9799450149768201</v>
      </c>
    </row>
    <row r="191" spans="1:4" x14ac:dyDescent="0.25">
      <c r="A191" s="1">
        <v>43738</v>
      </c>
      <c r="B191">
        <v>-1.77946466897505</v>
      </c>
      <c r="C191">
        <v>-1.77946466897505</v>
      </c>
      <c r="D191">
        <v>-1.77946466897505</v>
      </c>
    </row>
    <row r="192" spans="1:4" x14ac:dyDescent="0.25">
      <c r="A192" s="1">
        <v>43830</v>
      </c>
      <c r="B192">
        <v>-1.8680671018524699</v>
      </c>
      <c r="C192">
        <v>-1.8680671018524699</v>
      </c>
      <c r="D192">
        <v>-1.8680671018524699</v>
      </c>
    </row>
    <row r="193" spans="1:4" x14ac:dyDescent="0.25">
      <c r="A193" s="1">
        <v>43921</v>
      </c>
      <c r="B193">
        <v>-1.9209716403236201</v>
      </c>
      <c r="C193">
        <v>-1.9209716403236201</v>
      </c>
      <c r="D193">
        <v>-1.9209716403236201</v>
      </c>
    </row>
    <row r="194" spans="1:4" x14ac:dyDescent="0.25">
      <c r="A194" s="1">
        <v>44012</v>
      </c>
      <c r="B194">
        <v>-1.9337698658162299</v>
      </c>
      <c r="C194">
        <v>-1.9337698658162299</v>
      </c>
      <c r="D194">
        <v>-1.9337698658162299</v>
      </c>
    </row>
    <row r="195" spans="1:4" x14ac:dyDescent="0.25">
      <c r="A195" s="1">
        <v>44104</v>
      </c>
      <c r="B195">
        <v>-1.6798081787181001</v>
      </c>
      <c r="C195">
        <v>-1.6798081787181001</v>
      </c>
      <c r="D195">
        <v>-1.6798081787181001</v>
      </c>
    </row>
    <row r="196" spans="1:4" x14ac:dyDescent="0.25">
      <c r="A196" s="1">
        <v>44196</v>
      </c>
      <c r="B196">
        <v>-2.0213537272448301</v>
      </c>
      <c r="C196">
        <v>-2.0213537272448301</v>
      </c>
      <c r="D196">
        <v>-2.0213537272448301</v>
      </c>
    </row>
    <row r="197" spans="1:4" x14ac:dyDescent="0.25">
      <c r="A197" s="1">
        <v>44286</v>
      </c>
      <c r="B197">
        <v>-2.0072834408607201</v>
      </c>
      <c r="C197">
        <v>-2.0072834408607201</v>
      </c>
      <c r="D197">
        <v>-2.0072834408607201</v>
      </c>
    </row>
    <row r="198" spans="1:4" x14ac:dyDescent="0.25">
      <c r="A198" s="1">
        <v>44377</v>
      </c>
      <c r="B198">
        <v>-1.9763243973128399</v>
      </c>
      <c r="C198">
        <v>-1.9763243973128399</v>
      </c>
      <c r="D198">
        <v>-1.9763243973128399</v>
      </c>
    </row>
    <row r="199" spans="1:4" x14ac:dyDescent="0.25">
      <c r="A199" s="1">
        <v>44469</v>
      </c>
      <c r="B199">
        <v>-2.2555519009916498</v>
      </c>
      <c r="C199">
        <v>-2.2555519009916498</v>
      </c>
      <c r="D199">
        <v>-2.2555519009916498</v>
      </c>
    </row>
    <row r="200" spans="1:4" x14ac:dyDescent="0.25">
      <c r="A200" s="1">
        <v>44561</v>
      </c>
      <c r="B200">
        <v>-2.54323035239634</v>
      </c>
      <c r="C200">
        <v>-2.54323035239634</v>
      </c>
      <c r="D200">
        <v>-2.54323035239634</v>
      </c>
    </row>
    <row r="201" spans="1:4" x14ac:dyDescent="0.25">
      <c r="A201" s="1">
        <v>44651</v>
      </c>
      <c r="B201">
        <v>-2.7394171456851799</v>
      </c>
      <c r="C201">
        <v>-2.7394171456851799</v>
      </c>
      <c r="D201">
        <v>-2.7394171456851799</v>
      </c>
    </row>
    <row r="202" spans="1:4" x14ac:dyDescent="0.25">
      <c r="A202" s="1">
        <v>44742</v>
      </c>
      <c r="B202">
        <v>-2.93983855276718</v>
      </c>
      <c r="C202">
        <v>-2.93983855276718</v>
      </c>
      <c r="D202">
        <v>-2.93983855276718</v>
      </c>
    </row>
    <row r="203" spans="1:4" x14ac:dyDescent="0.25">
      <c r="A203" s="1">
        <v>44834</v>
      </c>
      <c r="B203">
        <v>-2.5090375439908099</v>
      </c>
      <c r="C203">
        <v>-2.5090375439908099</v>
      </c>
      <c r="D203">
        <v>-2.5090375439908099</v>
      </c>
    </row>
    <row r="204" spans="1:4" x14ac:dyDescent="0.25">
      <c r="A204" s="1">
        <v>44926</v>
      </c>
      <c r="B204">
        <v>-1.1961123771551601</v>
      </c>
      <c r="C204">
        <v>-1.1961123771551601</v>
      </c>
      <c r="D204">
        <v>-1.1961123771551601</v>
      </c>
    </row>
    <row r="205" spans="1:4" x14ac:dyDescent="0.25">
      <c r="A205" s="1">
        <v>45016</v>
      </c>
      <c r="B205">
        <v>9.6280728383318595E-2</v>
      </c>
      <c r="C205">
        <v>9.6280728383318595E-2</v>
      </c>
      <c r="D205">
        <v>9.6280728383318595E-2</v>
      </c>
    </row>
    <row r="206" spans="1:4" x14ac:dyDescent="0.25">
      <c r="A206" s="1">
        <v>45107</v>
      </c>
      <c r="B206">
        <v>0.89078118766671499</v>
      </c>
      <c r="C206">
        <v>0.89078118766671499</v>
      </c>
      <c r="D206">
        <v>0.89078118766671499</v>
      </c>
    </row>
    <row r="207" spans="1:4" x14ac:dyDescent="0.25">
      <c r="A207" s="1">
        <v>45199</v>
      </c>
      <c r="B207">
        <v>1.3818904372363101</v>
      </c>
      <c r="C207">
        <v>1.3818904372363101</v>
      </c>
      <c r="D207">
        <v>1.3818904372363101</v>
      </c>
    </row>
    <row r="208" spans="1:4" x14ac:dyDescent="0.25">
      <c r="A208" s="1">
        <v>45291</v>
      </c>
      <c r="B208">
        <v>1.6068160961993501</v>
      </c>
      <c r="C208">
        <v>1.6068160961993501</v>
      </c>
      <c r="D208">
        <v>1.6068160961993501</v>
      </c>
    </row>
    <row r="209" spans="1:4" x14ac:dyDescent="0.25">
      <c r="A209" s="1">
        <v>45382</v>
      </c>
      <c r="B209">
        <v>1.89311471462973</v>
      </c>
      <c r="C209">
        <v>1.89311471462973</v>
      </c>
      <c r="D209">
        <v>1.89311471462973</v>
      </c>
    </row>
    <row r="210" spans="1:4" x14ac:dyDescent="0.25">
      <c r="A210" s="1">
        <v>45473</v>
      </c>
      <c r="B210">
        <v>1.7715280561773801</v>
      </c>
      <c r="C210">
        <v>1.7715280561773801</v>
      </c>
      <c r="D210">
        <v>1.7715280561773801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2491-846B-4245-A030-3286E42E2570}">
  <sheetPr codeName="Sheet8">
    <tabColor theme="8" tint="0.79998168889431442"/>
  </sheetPr>
  <dimension ref="A1:D210"/>
  <sheetViews>
    <sheetView topLeftCell="A33" workbookViewId="0">
      <selection activeCell="C33" sqref="C33"/>
    </sheetView>
  </sheetViews>
  <sheetFormatPr defaultRowHeight="15" x14ac:dyDescent="0.2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26480</v>
      </c>
      <c r="B2">
        <v>1.93427135436727</v>
      </c>
      <c r="C2">
        <v>1.93427135436727</v>
      </c>
      <c r="D2">
        <v>1.93427135436727</v>
      </c>
    </row>
    <row r="3" spans="1:4" x14ac:dyDescent="0.25">
      <c r="A3" s="1">
        <v>26572</v>
      </c>
      <c r="B3">
        <v>2.8132623454235799</v>
      </c>
      <c r="C3">
        <v>2.8132623454235799</v>
      </c>
      <c r="D3">
        <v>2.8132623454235799</v>
      </c>
    </row>
    <row r="4" spans="1:4" x14ac:dyDescent="0.25">
      <c r="A4" s="1">
        <v>26664</v>
      </c>
      <c r="B4">
        <v>4.43865548032971</v>
      </c>
      <c r="C4">
        <v>4.43865548032971</v>
      </c>
      <c r="D4">
        <v>4.43865548032971</v>
      </c>
    </row>
    <row r="5" spans="1:4" x14ac:dyDescent="0.25">
      <c r="A5" s="1">
        <v>26754</v>
      </c>
      <c r="B5">
        <v>4.0944773251511801</v>
      </c>
      <c r="C5">
        <v>4.0944773251511801</v>
      </c>
      <c r="D5">
        <v>4.0944773251511801</v>
      </c>
    </row>
    <row r="6" spans="1:4" x14ac:dyDescent="0.25">
      <c r="A6" s="1">
        <v>26845</v>
      </c>
      <c r="B6">
        <v>6.5111824569133701</v>
      </c>
      <c r="C6">
        <v>6.5111824569133701</v>
      </c>
      <c r="D6">
        <v>6.5111824569133701</v>
      </c>
    </row>
    <row r="7" spans="1:4" x14ac:dyDescent="0.25">
      <c r="A7" s="1">
        <v>26937</v>
      </c>
      <c r="B7">
        <v>8.3273047589468003</v>
      </c>
      <c r="C7">
        <v>8.3273047589468003</v>
      </c>
      <c r="D7">
        <v>8.3273047589468003</v>
      </c>
    </row>
    <row r="8" spans="1:4" x14ac:dyDescent="0.25">
      <c r="A8" s="1">
        <v>27029</v>
      </c>
      <c r="B8">
        <v>9.76882162030868</v>
      </c>
      <c r="C8">
        <v>9.76882162030868</v>
      </c>
      <c r="D8">
        <v>9.76882162030868</v>
      </c>
    </row>
    <row r="9" spans="1:4" x14ac:dyDescent="0.25">
      <c r="A9" s="1">
        <v>27119</v>
      </c>
      <c r="B9">
        <v>9.0405554726140593</v>
      </c>
      <c r="C9">
        <v>9.0405554726140593</v>
      </c>
      <c r="D9">
        <v>9.0405554726140593</v>
      </c>
    </row>
    <row r="10" spans="1:4" x14ac:dyDescent="0.25">
      <c r="A10" s="1">
        <v>27210</v>
      </c>
      <c r="B10">
        <v>9.3990056988428901</v>
      </c>
      <c r="C10">
        <v>9.3990056988428901</v>
      </c>
      <c r="D10">
        <v>9.3990056988428901</v>
      </c>
    </row>
    <row r="11" spans="1:4" x14ac:dyDescent="0.25">
      <c r="A11" s="1">
        <v>27302</v>
      </c>
      <c r="B11">
        <v>8.8486372042061792</v>
      </c>
      <c r="C11">
        <v>8.8486372042061792</v>
      </c>
      <c r="D11">
        <v>8.8486372042061792</v>
      </c>
    </row>
    <row r="12" spans="1:4" x14ac:dyDescent="0.25">
      <c r="A12" s="1">
        <v>27394</v>
      </c>
      <c r="B12">
        <v>7.0434967352152196</v>
      </c>
      <c r="C12">
        <v>7.0434967352152196</v>
      </c>
      <c r="D12">
        <v>7.0434967352152196</v>
      </c>
    </row>
    <row r="13" spans="1:4" x14ac:dyDescent="0.25">
      <c r="A13" s="1">
        <v>27484</v>
      </c>
      <c r="B13">
        <v>5.2209582571037396</v>
      </c>
      <c r="C13">
        <v>5.2209582571037396</v>
      </c>
      <c r="D13">
        <v>5.2209582571037396</v>
      </c>
    </row>
    <row r="14" spans="1:4" x14ac:dyDescent="0.25">
      <c r="A14" s="1">
        <v>27575</v>
      </c>
      <c r="B14">
        <v>3.8990333335610998</v>
      </c>
      <c r="C14">
        <v>3.8990333335610998</v>
      </c>
      <c r="D14">
        <v>3.8990333335610998</v>
      </c>
    </row>
    <row r="15" spans="1:4" x14ac:dyDescent="0.25">
      <c r="A15" s="1">
        <v>27667</v>
      </c>
      <c r="B15">
        <v>3.3994325357611799</v>
      </c>
      <c r="C15">
        <v>3.3994325357611799</v>
      </c>
      <c r="D15">
        <v>3.3994325357611799</v>
      </c>
    </row>
    <row r="16" spans="1:4" x14ac:dyDescent="0.25">
      <c r="A16" s="1">
        <v>27759</v>
      </c>
      <c r="B16">
        <v>4.2435358725693</v>
      </c>
      <c r="C16">
        <v>4.2435358725693</v>
      </c>
      <c r="D16">
        <v>4.2435358725693</v>
      </c>
    </row>
    <row r="17" spans="1:4" x14ac:dyDescent="0.25">
      <c r="A17" s="1">
        <v>27850</v>
      </c>
      <c r="B17">
        <v>4.8597608218043398</v>
      </c>
      <c r="C17">
        <v>4.8597608218043398</v>
      </c>
      <c r="D17">
        <v>4.8597608218043398</v>
      </c>
    </row>
    <row r="18" spans="1:4" x14ac:dyDescent="0.25">
      <c r="A18" s="1">
        <v>27941</v>
      </c>
      <c r="B18">
        <v>5.8107513455074002</v>
      </c>
      <c r="C18">
        <v>5.8107513455074002</v>
      </c>
      <c r="D18">
        <v>5.8107513455074002</v>
      </c>
    </row>
    <row r="19" spans="1:4" x14ac:dyDescent="0.25">
      <c r="A19" s="1">
        <v>28033</v>
      </c>
      <c r="B19">
        <v>6.7493554984540998</v>
      </c>
      <c r="C19">
        <v>6.7493554984540998</v>
      </c>
      <c r="D19">
        <v>6.7493554984540998</v>
      </c>
    </row>
    <row r="20" spans="1:4" x14ac:dyDescent="0.25">
      <c r="A20" s="1">
        <v>28125</v>
      </c>
      <c r="B20">
        <v>7.0902786633683199</v>
      </c>
      <c r="C20">
        <v>7.0902786633683199</v>
      </c>
      <c r="D20">
        <v>7.0902786633683199</v>
      </c>
    </row>
    <row r="21" spans="1:4" x14ac:dyDescent="0.25">
      <c r="A21" s="1">
        <v>28215</v>
      </c>
      <c r="B21">
        <v>8.0450278182690695</v>
      </c>
      <c r="C21">
        <v>8.0450278182690695</v>
      </c>
      <c r="D21">
        <v>8.0450278182690695</v>
      </c>
    </row>
    <row r="22" spans="1:4" x14ac:dyDescent="0.25">
      <c r="A22" s="1">
        <v>28306</v>
      </c>
      <c r="B22">
        <v>6.8760554488007397</v>
      </c>
      <c r="C22">
        <v>6.8760554488007397</v>
      </c>
      <c r="D22">
        <v>6.8760554488007397</v>
      </c>
    </row>
    <row r="23" spans="1:4" x14ac:dyDescent="0.25">
      <c r="A23" s="1">
        <v>28398</v>
      </c>
      <c r="B23">
        <v>6.9794665174635</v>
      </c>
      <c r="C23">
        <v>6.9794665174635</v>
      </c>
      <c r="D23">
        <v>6.9794665174635</v>
      </c>
    </row>
    <row r="24" spans="1:4" x14ac:dyDescent="0.25">
      <c r="A24" s="1">
        <v>28490</v>
      </c>
      <c r="B24">
        <v>7.0946673292931601</v>
      </c>
      <c r="C24">
        <v>7.0946673292931601</v>
      </c>
      <c r="D24">
        <v>7.0946673292931601</v>
      </c>
    </row>
    <row r="25" spans="1:4" x14ac:dyDescent="0.25">
      <c r="A25" s="1">
        <v>28580</v>
      </c>
      <c r="B25">
        <v>5.1235007264729804</v>
      </c>
      <c r="C25">
        <v>5.1235007264729804</v>
      </c>
      <c r="D25">
        <v>5.1235007264729804</v>
      </c>
    </row>
    <row r="26" spans="1:4" x14ac:dyDescent="0.25">
      <c r="A26" s="1">
        <v>28671</v>
      </c>
      <c r="B26">
        <v>5.4954312228231297</v>
      </c>
      <c r="C26">
        <v>5.4954312228231297</v>
      </c>
      <c r="D26">
        <v>5.4954312228231297</v>
      </c>
    </row>
    <row r="27" spans="1:4" x14ac:dyDescent="0.25">
      <c r="A27" s="1">
        <v>28763</v>
      </c>
      <c r="B27">
        <v>7.2725969223348201</v>
      </c>
      <c r="C27">
        <v>7.2725969223348201</v>
      </c>
      <c r="D27">
        <v>7.2725969223348201</v>
      </c>
    </row>
    <row r="28" spans="1:4" x14ac:dyDescent="0.25">
      <c r="A28" s="1">
        <v>28855</v>
      </c>
      <c r="B28">
        <v>7.2281271466060604</v>
      </c>
      <c r="C28">
        <v>7.2281271466060604</v>
      </c>
      <c r="D28">
        <v>7.2281271466060604</v>
      </c>
    </row>
    <row r="29" spans="1:4" x14ac:dyDescent="0.25">
      <c r="A29" s="1">
        <v>28945</v>
      </c>
      <c r="B29">
        <v>5.0658386114685499</v>
      </c>
      <c r="C29">
        <v>5.0658386114685499</v>
      </c>
      <c r="D29">
        <v>5.0658386114685499</v>
      </c>
    </row>
    <row r="30" spans="1:4" x14ac:dyDescent="0.25">
      <c r="A30" s="1">
        <v>29036</v>
      </c>
      <c r="B30">
        <v>7.9519390265760199</v>
      </c>
      <c r="C30">
        <v>7.9519390265760199</v>
      </c>
      <c r="D30">
        <v>7.9519390265760199</v>
      </c>
    </row>
    <row r="31" spans="1:4" x14ac:dyDescent="0.25">
      <c r="A31" s="1">
        <v>29128</v>
      </c>
      <c r="B31">
        <v>8.6944165273291105</v>
      </c>
      <c r="C31">
        <v>8.6944165273291105</v>
      </c>
      <c r="D31">
        <v>8.6944165273291105</v>
      </c>
    </row>
    <row r="32" spans="1:4" x14ac:dyDescent="0.25">
      <c r="A32" s="1">
        <v>29220</v>
      </c>
      <c r="B32">
        <v>11.5470788585463</v>
      </c>
      <c r="C32">
        <v>11.5470788585463</v>
      </c>
      <c r="D32">
        <v>11.5470788585463</v>
      </c>
    </row>
    <row r="33" spans="1:4" x14ac:dyDescent="0.25">
      <c r="A33" s="1">
        <v>29311</v>
      </c>
      <c r="B33">
        <v>10.9782564741794</v>
      </c>
      <c r="C33">
        <v>10.9782564741794</v>
      </c>
      <c r="D33">
        <v>10.9782564741794</v>
      </c>
    </row>
    <row r="34" spans="1:4" x14ac:dyDescent="0.25">
      <c r="A34" s="1">
        <v>29402</v>
      </c>
      <c r="B34">
        <v>10.5266261205253</v>
      </c>
      <c r="C34">
        <v>10.5266261205253</v>
      </c>
      <c r="D34">
        <v>10.5266261205253</v>
      </c>
    </row>
    <row r="35" spans="1:4" x14ac:dyDescent="0.25">
      <c r="A35" s="1">
        <v>29494</v>
      </c>
      <c r="B35">
        <v>9.8837358925129699</v>
      </c>
      <c r="C35">
        <v>9.8837358925129699</v>
      </c>
      <c r="D35">
        <v>9.8837358925129699</v>
      </c>
    </row>
    <row r="36" spans="1:4" x14ac:dyDescent="0.25">
      <c r="A36" s="1">
        <v>29586</v>
      </c>
      <c r="B36">
        <v>10.3793488578218</v>
      </c>
      <c r="C36">
        <v>10.3793488578218</v>
      </c>
      <c r="D36">
        <v>10.3793488578218</v>
      </c>
    </row>
    <row r="37" spans="1:4" x14ac:dyDescent="0.25">
      <c r="A37" s="1">
        <v>29676</v>
      </c>
      <c r="B37">
        <v>10.9449541562073</v>
      </c>
      <c r="C37">
        <v>10.9449541562073</v>
      </c>
      <c r="D37">
        <v>10.9449541562073</v>
      </c>
    </row>
    <row r="38" spans="1:4" x14ac:dyDescent="0.25">
      <c r="A38" s="1">
        <v>29767</v>
      </c>
      <c r="B38">
        <v>13.303363552528801</v>
      </c>
      <c r="C38">
        <v>13.303363552528801</v>
      </c>
      <c r="D38">
        <v>13.303363552528801</v>
      </c>
    </row>
    <row r="39" spans="1:4" x14ac:dyDescent="0.25">
      <c r="A39" s="1">
        <v>29859</v>
      </c>
      <c r="B39">
        <v>13.566495053102701</v>
      </c>
      <c r="C39">
        <v>13.566495053102701</v>
      </c>
      <c r="D39">
        <v>13.566495053102701</v>
      </c>
    </row>
    <row r="40" spans="1:4" x14ac:dyDescent="0.25">
      <c r="A40" s="1">
        <v>29951</v>
      </c>
      <c r="B40">
        <v>12.677728154999899</v>
      </c>
      <c r="C40">
        <v>12.677728154999899</v>
      </c>
      <c r="D40">
        <v>12.677728154999899</v>
      </c>
    </row>
    <row r="41" spans="1:4" x14ac:dyDescent="0.25">
      <c r="A41" s="1">
        <v>30041</v>
      </c>
      <c r="B41">
        <v>11.2049307442217</v>
      </c>
      <c r="C41">
        <v>11.2049307442217</v>
      </c>
      <c r="D41">
        <v>11.2049307442217</v>
      </c>
    </row>
    <row r="42" spans="1:4" x14ac:dyDescent="0.25">
      <c r="A42" s="1">
        <v>30132</v>
      </c>
      <c r="B42">
        <v>11.3845240632412</v>
      </c>
      <c r="C42">
        <v>11.3845240632412</v>
      </c>
      <c r="D42">
        <v>11.3845240632412</v>
      </c>
    </row>
    <row r="43" spans="1:4" x14ac:dyDescent="0.25">
      <c r="A43" s="1">
        <v>30224</v>
      </c>
      <c r="B43">
        <v>10.004203646010801</v>
      </c>
      <c r="C43">
        <v>10.004203646010801</v>
      </c>
      <c r="D43">
        <v>10.004203646010801</v>
      </c>
    </row>
    <row r="44" spans="1:4" x14ac:dyDescent="0.25">
      <c r="A44" s="1">
        <v>30316</v>
      </c>
      <c r="B44">
        <v>9.6852370675934303</v>
      </c>
      <c r="C44">
        <v>9.6852370675934303</v>
      </c>
      <c r="D44">
        <v>9.6852370675934303</v>
      </c>
    </row>
    <row r="45" spans="1:4" x14ac:dyDescent="0.25">
      <c r="A45" s="1">
        <v>30406</v>
      </c>
      <c r="B45">
        <v>8.8828958911265392</v>
      </c>
      <c r="C45">
        <v>8.8828958911265392</v>
      </c>
      <c r="D45">
        <v>8.8828958911265392</v>
      </c>
    </row>
    <row r="46" spans="1:4" x14ac:dyDescent="0.25">
      <c r="A46" s="1">
        <v>30497</v>
      </c>
      <c r="B46">
        <v>9.1271779575737799</v>
      </c>
      <c r="C46">
        <v>9.1271779575737799</v>
      </c>
      <c r="D46">
        <v>9.1271779575737799</v>
      </c>
    </row>
    <row r="47" spans="1:4" x14ac:dyDescent="0.25">
      <c r="A47" s="1">
        <v>30589</v>
      </c>
      <c r="B47">
        <v>9.3102442020414191</v>
      </c>
      <c r="C47">
        <v>9.3102442020414191</v>
      </c>
      <c r="D47">
        <v>9.3102442020414191</v>
      </c>
    </row>
    <row r="48" spans="1:4" x14ac:dyDescent="0.25">
      <c r="A48" s="1">
        <v>30681</v>
      </c>
      <c r="B48">
        <v>9.7462578584900594</v>
      </c>
      <c r="C48">
        <v>9.7462578584900594</v>
      </c>
      <c r="D48">
        <v>9.7462578584900594</v>
      </c>
    </row>
    <row r="49" spans="1:4" x14ac:dyDescent="0.25">
      <c r="A49" s="1">
        <v>30772</v>
      </c>
      <c r="B49">
        <v>9.0130774303385994</v>
      </c>
      <c r="C49">
        <v>9.0130774303385994</v>
      </c>
      <c r="D49">
        <v>9.0130774303385994</v>
      </c>
    </row>
    <row r="50" spans="1:4" x14ac:dyDescent="0.25">
      <c r="A50" s="1">
        <v>30863</v>
      </c>
      <c r="B50">
        <v>7.9738482913478101</v>
      </c>
      <c r="C50">
        <v>7.9738482913478101</v>
      </c>
      <c r="D50">
        <v>7.9738482913478101</v>
      </c>
    </row>
    <row r="51" spans="1:4" x14ac:dyDescent="0.25">
      <c r="A51" s="1">
        <v>30955</v>
      </c>
      <c r="B51">
        <v>7.6318417847935498</v>
      </c>
      <c r="C51">
        <v>7.6318417847935498</v>
      </c>
      <c r="D51">
        <v>7.6318417847935498</v>
      </c>
    </row>
    <row r="52" spans="1:4" x14ac:dyDescent="0.25">
      <c r="A52" s="1">
        <v>31047</v>
      </c>
      <c r="B52">
        <v>7.86217085538867</v>
      </c>
      <c r="C52">
        <v>7.86217085538867</v>
      </c>
      <c r="D52">
        <v>7.86217085538867</v>
      </c>
    </row>
    <row r="53" spans="1:4" x14ac:dyDescent="0.25">
      <c r="A53" s="1">
        <v>31137</v>
      </c>
      <c r="B53">
        <v>7.7909080342470904</v>
      </c>
      <c r="C53">
        <v>7.7909080342470904</v>
      </c>
      <c r="D53">
        <v>7.7909080342470904</v>
      </c>
    </row>
    <row r="54" spans="1:4" x14ac:dyDescent="0.25">
      <c r="A54" s="1">
        <v>31228</v>
      </c>
      <c r="B54">
        <v>7.9494963805185899</v>
      </c>
      <c r="C54">
        <v>7.9494963805185899</v>
      </c>
      <c r="D54">
        <v>7.9494963805185899</v>
      </c>
    </row>
    <row r="55" spans="1:4" x14ac:dyDescent="0.25">
      <c r="A55" s="1">
        <v>31320</v>
      </c>
      <c r="B55">
        <v>7.1218793869978398</v>
      </c>
      <c r="C55">
        <v>7.1218793869978398</v>
      </c>
      <c r="D55">
        <v>7.1218793869978398</v>
      </c>
    </row>
    <row r="56" spans="1:4" x14ac:dyDescent="0.25">
      <c r="A56" s="1">
        <v>31412</v>
      </c>
      <c r="B56">
        <v>6.1851191524400004</v>
      </c>
      <c r="C56">
        <v>6.1851191524400004</v>
      </c>
      <c r="D56">
        <v>6.1851191524400004</v>
      </c>
    </row>
    <row r="57" spans="1:4" x14ac:dyDescent="0.25">
      <c r="A57" s="1">
        <v>31502</v>
      </c>
      <c r="B57">
        <v>6.0072535406911998</v>
      </c>
      <c r="C57">
        <v>6.0072535406911998</v>
      </c>
      <c r="D57">
        <v>6.0072535406911998</v>
      </c>
    </row>
    <row r="58" spans="1:4" x14ac:dyDescent="0.25">
      <c r="A58" s="1">
        <v>31593</v>
      </c>
      <c r="B58">
        <v>6.0775991836288696</v>
      </c>
      <c r="C58">
        <v>6.0775991836288696</v>
      </c>
      <c r="D58">
        <v>6.0775991836288696</v>
      </c>
    </row>
    <row r="59" spans="1:4" x14ac:dyDescent="0.25">
      <c r="A59" s="1">
        <v>31685</v>
      </c>
      <c r="B59">
        <v>5.4621602023495699</v>
      </c>
      <c r="C59">
        <v>5.4621602023495699</v>
      </c>
      <c r="D59">
        <v>5.4621602023495699</v>
      </c>
    </row>
    <row r="60" spans="1:4" x14ac:dyDescent="0.25">
      <c r="A60" s="1">
        <v>31777</v>
      </c>
      <c r="B60">
        <v>5.9649960340093404</v>
      </c>
      <c r="C60">
        <v>5.9649960340093404</v>
      </c>
      <c r="D60">
        <v>5.9649960340093404</v>
      </c>
    </row>
    <row r="61" spans="1:4" x14ac:dyDescent="0.25">
      <c r="A61" s="1">
        <v>31867</v>
      </c>
      <c r="B61">
        <v>5.9335267902310198</v>
      </c>
      <c r="C61">
        <v>5.9335267902310198</v>
      </c>
      <c r="D61">
        <v>5.9335267902310198</v>
      </c>
    </row>
    <row r="62" spans="1:4" x14ac:dyDescent="0.25">
      <c r="A62" s="1">
        <v>31958</v>
      </c>
      <c r="B62">
        <v>7.19679120074015</v>
      </c>
      <c r="C62">
        <v>7.19679120074015</v>
      </c>
      <c r="D62">
        <v>7.19679120074015</v>
      </c>
    </row>
    <row r="63" spans="1:4" x14ac:dyDescent="0.25">
      <c r="A63" s="1">
        <v>32050</v>
      </c>
      <c r="B63">
        <v>6.8256546096047002</v>
      </c>
      <c r="C63">
        <v>6.8256546096047002</v>
      </c>
      <c r="D63">
        <v>6.8256546096047002</v>
      </c>
    </row>
    <row r="64" spans="1:4" x14ac:dyDescent="0.25">
      <c r="A64" s="1">
        <v>32142</v>
      </c>
      <c r="B64">
        <v>6.5107775785628004</v>
      </c>
      <c r="C64">
        <v>6.5107775785628004</v>
      </c>
      <c r="D64">
        <v>6.5107775785628004</v>
      </c>
    </row>
    <row r="65" spans="1:4" x14ac:dyDescent="0.25">
      <c r="A65" s="1">
        <v>32233</v>
      </c>
      <c r="B65">
        <v>4.8096949117894097</v>
      </c>
      <c r="C65">
        <v>4.8096949117894097</v>
      </c>
      <c r="D65">
        <v>4.8096949117894097</v>
      </c>
    </row>
    <row r="66" spans="1:4" x14ac:dyDescent="0.25">
      <c r="A66" s="1">
        <v>32324</v>
      </c>
      <c r="B66">
        <v>5.00056946602888</v>
      </c>
      <c r="C66">
        <v>5.00056946602888</v>
      </c>
      <c r="D66">
        <v>5.00056946602888</v>
      </c>
    </row>
    <row r="67" spans="1:4" x14ac:dyDescent="0.25">
      <c r="A67" s="1">
        <v>32416</v>
      </c>
      <c r="B67">
        <v>6.3731066214552499</v>
      </c>
      <c r="C67">
        <v>6.3731066214552499</v>
      </c>
      <c r="D67">
        <v>6.3731066214552499</v>
      </c>
    </row>
    <row r="68" spans="1:4" x14ac:dyDescent="0.25">
      <c r="A68" s="1">
        <v>32508</v>
      </c>
      <c r="B68">
        <v>6.5408932542703102</v>
      </c>
      <c r="C68">
        <v>6.5408932542703102</v>
      </c>
      <c r="D68">
        <v>6.5408932542703102</v>
      </c>
    </row>
    <row r="69" spans="1:4" x14ac:dyDescent="0.25">
      <c r="A69" s="1">
        <v>32598</v>
      </c>
      <c r="B69">
        <v>7.8850483201048602</v>
      </c>
      <c r="C69">
        <v>7.8850483201048602</v>
      </c>
      <c r="D69">
        <v>7.8850483201048602</v>
      </c>
    </row>
    <row r="70" spans="1:4" x14ac:dyDescent="0.25">
      <c r="A70" s="1">
        <v>32689</v>
      </c>
      <c r="B70">
        <v>7.9555035213217202</v>
      </c>
      <c r="C70">
        <v>7.9555035213217202</v>
      </c>
      <c r="D70">
        <v>7.9555035213217202</v>
      </c>
    </row>
    <row r="71" spans="1:4" x14ac:dyDescent="0.25">
      <c r="A71" s="1">
        <v>32781</v>
      </c>
      <c r="B71">
        <v>8.4493908614144608</v>
      </c>
      <c r="C71">
        <v>8.4493908614144608</v>
      </c>
      <c r="D71">
        <v>8.4493908614144608</v>
      </c>
    </row>
    <row r="72" spans="1:4" x14ac:dyDescent="0.25">
      <c r="A72" s="1">
        <v>32873</v>
      </c>
      <c r="B72">
        <v>9.2399728690842107</v>
      </c>
      <c r="C72">
        <v>9.2399728690842107</v>
      </c>
      <c r="D72">
        <v>9.2399728690842107</v>
      </c>
    </row>
    <row r="73" spans="1:4" x14ac:dyDescent="0.25">
      <c r="A73" s="1">
        <v>32963</v>
      </c>
      <c r="B73">
        <v>8.8888544143239798</v>
      </c>
      <c r="C73">
        <v>8.8888544143239798</v>
      </c>
      <c r="D73">
        <v>8.8888544143239798</v>
      </c>
    </row>
    <row r="74" spans="1:4" x14ac:dyDescent="0.25">
      <c r="A74" s="1">
        <v>33054</v>
      </c>
      <c r="B74">
        <v>7.7677768788029704</v>
      </c>
      <c r="C74">
        <v>7.7677768788029704</v>
      </c>
      <c r="D74">
        <v>7.7677768788029704</v>
      </c>
    </row>
    <row r="75" spans="1:4" x14ac:dyDescent="0.25">
      <c r="A75" s="1">
        <v>33146</v>
      </c>
      <c r="B75">
        <v>7.9777922964735701</v>
      </c>
      <c r="C75">
        <v>7.9777922964735701</v>
      </c>
      <c r="D75">
        <v>7.9777922964735701</v>
      </c>
    </row>
    <row r="76" spans="1:4" x14ac:dyDescent="0.25">
      <c r="A76" s="1">
        <v>33238</v>
      </c>
      <c r="B76">
        <v>8.6694549102628606</v>
      </c>
      <c r="C76">
        <v>8.6694549102628606</v>
      </c>
      <c r="D76">
        <v>8.6694549102628606</v>
      </c>
    </row>
    <row r="77" spans="1:4" x14ac:dyDescent="0.25">
      <c r="A77" s="1">
        <v>33328</v>
      </c>
      <c r="B77">
        <v>8.5547788609835607</v>
      </c>
      <c r="C77">
        <v>8.5547788609835607</v>
      </c>
      <c r="D77">
        <v>8.5547788609835607</v>
      </c>
    </row>
    <row r="78" spans="1:4" x14ac:dyDescent="0.25">
      <c r="A78" s="1">
        <v>33419</v>
      </c>
      <c r="B78">
        <v>8.0275117410527894</v>
      </c>
      <c r="C78">
        <v>8.0275117410527894</v>
      </c>
      <c r="D78">
        <v>8.0275117410527894</v>
      </c>
    </row>
    <row r="79" spans="1:4" x14ac:dyDescent="0.25">
      <c r="A79" s="1">
        <v>33511</v>
      </c>
      <c r="B79">
        <v>8.0063123607075894</v>
      </c>
      <c r="C79">
        <v>8.0063123607075894</v>
      </c>
      <c r="D79">
        <v>8.0063123607075894</v>
      </c>
    </row>
    <row r="80" spans="1:4" x14ac:dyDescent="0.25">
      <c r="A80" s="1">
        <v>33603</v>
      </c>
      <c r="B80">
        <v>8.8536168917602307</v>
      </c>
      <c r="C80">
        <v>8.8536168917602307</v>
      </c>
      <c r="D80">
        <v>8.8536168917602307</v>
      </c>
    </row>
    <row r="81" spans="1:4" x14ac:dyDescent="0.25">
      <c r="A81" s="1">
        <v>33694</v>
      </c>
      <c r="B81">
        <v>9.0870284023120096</v>
      </c>
      <c r="C81">
        <v>9.0870284023120096</v>
      </c>
      <c r="D81">
        <v>9.0870284023120096</v>
      </c>
    </row>
    <row r="82" spans="1:4" x14ac:dyDescent="0.25">
      <c r="A82" s="1">
        <v>33785</v>
      </c>
      <c r="B82">
        <v>8.7912492993179399</v>
      </c>
      <c r="C82">
        <v>8.7912492993179399</v>
      </c>
      <c r="D82">
        <v>8.7912492993179399</v>
      </c>
    </row>
    <row r="83" spans="1:4" x14ac:dyDescent="0.25">
      <c r="A83" s="1">
        <v>33877</v>
      </c>
      <c r="B83">
        <v>9.9316517972801694</v>
      </c>
      <c r="C83">
        <v>9.9316517972801694</v>
      </c>
      <c r="D83">
        <v>9.9316517972801694</v>
      </c>
    </row>
    <row r="84" spans="1:4" x14ac:dyDescent="0.25">
      <c r="A84" s="1">
        <v>33969</v>
      </c>
      <c r="B84">
        <v>9.7002959958782693</v>
      </c>
      <c r="C84">
        <v>9.7002959958782693</v>
      </c>
      <c r="D84">
        <v>9.7002959958782693</v>
      </c>
    </row>
    <row r="85" spans="1:4" x14ac:dyDescent="0.25">
      <c r="A85" s="1">
        <v>34059</v>
      </c>
      <c r="B85">
        <v>7.6197499728098803</v>
      </c>
      <c r="C85">
        <v>7.6197499728098803</v>
      </c>
      <c r="D85">
        <v>7.6197499728098803</v>
      </c>
    </row>
    <row r="86" spans="1:4" x14ac:dyDescent="0.25">
      <c r="A86" s="1">
        <v>34150</v>
      </c>
      <c r="B86">
        <v>6.1962116827754103</v>
      </c>
      <c r="C86">
        <v>6.1962116827754103</v>
      </c>
      <c r="D86">
        <v>6.1962116827754103</v>
      </c>
    </row>
    <row r="87" spans="1:4" x14ac:dyDescent="0.25">
      <c r="A87" s="1">
        <v>34242</v>
      </c>
      <c r="B87">
        <v>5.8010713220902304</v>
      </c>
      <c r="C87">
        <v>5.8010713220902304</v>
      </c>
      <c r="D87">
        <v>5.8010713220902304</v>
      </c>
    </row>
    <row r="88" spans="1:4" x14ac:dyDescent="0.25">
      <c r="A88" s="1">
        <v>34334</v>
      </c>
      <c r="B88">
        <v>5.2379725401780197</v>
      </c>
      <c r="C88">
        <v>5.2379725401780197</v>
      </c>
      <c r="D88">
        <v>5.2379725401780197</v>
      </c>
    </row>
    <row r="89" spans="1:4" x14ac:dyDescent="0.25">
      <c r="A89" s="1">
        <v>34424</v>
      </c>
      <c r="B89">
        <v>5.0775470983897302</v>
      </c>
      <c r="C89">
        <v>5.0775470983897302</v>
      </c>
      <c r="D89">
        <v>5.0775470983897302</v>
      </c>
    </row>
    <row r="90" spans="1:4" x14ac:dyDescent="0.25">
      <c r="A90" s="1">
        <v>34515</v>
      </c>
      <c r="B90">
        <v>4.1979663680318202</v>
      </c>
      <c r="C90">
        <v>4.1979663680318202</v>
      </c>
      <c r="D90">
        <v>4.1979663680318202</v>
      </c>
    </row>
    <row r="91" spans="1:4" x14ac:dyDescent="0.25">
      <c r="A91" s="1">
        <v>34607</v>
      </c>
      <c r="B91">
        <v>3.9752491966539898</v>
      </c>
      <c r="C91">
        <v>3.9752491966539898</v>
      </c>
      <c r="D91">
        <v>3.9752491966539898</v>
      </c>
    </row>
    <row r="92" spans="1:4" x14ac:dyDescent="0.25">
      <c r="A92" s="1">
        <v>34699</v>
      </c>
      <c r="B92">
        <v>3.8386988597985199</v>
      </c>
      <c r="C92">
        <v>3.8386988597985199</v>
      </c>
      <c r="D92">
        <v>3.8386988597985199</v>
      </c>
    </row>
    <row r="93" spans="1:4" x14ac:dyDescent="0.25">
      <c r="A93" s="1">
        <v>34789</v>
      </c>
      <c r="B93">
        <v>4.5968553737479096</v>
      </c>
      <c r="C93">
        <v>4.5968553737479096</v>
      </c>
      <c r="D93">
        <v>4.5968553737479096</v>
      </c>
    </row>
    <row r="94" spans="1:4" x14ac:dyDescent="0.25">
      <c r="A94" s="1">
        <v>34880</v>
      </c>
      <c r="B94">
        <v>5.3873232163296203</v>
      </c>
      <c r="C94">
        <v>5.3873232163296203</v>
      </c>
      <c r="D94">
        <v>5.3873232163296203</v>
      </c>
    </row>
    <row r="95" spans="1:4" x14ac:dyDescent="0.25">
      <c r="A95" s="1">
        <v>34972</v>
      </c>
      <c r="B95">
        <v>4.4190696025352496</v>
      </c>
      <c r="C95">
        <v>4.4190696025352496</v>
      </c>
      <c r="D95">
        <v>4.4190696025352496</v>
      </c>
    </row>
    <row r="96" spans="1:4" x14ac:dyDescent="0.25">
      <c r="A96" s="1">
        <v>35064</v>
      </c>
      <c r="B96">
        <v>4.4022687964127902</v>
      </c>
      <c r="C96">
        <v>4.4022687964127902</v>
      </c>
      <c r="D96">
        <v>4.4022687964127902</v>
      </c>
    </row>
    <row r="97" spans="1:4" x14ac:dyDescent="0.25">
      <c r="A97" s="1">
        <v>35155</v>
      </c>
      <c r="B97">
        <v>3.7640869265408101</v>
      </c>
      <c r="C97">
        <v>3.7640869265408101</v>
      </c>
      <c r="D97">
        <v>3.7640869265408101</v>
      </c>
    </row>
    <row r="98" spans="1:4" x14ac:dyDescent="0.25">
      <c r="A98" s="1">
        <v>35246</v>
      </c>
      <c r="B98">
        <v>3.3010252231127</v>
      </c>
      <c r="C98">
        <v>3.3010252231127</v>
      </c>
      <c r="D98">
        <v>3.3010252231127</v>
      </c>
    </row>
    <row r="99" spans="1:4" x14ac:dyDescent="0.25">
      <c r="A99" s="1">
        <v>35338</v>
      </c>
      <c r="B99">
        <v>3.19942339566781</v>
      </c>
      <c r="C99">
        <v>3.19942339566781</v>
      </c>
      <c r="D99">
        <v>3.19942339566781</v>
      </c>
    </row>
    <row r="100" spans="1:4" x14ac:dyDescent="0.25">
      <c r="A100" s="1">
        <v>35430</v>
      </c>
      <c r="B100">
        <v>2.88414376181704</v>
      </c>
      <c r="C100">
        <v>2.88414376181704</v>
      </c>
      <c r="D100">
        <v>2.88414376181704</v>
      </c>
    </row>
    <row r="101" spans="1:4" x14ac:dyDescent="0.25">
      <c r="A101" s="1">
        <v>35520</v>
      </c>
      <c r="B101">
        <v>2.9783480725233402</v>
      </c>
      <c r="C101">
        <v>2.9783480725233402</v>
      </c>
      <c r="D101">
        <v>2.9783480725233402</v>
      </c>
    </row>
    <row r="102" spans="1:4" x14ac:dyDescent="0.25">
      <c r="A102" s="1">
        <v>35611</v>
      </c>
      <c r="B102">
        <v>2.8048308299876199</v>
      </c>
      <c r="C102">
        <v>2.8048308299876199</v>
      </c>
      <c r="D102">
        <v>2.8048308299876199</v>
      </c>
    </row>
    <row r="103" spans="1:4" x14ac:dyDescent="0.25">
      <c r="A103" s="1">
        <v>35703</v>
      </c>
      <c r="B103">
        <v>2.9186896589730398</v>
      </c>
      <c r="C103">
        <v>2.9186896589730398</v>
      </c>
      <c r="D103">
        <v>2.9186896589730398</v>
      </c>
    </row>
    <row r="104" spans="1:4" x14ac:dyDescent="0.25">
      <c r="A104" s="1">
        <v>35795</v>
      </c>
      <c r="B104">
        <v>3.25478097065109</v>
      </c>
      <c r="C104">
        <v>3.25478097065109</v>
      </c>
      <c r="D104">
        <v>3.25478097065109</v>
      </c>
    </row>
    <row r="105" spans="1:4" x14ac:dyDescent="0.25">
      <c r="A105" s="1">
        <v>35885</v>
      </c>
      <c r="B105">
        <v>2.8613564892148702</v>
      </c>
      <c r="C105">
        <v>2.8613564892148702</v>
      </c>
      <c r="D105">
        <v>2.8613564892148702</v>
      </c>
    </row>
    <row r="106" spans="1:4" x14ac:dyDescent="0.25">
      <c r="A106" s="1">
        <v>35976</v>
      </c>
      <c r="B106">
        <v>2.4916390666681001</v>
      </c>
      <c r="C106">
        <v>2.4916390666681001</v>
      </c>
      <c r="D106">
        <v>2.4916390666681001</v>
      </c>
    </row>
    <row r="107" spans="1:4" x14ac:dyDescent="0.25">
      <c r="A107" s="1">
        <v>36068</v>
      </c>
      <c r="B107">
        <v>2.7256306910417201</v>
      </c>
      <c r="C107">
        <v>2.7256306910417201</v>
      </c>
      <c r="D107">
        <v>2.7256306910417201</v>
      </c>
    </row>
    <row r="108" spans="1:4" x14ac:dyDescent="0.25">
      <c r="A108" s="1">
        <v>36160</v>
      </c>
      <c r="B108">
        <v>2.23140481080832</v>
      </c>
      <c r="C108">
        <v>2.23140481080832</v>
      </c>
      <c r="D108">
        <v>2.23140481080832</v>
      </c>
    </row>
    <row r="109" spans="1:4" x14ac:dyDescent="0.25">
      <c r="A109" s="1">
        <v>36250</v>
      </c>
      <c r="B109">
        <v>1.766936453102</v>
      </c>
      <c r="C109">
        <v>1.766936453102</v>
      </c>
      <c r="D109">
        <v>1.766936453102</v>
      </c>
    </row>
    <row r="110" spans="1:4" x14ac:dyDescent="0.25">
      <c r="A110" s="1">
        <v>36341</v>
      </c>
      <c r="B110">
        <v>1.3046736931162</v>
      </c>
      <c r="C110">
        <v>1.3046736931162</v>
      </c>
      <c r="D110">
        <v>1.3046736931162</v>
      </c>
    </row>
    <row r="111" spans="1:4" x14ac:dyDescent="0.25">
      <c r="A111" s="1">
        <v>36433</v>
      </c>
      <c r="B111">
        <v>1.4830273451591001</v>
      </c>
      <c r="C111">
        <v>1.4830273451591001</v>
      </c>
      <c r="D111">
        <v>1.4830273451591001</v>
      </c>
    </row>
    <row r="112" spans="1:4" x14ac:dyDescent="0.25">
      <c r="A112" s="1">
        <v>36525</v>
      </c>
      <c r="B112">
        <v>2.0836940528300198</v>
      </c>
      <c r="C112">
        <v>2.0836940528300198</v>
      </c>
      <c r="D112">
        <v>2.0836940528300198</v>
      </c>
    </row>
    <row r="113" spans="1:4" x14ac:dyDescent="0.25">
      <c r="A113" s="1">
        <v>36616</v>
      </c>
      <c r="B113">
        <v>2.50880826665363</v>
      </c>
      <c r="C113">
        <v>2.50880826665363</v>
      </c>
      <c r="D113">
        <v>2.50880826665363</v>
      </c>
    </row>
    <row r="114" spans="1:4" x14ac:dyDescent="0.25">
      <c r="A114" s="1">
        <v>36707</v>
      </c>
      <c r="B114">
        <v>3.5322161007793</v>
      </c>
      <c r="C114">
        <v>3.5322161007793</v>
      </c>
      <c r="D114">
        <v>3.5322161007793</v>
      </c>
    </row>
    <row r="115" spans="1:4" x14ac:dyDescent="0.25">
      <c r="A115" s="1">
        <v>36799</v>
      </c>
      <c r="B115">
        <v>3.8167972123421499</v>
      </c>
      <c r="C115">
        <v>3.8167972123421499</v>
      </c>
      <c r="D115">
        <v>3.8167972123421499</v>
      </c>
    </row>
    <row r="116" spans="1:4" x14ac:dyDescent="0.25">
      <c r="A116" s="1">
        <v>36891</v>
      </c>
      <c r="B116">
        <v>4.2044173997147896</v>
      </c>
      <c r="C116">
        <v>4.2044173997147896</v>
      </c>
      <c r="D116">
        <v>4.2044173997147896</v>
      </c>
    </row>
    <row r="117" spans="1:4" x14ac:dyDescent="0.25">
      <c r="A117" s="1">
        <v>36981</v>
      </c>
      <c r="B117">
        <v>4.2651592119133701</v>
      </c>
      <c r="C117">
        <v>4.2651592119133701</v>
      </c>
      <c r="D117">
        <v>4.2651592119133701</v>
      </c>
    </row>
    <row r="118" spans="1:4" x14ac:dyDescent="0.25">
      <c r="A118" s="1">
        <v>37072</v>
      </c>
      <c r="B118">
        <v>3.9632701674345299</v>
      </c>
      <c r="C118">
        <v>3.9632701674345299</v>
      </c>
      <c r="D118">
        <v>3.9632701674345299</v>
      </c>
    </row>
    <row r="119" spans="1:4" x14ac:dyDescent="0.25">
      <c r="A119" s="1">
        <v>37164</v>
      </c>
      <c r="B119">
        <v>3.2892840262632301</v>
      </c>
      <c r="C119">
        <v>3.2892840262632301</v>
      </c>
      <c r="D119">
        <v>3.2892840262632301</v>
      </c>
    </row>
    <row r="120" spans="1:4" x14ac:dyDescent="0.25">
      <c r="A120" s="1">
        <v>37256</v>
      </c>
      <c r="B120">
        <v>2.0647206826680602</v>
      </c>
      <c r="C120">
        <v>2.0647206826680602</v>
      </c>
      <c r="D120">
        <v>2.0647206826680602</v>
      </c>
    </row>
    <row r="121" spans="1:4" x14ac:dyDescent="0.25">
      <c r="A121" s="1">
        <v>37346</v>
      </c>
      <c r="B121">
        <v>1.6007796248955399</v>
      </c>
      <c r="C121">
        <v>1.6007796248955399</v>
      </c>
      <c r="D121">
        <v>1.6007796248955399</v>
      </c>
    </row>
    <row r="122" spans="1:4" x14ac:dyDescent="0.25">
      <c r="A122" s="1">
        <v>37437</v>
      </c>
      <c r="B122">
        <v>1.59881424137637</v>
      </c>
      <c r="C122">
        <v>1.59881424137637</v>
      </c>
      <c r="D122">
        <v>1.59881424137637</v>
      </c>
    </row>
    <row r="123" spans="1:4" x14ac:dyDescent="0.25">
      <c r="A123" s="1">
        <v>37529</v>
      </c>
      <c r="B123">
        <v>1.7425349912866901</v>
      </c>
      <c r="C123">
        <v>1.7425349912866901</v>
      </c>
      <c r="D123">
        <v>1.7425349912866901</v>
      </c>
    </row>
    <row r="124" spans="1:4" x14ac:dyDescent="0.25">
      <c r="A124" s="1">
        <v>37621</v>
      </c>
      <c r="B124">
        <v>1.74520953941499</v>
      </c>
      <c r="C124">
        <v>1.74520953941499</v>
      </c>
      <c r="D124">
        <v>1.74520953941499</v>
      </c>
    </row>
    <row r="125" spans="1:4" x14ac:dyDescent="0.25">
      <c r="A125" s="1">
        <v>37711</v>
      </c>
      <c r="B125">
        <v>1.27794451601532</v>
      </c>
      <c r="C125">
        <v>1.27794451601532</v>
      </c>
      <c r="D125">
        <v>1.27794451601532</v>
      </c>
    </row>
    <row r="126" spans="1:4" x14ac:dyDescent="0.25">
      <c r="A126" s="1">
        <v>37802</v>
      </c>
      <c r="B126">
        <v>0.74604331544244196</v>
      </c>
      <c r="C126">
        <v>0.74604331544244196</v>
      </c>
      <c r="D126">
        <v>0.74604331544244196</v>
      </c>
    </row>
    <row r="127" spans="1:4" x14ac:dyDescent="0.25">
      <c r="A127" s="1">
        <v>37894</v>
      </c>
      <c r="B127">
        <v>0.60298502927930497</v>
      </c>
      <c r="C127">
        <v>0.60298502927930497</v>
      </c>
      <c r="D127">
        <v>0.60298502927930497</v>
      </c>
    </row>
    <row r="128" spans="1:4" x14ac:dyDescent="0.25">
      <c r="A128" s="1">
        <v>37986</v>
      </c>
      <c r="B128">
        <v>0.66471793407351498</v>
      </c>
      <c r="C128">
        <v>0.66471793407351498</v>
      </c>
      <c r="D128">
        <v>0.66471793407351498</v>
      </c>
    </row>
    <row r="129" spans="1:4" x14ac:dyDescent="0.25">
      <c r="A129" s="1">
        <v>38077</v>
      </c>
      <c r="B129">
        <v>0.678887166877433</v>
      </c>
      <c r="C129">
        <v>0.678887166877433</v>
      </c>
      <c r="D129">
        <v>0.678887166877433</v>
      </c>
    </row>
    <row r="130" spans="1:4" x14ac:dyDescent="0.25">
      <c r="A130" s="1">
        <v>38168</v>
      </c>
      <c r="B130">
        <v>0.53979600527954796</v>
      </c>
      <c r="C130">
        <v>0.53979600527954796</v>
      </c>
      <c r="D130">
        <v>0.53979600527954796</v>
      </c>
    </row>
    <row r="131" spans="1:4" x14ac:dyDescent="0.25">
      <c r="A131" s="1">
        <v>38260</v>
      </c>
      <c r="B131">
        <v>0.45784323618676298</v>
      </c>
      <c r="C131">
        <v>0.45784323618676298</v>
      </c>
      <c r="D131">
        <v>0.45784323618676298</v>
      </c>
    </row>
    <row r="132" spans="1:4" x14ac:dyDescent="0.25">
      <c r="A132" s="1">
        <v>38352</v>
      </c>
      <c r="B132">
        <v>0.80578598400985102</v>
      </c>
      <c r="C132">
        <v>0.80578598400985102</v>
      </c>
      <c r="D132">
        <v>0.80578598400985102</v>
      </c>
    </row>
    <row r="133" spans="1:4" x14ac:dyDescent="0.25">
      <c r="A133" s="1">
        <v>38442</v>
      </c>
      <c r="B133">
        <v>0.77706372439932103</v>
      </c>
      <c r="C133">
        <v>0.77706372439932103</v>
      </c>
      <c r="D133">
        <v>0.77706372439932103</v>
      </c>
    </row>
    <row r="134" spans="1:4" x14ac:dyDescent="0.25">
      <c r="A134" s="1">
        <v>38533</v>
      </c>
      <c r="B134">
        <v>0.97013330253718899</v>
      </c>
      <c r="C134">
        <v>0.97013330253718899</v>
      </c>
      <c r="D134">
        <v>0.97013330253718899</v>
      </c>
    </row>
    <row r="135" spans="1:4" x14ac:dyDescent="0.25">
      <c r="A135" s="1">
        <v>38625</v>
      </c>
      <c r="B135">
        <v>1.0504171565610201</v>
      </c>
      <c r="C135">
        <v>1.0504171565610201</v>
      </c>
      <c r="D135">
        <v>1.0504171565610201</v>
      </c>
    </row>
    <row r="136" spans="1:4" x14ac:dyDescent="0.25">
      <c r="A136" s="1">
        <v>38717</v>
      </c>
      <c r="B136">
        <v>1.0364518838430801</v>
      </c>
      <c r="C136">
        <v>1.0364518838430801</v>
      </c>
      <c r="D136">
        <v>1.0364518838430801</v>
      </c>
    </row>
    <row r="137" spans="1:4" x14ac:dyDescent="0.25">
      <c r="A137" s="1">
        <v>38807</v>
      </c>
      <c r="B137">
        <v>1.6484888860646301</v>
      </c>
      <c r="C137">
        <v>1.6484888860646301</v>
      </c>
      <c r="D137">
        <v>1.6484888860646301</v>
      </c>
    </row>
    <row r="138" spans="1:4" x14ac:dyDescent="0.25">
      <c r="A138" s="1">
        <v>38898</v>
      </c>
      <c r="B138">
        <v>1.8484625899645</v>
      </c>
      <c r="C138">
        <v>1.8484625899645</v>
      </c>
      <c r="D138">
        <v>1.8484625899645</v>
      </c>
    </row>
    <row r="139" spans="1:4" x14ac:dyDescent="0.25">
      <c r="A139" s="1">
        <v>38990</v>
      </c>
      <c r="B139">
        <v>2.0506137017628698</v>
      </c>
      <c r="C139">
        <v>2.0506137017628698</v>
      </c>
      <c r="D139">
        <v>2.0506137017628698</v>
      </c>
    </row>
    <row r="140" spans="1:4" x14ac:dyDescent="0.25">
      <c r="A140" s="1">
        <v>39082</v>
      </c>
      <c r="B140">
        <v>2.7727923483799701</v>
      </c>
      <c r="C140">
        <v>2.7727923483799701</v>
      </c>
      <c r="D140">
        <v>2.7727923483799701</v>
      </c>
    </row>
    <row r="141" spans="1:4" x14ac:dyDescent="0.25">
      <c r="A141" s="1">
        <v>39172</v>
      </c>
      <c r="B141">
        <v>2.7326319314996499</v>
      </c>
      <c r="C141">
        <v>2.7326319314996499</v>
      </c>
      <c r="D141">
        <v>2.7326319314996499</v>
      </c>
    </row>
    <row r="142" spans="1:4" x14ac:dyDescent="0.25">
      <c r="A142" s="1">
        <v>39263</v>
      </c>
      <c r="B142">
        <v>3.39646913409244</v>
      </c>
      <c r="C142">
        <v>3.39646913409244</v>
      </c>
      <c r="D142">
        <v>3.39646913409244</v>
      </c>
    </row>
    <row r="143" spans="1:4" x14ac:dyDescent="0.25">
      <c r="A143" s="1">
        <v>39355</v>
      </c>
      <c r="B143">
        <v>3.2399542248395501</v>
      </c>
      <c r="C143">
        <v>3.2399542248395501</v>
      </c>
      <c r="D143">
        <v>3.2399542248395501</v>
      </c>
    </row>
    <row r="144" spans="1:4" x14ac:dyDescent="0.25">
      <c r="A144" s="1">
        <v>39447</v>
      </c>
      <c r="B144">
        <v>3.8768242786624598</v>
      </c>
      <c r="C144">
        <v>3.8768242786624598</v>
      </c>
      <c r="D144">
        <v>3.8768242786624598</v>
      </c>
    </row>
    <row r="145" spans="1:4" x14ac:dyDescent="0.25">
      <c r="A145" s="1">
        <v>39538</v>
      </c>
      <c r="B145">
        <v>3.2660943907433899</v>
      </c>
      <c r="C145">
        <v>3.2660943907433899</v>
      </c>
      <c r="D145">
        <v>3.2660943907433899</v>
      </c>
    </row>
    <row r="146" spans="1:4" x14ac:dyDescent="0.25">
      <c r="A146" s="1">
        <v>39629</v>
      </c>
      <c r="B146">
        <v>3.3476956361662999</v>
      </c>
      <c r="C146">
        <v>3.3476956361662999</v>
      </c>
      <c r="D146">
        <v>3.3476956361662999</v>
      </c>
    </row>
    <row r="147" spans="1:4" x14ac:dyDescent="0.25">
      <c r="A147" s="1">
        <v>39721</v>
      </c>
      <c r="B147">
        <v>3.19948024348004</v>
      </c>
      <c r="C147">
        <v>3.19948024348004</v>
      </c>
      <c r="D147">
        <v>3.19948024348004</v>
      </c>
    </row>
    <row r="148" spans="1:4" x14ac:dyDescent="0.25">
      <c r="A148" s="1">
        <v>39813</v>
      </c>
      <c r="B148">
        <v>0.46014521079874998</v>
      </c>
      <c r="C148">
        <v>0.46014521079874998</v>
      </c>
      <c r="D148">
        <v>0.46014521079874998</v>
      </c>
    </row>
    <row r="149" spans="1:4" x14ac:dyDescent="0.25">
      <c r="A149" s="1">
        <v>39903</v>
      </c>
      <c r="B149">
        <v>-0.42067088357591698</v>
      </c>
      <c r="C149">
        <v>-0.42067088357591698</v>
      </c>
      <c r="D149">
        <v>-0.42067088357591698</v>
      </c>
    </row>
    <row r="150" spans="1:4" x14ac:dyDescent="0.25">
      <c r="A150" s="1">
        <v>39994</v>
      </c>
      <c r="B150">
        <v>-0.428907436789082</v>
      </c>
      <c r="C150">
        <v>-0.428907436789082</v>
      </c>
      <c r="D150">
        <v>-0.428907436789082</v>
      </c>
    </row>
    <row r="151" spans="1:4" x14ac:dyDescent="0.25">
      <c r="A151" s="1">
        <v>40086</v>
      </c>
      <c r="B151">
        <v>-0.43828891195980302</v>
      </c>
      <c r="C151">
        <v>-0.43828891195980302</v>
      </c>
      <c r="D151">
        <v>-0.43828891195980302</v>
      </c>
    </row>
    <row r="152" spans="1:4" x14ac:dyDescent="0.25">
      <c r="A152" s="1">
        <v>40178</v>
      </c>
      <c r="B152">
        <v>-0.45965628318260399</v>
      </c>
      <c r="C152">
        <v>-0.45965628318260399</v>
      </c>
      <c r="D152">
        <v>-0.45965628318260399</v>
      </c>
    </row>
    <row r="153" spans="1:4" x14ac:dyDescent="0.25">
      <c r="A153" s="1">
        <v>40268</v>
      </c>
      <c r="B153">
        <v>-0.29620278517417098</v>
      </c>
      <c r="C153">
        <v>-0.29620278517417098</v>
      </c>
      <c r="D153">
        <v>-0.29620278517417098</v>
      </c>
    </row>
    <row r="154" spans="1:4" x14ac:dyDescent="0.25">
      <c r="A154" s="1">
        <v>40359</v>
      </c>
      <c r="B154">
        <v>-0.39059402227939799</v>
      </c>
      <c r="C154">
        <v>-0.39059402227939799</v>
      </c>
      <c r="D154">
        <v>-0.39059402227939799</v>
      </c>
    </row>
    <row r="155" spans="1:4" x14ac:dyDescent="0.25">
      <c r="A155" s="1">
        <v>40451</v>
      </c>
      <c r="B155">
        <v>-0.71391761588577296</v>
      </c>
      <c r="C155">
        <v>-0.71391761588577296</v>
      </c>
      <c r="D155">
        <v>-0.71391761588577296</v>
      </c>
    </row>
    <row r="156" spans="1:4" x14ac:dyDescent="0.25">
      <c r="A156" s="1">
        <v>40543</v>
      </c>
      <c r="B156">
        <v>-0.59073038004692702</v>
      </c>
      <c r="C156">
        <v>-0.59073038004692702</v>
      </c>
      <c r="D156">
        <v>-0.59073038004692702</v>
      </c>
    </row>
    <row r="157" spans="1:4" x14ac:dyDescent="0.25">
      <c r="A157" s="1">
        <v>40633</v>
      </c>
      <c r="B157">
        <v>-0.76976728297498798</v>
      </c>
      <c r="C157">
        <v>-0.76976728297498798</v>
      </c>
      <c r="D157">
        <v>-0.76976728297498798</v>
      </c>
    </row>
    <row r="158" spans="1:4" x14ac:dyDescent="0.25">
      <c r="A158" s="1">
        <v>40724</v>
      </c>
      <c r="B158">
        <v>-0.82247087185426004</v>
      </c>
      <c r="C158">
        <v>-0.82247087185426004</v>
      </c>
      <c r="D158">
        <v>-0.82247087185426004</v>
      </c>
    </row>
    <row r="159" spans="1:4" x14ac:dyDescent="0.25">
      <c r="A159" s="1">
        <v>40816</v>
      </c>
      <c r="B159">
        <v>-0.83440478576761201</v>
      </c>
      <c r="C159">
        <v>-0.83440478576761201</v>
      </c>
      <c r="D159">
        <v>-0.83440478576761201</v>
      </c>
    </row>
    <row r="160" spans="1:4" x14ac:dyDescent="0.25">
      <c r="A160" s="1">
        <v>40908</v>
      </c>
      <c r="B160">
        <v>-1.1725840335316999</v>
      </c>
      <c r="C160">
        <v>-1.1725840335316999</v>
      </c>
      <c r="D160">
        <v>-1.1725840335316999</v>
      </c>
    </row>
    <row r="161" spans="1:4" x14ac:dyDescent="0.25">
      <c r="A161" s="1">
        <v>40999</v>
      </c>
      <c r="B161">
        <v>-1.3332918365378099</v>
      </c>
      <c r="C161">
        <v>-1.3332918365378099</v>
      </c>
      <c r="D161">
        <v>-1.3332918365378099</v>
      </c>
    </row>
    <row r="162" spans="1:4" x14ac:dyDescent="0.25">
      <c r="A162" s="1">
        <v>41090</v>
      </c>
      <c r="B162">
        <v>-1.19541278311765</v>
      </c>
      <c r="C162">
        <v>-1.19541278311765</v>
      </c>
      <c r="D162">
        <v>-1.19541278311765</v>
      </c>
    </row>
    <row r="163" spans="1:4" x14ac:dyDescent="0.25">
      <c r="A163" s="1">
        <v>41182</v>
      </c>
      <c r="B163">
        <v>-1.41297712190586</v>
      </c>
      <c r="C163">
        <v>-1.41297712190586</v>
      </c>
      <c r="D163">
        <v>-1.41297712190586</v>
      </c>
    </row>
    <row r="164" spans="1:4" x14ac:dyDescent="0.25">
      <c r="A164" s="1">
        <v>41274</v>
      </c>
      <c r="B164">
        <v>-1.6933620243519401</v>
      </c>
      <c r="C164">
        <v>-1.6933620243519401</v>
      </c>
      <c r="D164">
        <v>-1.6933620243519401</v>
      </c>
    </row>
    <row r="165" spans="1:4" x14ac:dyDescent="0.25">
      <c r="A165" s="1">
        <v>41364</v>
      </c>
      <c r="B165">
        <v>-1.55421952204237</v>
      </c>
      <c r="C165">
        <v>-1.55421952204237</v>
      </c>
      <c r="D165">
        <v>-1.55421952204237</v>
      </c>
    </row>
    <row r="166" spans="1:4" x14ac:dyDescent="0.25">
      <c r="A166" s="1">
        <v>41455</v>
      </c>
      <c r="B166">
        <v>-1.7093382709768501</v>
      </c>
      <c r="C166">
        <v>-1.7093382709768501</v>
      </c>
      <c r="D166">
        <v>-1.7093382709768501</v>
      </c>
    </row>
    <row r="167" spans="1:4" x14ac:dyDescent="0.25">
      <c r="A167" s="1">
        <v>41547</v>
      </c>
      <c r="B167">
        <v>-2.0111990279000098</v>
      </c>
      <c r="C167">
        <v>-2.0111990279000098</v>
      </c>
      <c r="D167">
        <v>-2.0111990279000098</v>
      </c>
    </row>
    <row r="168" spans="1:4" x14ac:dyDescent="0.25">
      <c r="A168" s="1">
        <v>41639</v>
      </c>
      <c r="B168">
        <v>-1.8074383860393199</v>
      </c>
      <c r="C168">
        <v>-1.8074383860393199</v>
      </c>
      <c r="D168">
        <v>-1.8074383860393199</v>
      </c>
    </row>
    <row r="169" spans="1:4" x14ac:dyDescent="0.25">
      <c r="A169" s="1">
        <v>41729</v>
      </c>
      <c r="B169">
        <v>-1.9757253813912901</v>
      </c>
      <c r="C169">
        <v>-1.9757253813912901</v>
      </c>
      <c r="D169">
        <v>-1.9757253813912901</v>
      </c>
    </row>
    <row r="170" spans="1:4" x14ac:dyDescent="0.25">
      <c r="A170" s="1">
        <v>41820</v>
      </c>
      <c r="B170">
        <v>-1.9815820350526601</v>
      </c>
      <c r="C170">
        <v>-1.9815820350526601</v>
      </c>
      <c r="D170">
        <v>-1.9815820350526601</v>
      </c>
    </row>
    <row r="171" spans="1:4" x14ac:dyDescent="0.25">
      <c r="A171" s="1">
        <v>41912</v>
      </c>
      <c r="B171">
        <v>-1.9054693439700801</v>
      </c>
      <c r="C171">
        <v>-1.9054693439700801</v>
      </c>
      <c r="D171">
        <v>-1.9054693439700801</v>
      </c>
    </row>
    <row r="172" spans="1:4" x14ac:dyDescent="0.25">
      <c r="A172" s="1">
        <v>42004</v>
      </c>
      <c r="B172">
        <v>-1.7273678392634799</v>
      </c>
      <c r="C172">
        <v>-1.7273678392634799</v>
      </c>
      <c r="D172">
        <v>-1.7273678392634799</v>
      </c>
    </row>
    <row r="173" spans="1:4" x14ac:dyDescent="0.25">
      <c r="A173" s="1">
        <v>42094</v>
      </c>
      <c r="B173">
        <v>-1.8244912852865001</v>
      </c>
      <c r="C173">
        <v>-1.8244912852865001</v>
      </c>
      <c r="D173">
        <v>-1.8244912852865001</v>
      </c>
    </row>
    <row r="174" spans="1:4" x14ac:dyDescent="0.25">
      <c r="A174" s="1">
        <v>42185</v>
      </c>
      <c r="B174">
        <v>-1.45752536001997</v>
      </c>
      <c r="C174">
        <v>-1.45752536001997</v>
      </c>
      <c r="D174">
        <v>-1.45752536001997</v>
      </c>
    </row>
    <row r="175" spans="1:4" x14ac:dyDescent="0.25">
      <c r="A175" s="1">
        <v>42277</v>
      </c>
      <c r="B175">
        <v>-2.49552136242322</v>
      </c>
      <c r="C175">
        <v>-2.49552136242322</v>
      </c>
      <c r="D175">
        <v>-2.49552136242322</v>
      </c>
    </row>
    <row r="176" spans="1:4" x14ac:dyDescent="0.25">
      <c r="A176" s="1">
        <v>42369</v>
      </c>
      <c r="B176">
        <v>-2.1974202696971399</v>
      </c>
      <c r="C176">
        <v>-2.1974202696971399</v>
      </c>
      <c r="D176">
        <v>-2.1974202696971399</v>
      </c>
    </row>
    <row r="177" spans="1:4" x14ac:dyDescent="0.25">
      <c r="A177" s="1">
        <v>42460</v>
      </c>
      <c r="B177">
        <v>-2.30739526104274</v>
      </c>
      <c r="C177">
        <v>-2.30739526104274</v>
      </c>
      <c r="D177">
        <v>-2.30739526104274</v>
      </c>
    </row>
    <row r="178" spans="1:4" x14ac:dyDescent="0.25">
      <c r="A178" s="1">
        <v>42551</v>
      </c>
      <c r="B178">
        <v>-1.9501597028359201</v>
      </c>
      <c r="C178">
        <v>-1.9501597028359201</v>
      </c>
      <c r="D178">
        <v>-1.9501597028359201</v>
      </c>
    </row>
    <row r="179" spans="1:4" x14ac:dyDescent="0.25">
      <c r="A179" s="1">
        <v>42643</v>
      </c>
      <c r="B179">
        <v>-1.8517338855404999</v>
      </c>
      <c r="C179">
        <v>-1.8517338855404999</v>
      </c>
      <c r="D179">
        <v>-1.8517338855404999</v>
      </c>
    </row>
    <row r="180" spans="1:4" x14ac:dyDescent="0.25">
      <c r="A180" s="1">
        <v>42735</v>
      </c>
      <c r="B180">
        <v>-1.64050961834982</v>
      </c>
      <c r="C180">
        <v>-1.64050961834982</v>
      </c>
      <c r="D180">
        <v>-1.64050961834982</v>
      </c>
    </row>
    <row r="181" spans="1:4" x14ac:dyDescent="0.25">
      <c r="A181" s="1">
        <v>42825</v>
      </c>
      <c r="B181">
        <v>-1.6900327093013601</v>
      </c>
      <c r="C181">
        <v>-1.6900327093013601</v>
      </c>
      <c r="D181">
        <v>-1.6900327093013601</v>
      </c>
    </row>
    <row r="182" spans="1:4" x14ac:dyDescent="0.25">
      <c r="A182" s="1">
        <v>42916</v>
      </c>
      <c r="B182">
        <v>-1.3216579987503001</v>
      </c>
      <c r="C182">
        <v>-1.3216579987503001</v>
      </c>
      <c r="D182">
        <v>-1.3216579987503001</v>
      </c>
    </row>
    <row r="183" spans="1:4" x14ac:dyDescent="0.25">
      <c r="A183" s="1">
        <v>43008</v>
      </c>
      <c r="B183">
        <v>-2.2347092263929902</v>
      </c>
      <c r="C183">
        <v>-2.2347092263929902</v>
      </c>
      <c r="D183">
        <v>-2.2347092263929902</v>
      </c>
    </row>
    <row r="184" spans="1:4" x14ac:dyDescent="0.25">
      <c r="A184" s="1">
        <v>43100</v>
      </c>
      <c r="B184">
        <v>-2.0534419219506801</v>
      </c>
      <c r="C184">
        <v>-2.0534419219506801</v>
      </c>
      <c r="D184">
        <v>-2.0534419219506801</v>
      </c>
    </row>
    <row r="185" spans="1:4" x14ac:dyDescent="0.25">
      <c r="A185" s="1">
        <v>43190</v>
      </c>
      <c r="B185">
        <v>-1.99583445174528</v>
      </c>
      <c r="C185">
        <v>-1.99583445174528</v>
      </c>
      <c r="D185">
        <v>-1.99583445174528</v>
      </c>
    </row>
    <row r="186" spans="1:4" x14ac:dyDescent="0.25">
      <c r="A186" s="1">
        <v>43281</v>
      </c>
      <c r="B186">
        <v>-1.8822586854813299</v>
      </c>
      <c r="C186">
        <v>-1.8822586854813299</v>
      </c>
      <c r="D186">
        <v>-1.8822586854813299</v>
      </c>
    </row>
    <row r="187" spans="1:4" x14ac:dyDescent="0.25">
      <c r="A187" s="1">
        <v>43373</v>
      </c>
      <c r="B187">
        <v>-1.9316409523742699</v>
      </c>
      <c r="C187">
        <v>-1.9316409523742699</v>
      </c>
      <c r="D187">
        <v>-1.9316409523742699</v>
      </c>
    </row>
    <row r="188" spans="1:4" x14ac:dyDescent="0.25">
      <c r="A188" s="1">
        <v>43465</v>
      </c>
      <c r="B188">
        <v>-1.47708727856834</v>
      </c>
      <c r="C188">
        <v>-1.47708727856834</v>
      </c>
      <c r="D188">
        <v>-1.47708727856834</v>
      </c>
    </row>
    <row r="189" spans="1:4" x14ac:dyDescent="0.25">
      <c r="A189" s="1">
        <v>43555</v>
      </c>
      <c r="B189">
        <v>-1.9300604380984201</v>
      </c>
      <c r="C189">
        <v>-1.9300604380984201</v>
      </c>
      <c r="D189">
        <v>-1.9300604380984201</v>
      </c>
    </row>
    <row r="190" spans="1:4" x14ac:dyDescent="0.25">
      <c r="A190" s="1">
        <v>43646</v>
      </c>
      <c r="B190">
        <v>-1.0598704222345601</v>
      </c>
      <c r="C190">
        <v>-1.0598704222345601</v>
      </c>
      <c r="D190">
        <v>-1.0598704222345601</v>
      </c>
    </row>
    <row r="191" spans="1:4" x14ac:dyDescent="0.25">
      <c r="A191" s="1">
        <v>43738</v>
      </c>
      <c r="B191">
        <v>-1.81941424548362</v>
      </c>
      <c r="C191">
        <v>-1.81941424548362</v>
      </c>
      <c r="D191">
        <v>-1.81941424548362</v>
      </c>
    </row>
    <row r="192" spans="1:4" x14ac:dyDescent="0.25">
      <c r="A192" s="1">
        <v>43830</v>
      </c>
      <c r="B192">
        <v>-0.58265382196235804</v>
      </c>
      <c r="C192">
        <v>-0.58265382196235804</v>
      </c>
      <c r="D192">
        <v>-0.58265382196235804</v>
      </c>
    </row>
    <row r="193" spans="1:4" x14ac:dyDescent="0.25">
      <c r="A193" s="1">
        <v>43921</v>
      </c>
      <c r="B193">
        <v>-1.2074759609346399</v>
      </c>
      <c r="C193">
        <v>-1.2074759609346399</v>
      </c>
      <c r="D193">
        <v>-1.2074759609346399</v>
      </c>
    </row>
    <row r="194" spans="1:4" x14ac:dyDescent="0.25">
      <c r="A194" s="1">
        <v>44012</v>
      </c>
      <c r="B194">
        <v>-1.73325514623012</v>
      </c>
      <c r="C194">
        <v>-1.73325514623012</v>
      </c>
      <c r="D194">
        <v>-1.73325514623012</v>
      </c>
    </row>
    <row r="195" spans="1:4" x14ac:dyDescent="0.25">
      <c r="A195" s="1">
        <v>44104</v>
      </c>
      <c r="B195">
        <v>-1.53991555930913</v>
      </c>
      <c r="C195">
        <v>-1.53991555930913</v>
      </c>
      <c r="D195">
        <v>-1.53991555930913</v>
      </c>
    </row>
    <row r="196" spans="1:4" x14ac:dyDescent="0.25">
      <c r="A196" s="1">
        <v>44196</v>
      </c>
      <c r="B196">
        <v>-2.5065811849278199</v>
      </c>
      <c r="C196">
        <v>-2.5065811849278199</v>
      </c>
      <c r="D196">
        <v>-2.5065811849278199</v>
      </c>
    </row>
    <row r="197" spans="1:4" x14ac:dyDescent="0.25">
      <c r="A197" s="1">
        <v>44286</v>
      </c>
      <c r="B197">
        <v>-3.1585826764940701</v>
      </c>
      <c r="C197">
        <v>-3.1585826764940701</v>
      </c>
      <c r="D197">
        <v>-3.1585826764940701</v>
      </c>
    </row>
    <row r="198" spans="1:4" x14ac:dyDescent="0.25">
      <c r="A198" s="1">
        <v>44377</v>
      </c>
      <c r="B198">
        <v>-2.0809323651856899</v>
      </c>
      <c r="C198">
        <v>-2.0809323651856899</v>
      </c>
      <c r="D198">
        <v>-2.0809323651856899</v>
      </c>
    </row>
    <row r="199" spans="1:4" x14ac:dyDescent="0.25">
      <c r="A199" s="1">
        <v>44469</v>
      </c>
      <c r="B199">
        <v>-1.75663097439772</v>
      </c>
      <c r="C199">
        <v>-1.75663097439772</v>
      </c>
      <c r="D199">
        <v>-1.75663097439772</v>
      </c>
    </row>
    <row r="200" spans="1:4" x14ac:dyDescent="0.25">
      <c r="A200" s="1">
        <v>44561</v>
      </c>
      <c r="B200">
        <v>-1.6606254230684401</v>
      </c>
      <c r="C200">
        <v>-1.6606254230684401</v>
      </c>
      <c r="D200">
        <v>-1.6606254230684401</v>
      </c>
    </row>
    <row r="201" spans="1:4" x14ac:dyDescent="0.25">
      <c r="A201" s="1">
        <v>44651</v>
      </c>
      <c r="B201">
        <v>-1.8035180731645299</v>
      </c>
      <c r="C201">
        <v>-1.8035180731645299</v>
      </c>
      <c r="D201">
        <v>-1.8035180731645299</v>
      </c>
    </row>
    <row r="202" spans="1:4" x14ac:dyDescent="0.25">
      <c r="A202" s="1">
        <v>44742</v>
      </c>
      <c r="B202">
        <v>-1.1753126697182401</v>
      </c>
      <c r="C202">
        <v>-1.1753126697182401</v>
      </c>
      <c r="D202">
        <v>-1.1753126697182401</v>
      </c>
    </row>
    <row r="203" spans="1:4" x14ac:dyDescent="0.25">
      <c r="A203" s="1">
        <v>44834</v>
      </c>
      <c r="B203">
        <v>-0.98427181014760801</v>
      </c>
      <c r="C203">
        <v>-0.98427181014760801</v>
      </c>
      <c r="D203">
        <v>-0.98427181014760801</v>
      </c>
    </row>
    <row r="204" spans="1:4" x14ac:dyDescent="0.25">
      <c r="A204" s="1">
        <v>44926</v>
      </c>
      <c r="B204">
        <v>-0.64840619213015205</v>
      </c>
      <c r="C204">
        <v>-0.64840619213015205</v>
      </c>
      <c r="D204">
        <v>-0.64840619213015205</v>
      </c>
    </row>
    <row r="205" spans="1:4" x14ac:dyDescent="0.25">
      <c r="A205" s="1">
        <v>45016</v>
      </c>
      <c r="B205">
        <v>4.8714226768509201E-4</v>
      </c>
      <c r="C205">
        <v>4.8714226768509201E-4</v>
      </c>
      <c r="D205">
        <v>4.8714226768509201E-4</v>
      </c>
    </row>
    <row r="206" spans="1:4" x14ac:dyDescent="0.25">
      <c r="A206" s="1">
        <v>45107</v>
      </c>
      <c r="B206">
        <v>0.45763296442203599</v>
      </c>
      <c r="C206">
        <v>0.45763296442203599</v>
      </c>
      <c r="D206">
        <v>0.45763296442203599</v>
      </c>
    </row>
    <row r="207" spans="1:4" x14ac:dyDescent="0.25">
      <c r="A207" s="1">
        <v>45199</v>
      </c>
      <c r="B207">
        <v>0.86262305226122404</v>
      </c>
      <c r="C207">
        <v>0.86262305226122404</v>
      </c>
      <c r="D207">
        <v>0.86262305226122404</v>
      </c>
    </row>
    <row r="208" spans="1:4" x14ac:dyDescent="0.25">
      <c r="A208" s="1">
        <v>45291</v>
      </c>
      <c r="B208">
        <v>1.00102042944787</v>
      </c>
      <c r="C208">
        <v>1.00102042944787</v>
      </c>
      <c r="D208">
        <v>1.00102042944787</v>
      </c>
    </row>
    <row r="209" spans="1:4" x14ac:dyDescent="0.25">
      <c r="A209" s="1">
        <v>45382</v>
      </c>
      <c r="B209">
        <v>1.02935332700327</v>
      </c>
      <c r="C209">
        <v>1.02935332700327</v>
      </c>
      <c r="D209">
        <v>1.02935332700327</v>
      </c>
    </row>
    <row r="210" spans="1:4" x14ac:dyDescent="0.25">
      <c r="A210" s="1">
        <v>45473</v>
      </c>
      <c r="B210">
        <v>0.93313663337416997</v>
      </c>
      <c r="C210">
        <v>0.93313663337416997</v>
      </c>
      <c r="D210">
        <v>0.93313663337416997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3DE25-A498-4ABD-A04A-49356F9E90AD}">
  <sheetPr codeName="Sheet10">
    <tabColor theme="8" tint="0.59999389629810485"/>
  </sheetPr>
  <dimension ref="A1:D210"/>
  <sheetViews>
    <sheetView workbookViewId="0">
      <selection sqref="A1:D1048576"/>
    </sheetView>
  </sheetViews>
  <sheetFormatPr defaultRowHeight="15" x14ac:dyDescent="0.2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26480</v>
      </c>
      <c r="B2">
        <v>2.6057966011460199</v>
      </c>
      <c r="C2">
        <v>2.6057966011460199</v>
      </c>
      <c r="D2">
        <v>2.6057966011460199</v>
      </c>
    </row>
    <row r="3" spans="1:4" x14ac:dyDescent="0.25">
      <c r="A3" s="1">
        <v>26572</v>
      </c>
      <c r="B3">
        <v>2.8896556189291198</v>
      </c>
      <c r="C3">
        <v>2.8896556189291198</v>
      </c>
      <c r="D3">
        <v>2.8896556189291198</v>
      </c>
    </row>
    <row r="4" spans="1:4" x14ac:dyDescent="0.25">
      <c r="A4" s="1">
        <v>26664</v>
      </c>
      <c r="B4">
        <v>3.52511189613403</v>
      </c>
      <c r="C4">
        <v>3.52511189613403</v>
      </c>
      <c r="D4">
        <v>3.52511189613403</v>
      </c>
    </row>
    <row r="5" spans="1:4" x14ac:dyDescent="0.25">
      <c r="A5" s="1">
        <v>26754</v>
      </c>
      <c r="B5">
        <v>3.51947361093328</v>
      </c>
      <c r="C5">
        <v>3.51947361093328</v>
      </c>
      <c r="D5">
        <v>3.51947361093328</v>
      </c>
    </row>
    <row r="6" spans="1:4" x14ac:dyDescent="0.25">
      <c r="A6" s="1">
        <v>26845</v>
      </c>
      <c r="B6">
        <v>4.4411842775833597</v>
      </c>
      <c r="C6">
        <v>4.4411842775833597</v>
      </c>
      <c r="D6">
        <v>4.4411842775833597</v>
      </c>
    </row>
    <row r="7" spans="1:4" x14ac:dyDescent="0.25">
      <c r="A7" s="1">
        <v>26937</v>
      </c>
      <c r="B7">
        <v>5.1929397889993503</v>
      </c>
      <c r="C7">
        <v>5.1929397889993503</v>
      </c>
      <c r="D7">
        <v>5.1929397889993503</v>
      </c>
    </row>
    <row r="8" spans="1:4" x14ac:dyDescent="0.25">
      <c r="A8" s="1">
        <v>27029</v>
      </c>
      <c r="B8">
        <v>5.7246980047739298</v>
      </c>
      <c r="C8">
        <v>5.7246980047739298</v>
      </c>
      <c r="D8">
        <v>5.7246980047739298</v>
      </c>
    </row>
    <row r="9" spans="1:4" x14ac:dyDescent="0.25">
      <c r="A9" s="1">
        <v>27119</v>
      </c>
      <c r="B9">
        <v>5.6530759643587603</v>
      </c>
      <c r="C9">
        <v>5.6530759643587603</v>
      </c>
      <c r="D9">
        <v>5.6530759643587603</v>
      </c>
    </row>
    <row r="10" spans="1:4" x14ac:dyDescent="0.25">
      <c r="A10" s="1">
        <v>27210</v>
      </c>
      <c r="B10">
        <v>6.0739766699591904</v>
      </c>
      <c r="C10">
        <v>6.0739766699591904</v>
      </c>
      <c r="D10">
        <v>6.0739766699591904</v>
      </c>
    </row>
    <row r="11" spans="1:4" x14ac:dyDescent="0.25">
      <c r="A11" s="1">
        <v>27302</v>
      </c>
      <c r="B11">
        <v>5.9395999483732904</v>
      </c>
      <c r="C11">
        <v>5.9395999483732904</v>
      </c>
      <c r="D11">
        <v>5.9395999483732904</v>
      </c>
    </row>
    <row r="12" spans="1:4" x14ac:dyDescent="0.25">
      <c r="A12" s="1">
        <v>27394</v>
      </c>
      <c r="B12">
        <v>5.4835425565331297</v>
      </c>
      <c r="C12">
        <v>5.4835425565331297</v>
      </c>
      <c r="D12">
        <v>5.4835425565331297</v>
      </c>
    </row>
    <row r="13" spans="1:4" x14ac:dyDescent="0.25">
      <c r="A13" s="1">
        <v>27484</v>
      </c>
      <c r="B13">
        <v>4.5493594361780296</v>
      </c>
      <c r="C13">
        <v>4.5493594361780296</v>
      </c>
      <c r="D13">
        <v>4.5493594361780296</v>
      </c>
    </row>
    <row r="14" spans="1:4" x14ac:dyDescent="0.25">
      <c r="A14" s="1">
        <v>27575</v>
      </c>
      <c r="B14">
        <v>3.9959394683079998</v>
      </c>
      <c r="C14">
        <v>3.9959394683079998</v>
      </c>
      <c r="D14">
        <v>3.9959394683079998</v>
      </c>
    </row>
    <row r="15" spans="1:4" x14ac:dyDescent="0.25">
      <c r="A15" s="1">
        <v>27667</v>
      </c>
      <c r="B15">
        <v>3.6995835696663102</v>
      </c>
      <c r="C15">
        <v>3.6995835696663102</v>
      </c>
      <c r="D15">
        <v>3.6995835696663102</v>
      </c>
    </row>
    <row r="16" spans="1:4" x14ac:dyDescent="0.25">
      <c r="A16" s="1">
        <v>27759</v>
      </c>
      <c r="B16">
        <v>3.83612224871435</v>
      </c>
      <c r="C16">
        <v>3.83612224871435</v>
      </c>
      <c r="D16">
        <v>3.83612224871435</v>
      </c>
    </row>
    <row r="17" spans="1:4" x14ac:dyDescent="0.25">
      <c r="A17" s="1">
        <v>27850</v>
      </c>
      <c r="B17">
        <v>4.0785376210701196</v>
      </c>
      <c r="C17">
        <v>4.0785376210701196</v>
      </c>
      <c r="D17">
        <v>4.0785376210701196</v>
      </c>
    </row>
    <row r="18" spans="1:4" x14ac:dyDescent="0.25">
      <c r="A18" s="1">
        <v>27941</v>
      </c>
      <c r="B18">
        <v>4.6053919485520201</v>
      </c>
      <c r="C18">
        <v>4.6053919485520201</v>
      </c>
      <c r="D18">
        <v>4.6053919485520201</v>
      </c>
    </row>
    <row r="19" spans="1:4" x14ac:dyDescent="0.25">
      <c r="A19" s="1">
        <v>28033</v>
      </c>
      <c r="B19">
        <v>5.0527739812438304</v>
      </c>
      <c r="C19">
        <v>5.0527739812438304</v>
      </c>
      <c r="D19">
        <v>5.0527739812438304</v>
      </c>
    </row>
    <row r="20" spans="1:4" x14ac:dyDescent="0.25">
      <c r="A20" s="1">
        <v>28125</v>
      </c>
      <c r="B20">
        <v>5.1028724136075398</v>
      </c>
      <c r="C20">
        <v>5.1028724136075398</v>
      </c>
      <c r="D20">
        <v>5.1028724136075398</v>
      </c>
    </row>
    <row r="21" spans="1:4" x14ac:dyDescent="0.25">
      <c r="A21" s="1">
        <v>28215</v>
      </c>
      <c r="B21">
        <v>5.4114987635065601</v>
      </c>
      <c r="C21">
        <v>5.4114987635065601</v>
      </c>
      <c r="D21">
        <v>5.4114987635065601</v>
      </c>
    </row>
    <row r="22" spans="1:4" x14ac:dyDescent="0.25">
      <c r="A22" s="1">
        <v>28306</v>
      </c>
      <c r="B22">
        <v>5.1432843106048196</v>
      </c>
      <c r="C22">
        <v>5.1432843106048196</v>
      </c>
      <c r="D22">
        <v>5.1432843106048196</v>
      </c>
    </row>
    <row r="23" spans="1:4" x14ac:dyDescent="0.25">
      <c r="A23" s="1">
        <v>28398</v>
      </c>
      <c r="B23">
        <v>5.0037830911852303</v>
      </c>
      <c r="C23">
        <v>5.0037830911852303</v>
      </c>
      <c r="D23">
        <v>5.0037830911852303</v>
      </c>
    </row>
    <row r="24" spans="1:4" x14ac:dyDescent="0.25">
      <c r="A24" s="1">
        <v>28490</v>
      </c>
      <c r="B24">
        <v>4.9815217585312501</v>
      </c>
      <c r="C24">
        <v>4.9815217585312501</v>
      </c>
      <c r="D24">
        <v>4.9815217585312501</v>
      </c>
    </row>
    <row r="25" spans="1:4" x14ac:dyDescent="0.25">
      <c r="A25" s="1">
        <v>28580</v>
      </c>
      <c r="B25">
        <v>4.3779453455065296</v>
      </c>
      <c r="C25">
        <v>4.3779453455065296</v>
      </c>
      <c r="D25">
        <v>4.3779453455065296</v>
      </c>
    </row>
    <row r="26" spans="1:4" x14ac:dyDescent="0.25">
      <c r="A26" s="1">
        <v>28671</v>
      </c>
      <c r="B26">
        <v>4.4340099565511197</v>
      </c>
      <c r="C26">
        <v>4.4340099565511197</v>
      </c>
      <c r="D26">
        <v>4.4340099565511197</v>
      </c>
    </row>
    <row r="27" spans="1:4" x14ac:dyDescent="0.25">
      <c r="A27" s="1">
        <v>28763</v>
      </c>
      <c r="B27">
        <v>5.0859788935635803</v>
      </c>
      <c r="C27">
        <v>5.0859788935635803</v>
      </c>
      <c r="D27">
        <v>5.0859788935635803</v>
      </c>
    </row>
    <row r="28" spans="1:4" x14ac:dyDescent="0.25">
      <c r="A28" s="1">
        <v>28855</v>
      </c>
      <c r="B28">
        <v>5.1403076674583801</v>
      </c>
      <c r="C28">
        <v>5.1403076674583801</v>
      </c>
      <c r="D28">
        <v>5.1403076674583801</v>
      </c>
    </row>
    <row r="29" spans="1:4" x14ac:dyDescent="0.25">
      <c r="A29" s="1">
        <v>28945</v>
      </c>
      <c r="B29">
        <v>4.5728028660260698</v>
      </c>
      <c r="C29">
        <v>4.5728028660260698</v>
      </c>
      <c r="D29">
        <v>4.5728028660260698</v>
      </c>
    </row>
    <row r="30" spans="1:4" x14ac:dyDescent="0.25">
      <c r="A30" s="1">
        <v>29036</v>
      </c>
      <c r="B30">
        <v>5.4631501541859997</v>
      </c>
      <c r="C30">
        <v>5.4631501541859997</v>
      </c>
      <c r="D30">
        <v>5.4631501541859997</v>
      </c>
    </row>
    <row r="31" spans="1:4" x14ac:dyDescent="0.25">
      <c r="A31" s="1">
        <v>29128</v>
      </c>
      <c r="B31">
        <v>6.08086484032754</v>
      </c>
      <c r="C31">
        <v>6.08086484032754</v>
      </c>
      <c r="D31">
        <v>6.08086484032754</v>
      </c>
    </row>
    <row r="32" spans="1:4" x14ac:dyDescent="0.25">
      <c r="A32" s="1">
        <v>29220</v>
      </c>
      <c r="B32">
        <v>7.1546509207681703</v>
      </c>
      <c r="C32">
        <v>7.1546509207681703</v>
      </c>
      <c r="D32">
        <v>7.1546509207681703</v>
      </c>
    </row>
    <row r="33" spans="1:4" x14ac:dyDescent="0.25">
      <c r="A33" s="1">
        <v>29311</v>
      </c>
      <c r="B33">
        <v>7.2739178386812604</v>
      </c>
      <c r="C33">
        <v>7.2739178386812604</v>
      </c>
      <c r="D33">
        <v>7.2739178386812604</v>
      </c>
    </row>
    <row r="34" spans="1:4" x14ac:dyDescent="0.25">
      <c r="A34" s="1">
        <v>29402</v>
      </c>
      <c r="B34">
        <v>7.3382826249480901</v>
      </c>
      <c r="C34">
        <v>7.3382826249480901</v>
      </c>
      <c r="D34">
        <v>7.3382826249480901</v>
      </c>
    </row>
    <row r="35" spans="1:4" x14ac:dyDescent="0.25">
      <c r="A35" s="1">
        <v>29494</v>
      </c>
      <c r="B35">
        <v>7.0914378560625098</v>
      </c>
      <c r="C35">
        <v>7.0914378560625098</v>
      </c>
      <c r="D35">
        <v>7.0914378560625098</v>
      </c>
    </row>
    <row r="36" spans="1:4" x14ac:dyDescent="0.25">
      <c r="A36" s="1">
        <v>29586</v>
      </c>
      <c r="B36">
        <v>7.5228612283247198</v>
      </c>
      <c r="C36">
        <v>7.5228612283247198</v>
      </c>
      <c r="D36">
        <v>7.5228612283247198</v>
      </c>
    </row>
    <row r="37" spans="1:4" x14ac:dyDescent="0.25">
      <c r="A37" s="1">
        <v>29676</v>
      </c>
      <c r="B37">
        <v>7.8687488578081402</v>
      </c>
      <c r="C37">
        <v>7.8687488578081402</v>
      </c>
      <c r="D37">
        <v>7.8687488578081402</v>
      </c>
    </row>
    <row r="38" spans="1:4" x14ac:dyDescent="0.25">
      <c r="A38" s="1">
        <v>29767</v>
      </c>
      <c r="B38">
        <v>9.0944605350227103</v>
      </c>
      <c r="C38">
        <v>9.0944605350227103</v>
      </c>
      <c r="D38">
        <v>9.0944605350227103</v>
      </c>
    </row>
    <row r="39" spans="1:4" x14ac:dyDescent="0.25">
      <c r="A39" s="1">
        <v>29859</v>
      </c>
      <c r="B39">
        <v>9.4350674314870595</v>
      </c>
      <c r="C39">
        <v>9.4350674314870595</v>
      </c>
      <c r="D39">
        <v>9.4350674314870595</v>
      </c>
    </row>
    <row r="40" spans="1:4" x14ac:dyDescent="0.25">
      <c r="A40" s="1">
        <v>29951</v>
      </c>
      <c r="B40">
        <v>9.1040118825812595</v>
      </c>
      <c r="C40">
        <v>9.1040118825812595</v>
      </c>
      <c r="D40">
        <v>9.1040118825812595</v>
      </c>
    </row>
    <row r="41" spans="1:4" x14ac:dyDescent="0.25">
      <c r="A41" s="1">
        <v>30041</v>
      </c>
      <c r="B41">
        <v>8.3919303179849294</v>
      </c>
      <c r="C41">
        <v>8.3919303179849294</v>
      </c>
      <c r="D41">
        <v>8.3919303179849294</v>
      </c>
    </row>
    <row r="42" spans="1:4" x14ac:dyDescent="0.25">
      <c r="A42" s="1">
        <v>30132</v>
      </c>
      <c r="B42">
        <v>8.3571057971292202</v>
      </c>
      <c r="C42">
        <v>8.3571057971292202</v>
      </c>
      <c r="D42">
        <v>8.3571057971292202</v>
      </c>
    </row>
    <row r="43" spans="1:4" x14ac:dyDescent="0.25">
      <c r="A43" s="1">
        <v>30224</v>
      </c>
      <c r="B43">
        <v>7.8668731617988303</v>
      </c>
      <c r="C43">
        <v>7.8668731617988303</v>
      </c>
      <c r="D43">
        <v>7.8668731617988303</v>
      </c>
    </row>
    <row r="44" spans="1:4" x14ac:dyDescent="0.25">
      <c r="A44" s="1">
        <v>30316</v>
      </c>
      <c r="B44">
        <v>7.5282860711711104</v>
      </c>
      <c r="C44">
        <v>7.5282860711711104</v>
      </c>
      <c r="D44">
        <v>7.5282860711711104</v>
      </c>
    </row>
    <row r="45" spans="1:4" x14ac:dyDescent="0.25">
      <c r="A45" s="1">
        <v>30406</v>
      </c>
      <c r="B45">
        <v>6.9540104894575201</v>
      </c>
      <c r="C45">
        <v>6.9540104894575201</v>
      </c>
      <c r="D45">
        <v>6.9540104894575201</v>
      </c>
    </row>
    <row r="46" spans="1:4" x14ac:dyDescent="0.25">
      <c r="A46" s="1">
        <v>30497</v>
      </c>
      <c r="B46">
        <v>7.05156597794329</v>
      </c>
      <c r="C46">
        <v>7.05156597794329</v>
      </c>
      <c r="D46">
        <v>7.05156597794329</v>
      </c>
    </row>
    <row r="47" spans="1:4" x14ac:dyDescent="0.25">
      <c r="A47" s="1">
        <v>30589</v>
      </c>
      <c r="B47">
        <v>7.1818000248924099</v>
      </c>
      <c r="C47">
        <v>7.1818000248924099</v>
      </c>
      <c r="D47">
        <v>7.1818000248924099</v>
      </c>
    </row>
    <row r="48" spans="1:4" x14ac:dyDescent="0.25">
      <c r="A48" s="1">
        <v>30681</v>
      </c>
      <c r="B48">
        <v>7.2558963311342097</v>
      </c>
      <c r="C48">
        <v>7.2558963311342097</v>
      </c>
      <c r="D48">
        <v>7.2558963311342097</v>
      </c>
    </row>
    <row r="49" spans="1:4" x14ac:dyDescent="0.25">
      <c r="A49" s="1">
        <v>30772</v>
      </c>
      <c r="B49">
        <v>6.8164647030998902</v>
      </c>
      <c r="C49">
        <v>6.8164647030998902</v>
      </c>
      <c r="D49">
        <v>6.8164647030998902</v>
      </c>
    </row>
    <row r="50" spans="1:4" x14ac:dyDescent="0.25">
      <c r="A50" s="1">
        <v>30863</v>
      </c>
      <c r="B50">
        <v>6.4284701582930399</v>
      </c>
      <c r="C50">
        <v>6.4284701582930399</v>
      </c>
      <c r="D50">
        <v>6.4284701582930399</v>
      </c>
    </row>
    <row r="51" spans="1:4" x14ac:dyDescent="0.25">
      <c r="A51" s="1">
        <v>30955</v>
      </c>
      <c r="B51">
        <v>6.1620971466005301</v>
      </c>
      <c r="C51">
        <v>6.1620971466005301</v>
      </c>
      <c r="D51">
        <v>6.1620971466005301</v>
      </c>
    </row>
    <row r="52" spans="1:4" x14ac:dyDescent="0.25">
      <c r="A52" s="1">
        <v>31047</v>
      </c>
      <c r="B52">
        <v>5.9997051604129501</v>
      </c>
      <c r="C52">
        <v>5.9997051604129501</v>
      </c>
      <c r="D52">
        <v>5.9997051604129501</v>
      </c>
    </row>
    <row r="53" spans="1:4" x14ac:dyDescent="0.25">
      <c r="A53" s="1">
        <v>31137</v>
      </c>
      <c r="B53">
        <v>5.8728704408815098</v>
      </c>
      <c r="C53">
        <v>5.8728704408815098</v>
      </c>
      <c r="D53">
        <v>5.8728704408815098</v>
      </c>
    </row>
    <row r="54" spans="1:4" x14ac:dyDescent="0.25">
      <c r="A54" s="1">
        <v>31228</v>
      </c>
      <c r="B54">
        <v>5.7531327713624698</v>
      </c>
      <c r="C54">
        <v>5.7531327713624698</v>
      </c>
      <c r="D54">
        <v>5.7531327713624698</v>
      </c>
    </row>
    <row r="55" spans="1:4" x14ac:dyDescent="0.25">
      <c r="A55" s="1">
        <v>31320</v>
      </c>
      <c r="B55">
        <v>5.4370924454165799</v>
      </c>
      <c r="C55">
        <v>5.4370924454165799</v>
      </c>
      <c r="D55">
        <v>5.4370924454165799</v>
      </c>
    </row>
    <row r="56" spans="1:4" x14ac:dyDescent="0.25">
      <c r="A56" s="1">
        <v>31412</v>
      </c>
      <c r="B56">
        <v>5.0121353228602903</v>
      </c>
      <c r="C56">
        <v>5.0121353228602903</v>
      </c>
      <c r="D56">
        <v>5.0121353228602903</v>
      </c>
    </row>
    <row r="57" spans="1:4" x14ac:dyDescent="0.25">
      <c r="A57" s="1">
        <v>31502</v>
      </c>
      <c r="B57">
        <v>4.9119689788000898</v>
      </c>
      <c r="C57">
        <v>4.9119689788000898</v>
      </c>
      <c r="D57">
        <v>4.9119689788000898</v>
      </c>
    </row>
    <row r="58" spans="1:4" x14ac:dyDescent="0.25">
      <c r="A58" s="1">
        <v>31593</v>
      </c>
      <c r="B58">
        <v>4.3943449967472397</v>
      </c>
      <c r="C58">
        <v>4.3943449967472397</v>
      </c>
      <c r="D58">
        <v>4.3943449967472397</v>
      </c>
    </row>
    <row r="59" spans="1:4" x14ac:dyDescent="0.25">
      <c r="A59" s="1">
        <v>31685</v>
      </c>
      <c r="B59">
        <v>4.2396795514599397</v>
      </c>
      <c r="C59">
        <v>4.2396795514599397</v>
      </c>
      <c r="D59">
        <v>4.2396795514599397</v>
      </c>
    </row>
    <row r="60" spans="1:4" x14ac:dyDescent="0.25">
      <c r="A60" s="1">
        <v>31777</v>
      </c>
      <c r="B60">
        <v>4.43616752984674</v>
      </c>
      <c r="C60">
        <v>4.43616752984674</v>
      </c>
      <c r="D60">
        <v>4.43616752984674</v>
      </c>
    </row>
    <row r="61" spans="1:4" x14ac:dyDescent="0.25">
      <c r="A61" s="1">
        <v>31867</v>
      </c>
      <c r="B61">
        <v>4.5216542858695998</v>
      </c>
      <c r="C61">
        <v>4.5216542858695998</v>
      </c>
      <c r="D61">
        <v>4.5216542858695998</v>
      </c>
    </row>
    <row r="62" spans="1:4" x14ac:dyDescent="0.25">
      <c r="A62" s="1">
        <v>31958</v>
      </c>
      <c r="B62">
        <v>4.7982282290996698</v>
      </c>
      <c r="C62">
        <v>4.7982282290996698</v>
      </c>
      <c r="D62">
        <v>4.7982282290996698</v>
      </c>
    </row>
    <row r="63" spans="1:4" x14ac:dyDescent="0.25">
      <c r="A63" s="1">
        <v>32050</v>
      </c>
      <c r="B63">
        <v>4.9306190139957504</v>
      </c>
      <c r="C63">
        <v>4.9306190139957504</v>
      </c>
      <c r="D63">
        <v>4.9306190139957504</v>
      </c>
    </row>
    <row r="64" spans="1:4" x14ac:dyDescent="0.25">
      <c r="A64" s="1">
        <v>32142</v>
      </c>
      <c r="B64">
        <v>4.8586143892689702</v>
      </c>
      <c r="C64">
        <v>4.8586143892689702</v>
      </c>
      <c r="D64">
        <v>4.8586143892689702</v>
      </c>
    </row>
    <row r="65" spans="1:4" x14ac:dyDescent="0.25">
      <c r="A65" s="1">
        <v>32233</v>
      </c>
      <c r="B65">
        <v>4.1746146524419601</v>
      </c>
      <c r="C65">
        <v>4.1746146524419601</v>
      </c>
      <c r="D65">
        <v>4.1746146524419601</v>
      </c>
    </row>
    <row r="66" spans="1:4" x14ac:dyDescent="0.25">
      <c r="A66" s="1">
        <v>32324</v>
      </c>
      <c r="B66">
        <v>4.1633991769083503</v>
      </c>
      <c r="C66">
        <v>4.1633991769083503</v>
      </c>
      <c r="D66">
        <v>4.1633991769083503</v>
      </c>
    </row>
    <row r="67" spans="1:4" x14ac:dyDescent="0.25">
      <c r="A67" s="1">
        <v>32416</v>
      </c>
      <c r="B67">
        <v>4.6394879484051899</v>
      </c>
      <c r="C67">
        <v>4.6394879484051899</v>
      </c>
      <c r="D67">
        <v>4.6394879484051899</v>
      </c>
    </row>
    <row r="68" spans="1:4" x14ac:dyDescent="0.25">
      <c r="A68" s="1">
        <v>32508</v>
      </c>
      <c r="B68">
        <v>4.7126592678389896</v>
      </c>
      <c r="C68">
        <v>4.7126592678389896</v>
      </c>
      <c r="D68">
        <v>4.7126592678389896</v>
      </c>
    </row>
    <row r="69" spans="1:4" x14ac:dyDescent="0.25">
      <c r="A69" s="1">
        <v>32598</v>
      </c>
      <c r="B69">
        <v>5.3303488458216997</v>
      </c>
      <c r="C69">
        <v>5.3303488458216997</v>
      </c>
      <c r="D69">
        <v>5.3303488458216997</v>
      </c>
    </row>
    <row r="70" spans="1:4" x14ac:dyDescent="0.25">
      <c r="A70" s="1">
        <v>32689</v>
      </c>
      <c r="B70">
        <v>5.4780718795317203</v>
      </c>
      <c r="C70">
        <v>5.4780718795317203</v>
      </c>
      <c r="D70">
        <v>5.4780718795317203</v>
      </c>
    </row>
    <row r="71" spans="1:4" x14ac:dyDescent="0.25">
      <c r="A71" s="1">
        <v>32781</v>
      </c>
      <c r="B71">
        <v>5.7381273104727502</v>
      </c>
      <c r="C71">
        <v>5.7381273104727502</v>
      </c>
      <c r="D71">
        <v>5.7381273104727502</v>
      </c>
    </row>
    <row r="72" spans="1:4" x14ac:dyDescent="0.25">
      <c r="A72" s="1">
        <v>32873</v>
      </c>
      <c r="B72">
        <v>6.1467376416728703</v>
      </c>
      <c r="C72">
        <v>6.1467376416728703</v>
      </c>
      <c r="D72">
        <v>6.1467376416728703</v>
      </c>
    </row>
    <row r="73" spans="1:4" x14ac:dyDescent="0.25">
      <c r="A73" s="1">
        <v>32963</v>
      </c>
      <c r="B73">
        <v>6.3560472819265499</v>
      </c>
      <c r="C73">
        <v>6.3560472819265499</v>
      </c>
      <c r="D73">
        <v>6.3560472819265499</v>
      </c>
    </row>
    <row r="74" spans="1:4" x14ac:dyDescent="0.25">
      <c r="A74" s="1">
        <v>33054</v>
      </c>
      <c r="B74">
        <v>6.1761200828179499</v>
      </c>
      <c r="C74">
        <v>6.1761200828179499</v>
      </c>
      <c r="D74">
        <v>6.1761200828179499</v>
      </c>
    </row>
    <row r="75" spans="1:4" x14ac:dyDescent="0.25">
      <c r="A75" s="1">
        <v>33146</v>
      </c>
      <c r="B75">
        <v>6.3209562927163896</v>
      </c>
      <c r="C75">
        <v>6.3209562927163896</v>
      </c>
      <c r="D75">
        <v>6.3209562927163896</v>
      </c>
    </row>
    <row r="76" spans="1:4" x14ac:dyDescent="0.25">
      <c r="A76" s="1">
        <v>33238</v>
      </c>
      <c r="B76">
        <v>6.6240253391680604</v>
      </c>
      <c r="C76">
        <v>6.6240253391680604</v>
      </c>
      <c r="D76">
        <v>6.6240253391680604</v>
      </c>
    </row>
    <row r="77" spans="1:4" x14ac:dyDescent="0.25">
      <c r="A77" s="1">
        <v>33328</v>
      </c>
      <c r="B77">
        <v>6.4809064867961297</v>
      </c>
      <c r="C77">
        <v>6.4809064867961297</v>
      </c>
      <c r="D77">
        <v>6.4809064867961297</v>
      </c>
    </row>
    <row r="78" spans="1:4" x14ac:dyDescent="0.25">
      <c r="A78" s="1">
        <v>33419</v>
      </c>
      <c r="B78">
        <v>6.1865290407837499</v>
      </c>
      <c r="C78">
        <v>6.1865290407837499</v>
      </c>
      <c r="D78">
        <v>6.1865290407837499</v>
      </c>
    </row>
    <row r="79" spans="1:4" x14ac:dyDescent="0.25">
      <c r="A79" s="1">
        <v>33511</v>
      </c>
      <c r="B79">
        <v>6.1965158217308698</v>
      </c>
      <c r="C79">
        <v>6.1965158217308698</v>
      </c>
      <c r="D79">
        <v>6.1965158217308698</v>
      </c>
    </row>
    <row r="80" spans="1:4" x14ac:dyDescent="0.25">
      <c r="A80" s="1">
        <v>33603</v>
      </c>
      <c r="B80">
        <v>6.3247550336146299</v>
      </c>
      <c r="C80">
        <v>6.3247550336146299</v>
      </c>
      <c r="D80">
        <v>6.3247550336146299</v>
      </c>
    </row>
    <row r="81" spans="1:4" x14ac:dyDescent="0.25">
      <c r="A81" s="1">
        <v>33694</v>
      </c>
      <c r="B81">
        <v>6.3669358682736199</v>
      </c>
      <c r="C81">
        <v>6.3669358682736199</v>
      </c>
      <c r="D81">
        <v>6.3669358682736199</v>
      </c>
    </row>
    <row r="82" spans="1:4" x14ac:dyDescent="0.25">
      <c r="A82" s="1">
        <v>33785</v>
      </c>
      <c r="B82">
        <v>6.4604751251100501</v>
      </c>
      <c r="C82">
        <v>6.4604751251100501</v>
      </c>
      <c r="D82">
        <v>6.4604751251100501</v>
      </c>
    </row>
    <row r="83" spans="1:4" x14ac:dyDescent="0.25">
      <c r="A83" s="1">
        <v>33877</v>
      </c>
      <c r="B83">
        <v>7.0590239141900799</v>
      </c>
      <c r="C83">
        <v>7.0590239141900799</v>
      </c>
      <c r="D83">
        <v>7.0590239141900799</v>
      </c>
    </row>
    <row r="84" spans="1:4" x14ac:dyDescent="0.25">
      <c r="A84" s="1">
        <v>33969</v>
      </c>
      <c r="B84">
        <v>6.7936430847096396</v>
      </c>
      <c r="C84">
        <v>6.7936430847096396</v>
      </c>
      <c r="D84">
        <v>6.7936430847096396</v>
      </c>
    </row>
    <row r="85" spans="1:4" x14ac:dyDescent="0.25">
      <c r="A85" s="1">
        <v>34059</v>
      </c>
      <c r="B85">
        <v>5.9872922174429402</v>
      </c>
      <c r="C85">
        <v>5.9872922174429402</v>
      </c>
      <c r="D85">
        <v>5.9872922174429402</v>
      </c>
    </row>
    <row r="86" spans="1:4" x14ac:dyDescent="0.25">
      <c r="A86" s="1">
        <v>34150</v>
      </c>
      <c r="B86">
        <v>5.2573625607434504</v>
      </c>
      <c r="C86">
        <v>5.2573625607434504</v>
      </c>
      <c r="D86">
        <v>5.2573625607434504</v>
      </c>
    </row>
    <row r="87" spans="1:4" x14ac:dyDescent="0.25">
      <c r="A87" s="1">
        <v>34242</v>
      </c>
      <c r="B87">
        <v>4.5948172894326698</v>
      </c>
      <c r="C87">
        <v>4.5948172894326698</v>
      </c>
      <c r="D87">
        <v>4.5948172894326698</v>
      </c>
    </row>
    <row r="88" spans="1:4" x14ac:dyDescent="0.25">
      <c r="A88" s="1">
        <v>34334</v>
      </c>
      <c r="B88">
        <v>4.1024414244773402</v>
      </c>
      <c r="C88">
        <v>4.1024414244773402</v>
      </c>
      <c r="D88">
        <v>4.1024414244773402</v>
      </c>
    </row>
    <row r="89" spans="1:4" x14ac:dyDescent="0.25">
      <c r="A89" s="1">
        <v>34424</v>
      </c>
      <c r="B89">
        <v>3.7380666600455599</v>
      </c>
      <c r="C89">
        <v>3.7380666600455599</v>
      </c>
      <c r="D89">
        <v>3.7380666600455599</v>
      </c>
    </row>
    <row r="90" spans="1:4" x14ac:dyDescent="0.25">
      <c r="A90" s="1">
        <v>34515</v>
      </c>
      <c r="B90">
        <v>3.61538866873655</v>
      </c>
      <c r="C90">
        <v>3.61538866873655</v>
      </c>
      <c r="D90">
        <v>3.61538866873655</v>
      </c>
    </row>
    <row r="91" spans="1:4" x14ac:dyDescent="0.25">
      <c r="A91" s="1">
        <v>34607</v>
      </c>
      <c r="B91">
        <v>3.71236417461812</v>
      </c>
      <c r="C91">
        <v>3.71236417461812</v>
      </c>
      <c r="D91">
        <v>3.71236417461812</v>
      </c>
    </row>
    <row r="92" spans="1:4" x14ac:dyDescent="0.25">
      <c r="A92" s="1">
        <v>34699</v>
      </c>
      <c r="B92">
        <v>3.6956543704492799</v>
      </c>
      <c r="C92">
        <v>3.6956543704492799</v>
      </c>
      <c r="D92">
        <v>3.6956543704492799</v>
      </c>
    </row>
    <row r="93" spans="1:4" x14ac:dyDescent="0.25">
      <c r="A93" s="1">
        <v>34789</v>
      </c>
      <c r="B93">
        <v>4.0402342581955999</v>
      </c>
      <c r="C93">
        <v>4.0402342581955999</v>
      </c>
      <c r="D93">
        <v>4.0402342581955999</v>
      </c>
    </row>
    <row r="94" spans="1:4" x14ac:dyDescent="0.25">
      <c r="A94" s="1">
        <v>34880</v>
      </c>
      <c r="B94">
        <v>4.0890324302364496</v>
      </c>
      <c r="C94">
        <v>4.0890324302364496</v>
      </c>
      <c r="D94">
        <v>4.0890324302364496</v>
      </c>
    </row>
    <row r="95" spans="1:4" x14ac:dyDescent="0.25">
      <c r="A95" s="1">
        <v>34972</v>
      </c>
      <c r="B95">
        <v>3.61650756051742</v>
      </c>
      <c r="C95">
        <v>3.61650756051742</v>
      </c>
      <c r="D95">
        <v>3.61650756051742</v>
      </c>
    </row>
    <row r="96" spans="1:4" x14ac:dyDescent="0.25">
      <c r="A96" s="1">
        <v>35064</v>
      </c>
      <c r="B96">
        <v>3.4956817641888498</v>
      </c>
      <c r="C96">
        <v>3.4956817641888498</v>
      </c>
      <c r="D96">
        <v>3.4956817641888498</v>
      </c>
    </row>
    <row r="97" spans="1:4" x14ac:dyDescent="0.25">
      <c r="A97" s="1">
        <v>35155</v>
      </c>
      <c r="B97">
        <v>3.1019494030884101</v>
      </c>
      <c r="C97">
        <v>3.1019494030884101</v>
      </c>
      <c r="D97">
        <v>3.1019494030884101</v>
      </c>
    </row>
    <row r="98" spans="1:4" x14ac:dyDescent="0.25">
      <c r="A98" s="1">
        <v>35246</v>
      </c>
      <c r="B98">
        <v>2.72523791139476</v>
      </c>
      <c r="C98">
        <v>2.72523791139476</v>
      </c>
      <c r="D98">
        <v>2.72523791139476</v>
      </c>
    </row>
    <row r="99" spans="1:4" x14ac:dyDescent="0.25">
      <c r="A99" s="1">
        <v>35338</v>
      </c>
      <c r="B99">
        <v>2.7380798059684999</v>
      </c>
      <c r="C99">
        <v>2.7380798059684999</v>
      </c>
      <c r="D99">
        <v>2.7380798059684999</v>
      </c>
    </row>
    <row r="100" spans="1:4" x14ac:dyDescent="0.25">
      <c r="A100" s="1">
        <v>35430</v>
      </c>
      <c r="B100">
        <v>2.4629818551134401</v>
      </c>
      <c r="C100">
        <v>2.4629818551134401</v>
      </c>
      <c r="D100">
        <v>2.4629818551134401</v>
      </c>
    </row>
    <row r="101" spans="1:4" x14ac:dyDescent="0.25">
      <c r="A101" s="1">
        <v>35520</v>
      </c>
      <c r="B101">
        <v>2.4591926698914399</v>
      </c>
      <c r="C101">
        <v>2.4591926698914399</v>
      </c>
      <c r="D101">
        <v>2.4591926698914399</v>
      </c>
    </row>
    <row r="102" spans="1:4" x14ac:dyDescent="0.25">
      <c r="A102" s="1">
        <v>35611</v>
      </c>
      <c r="B102">
        <v>2.3193335164295399</v>
      </c>
      <c r="C102">
        <v>2.3193335164295399</v>
      </c>
      <c r="D102">
        <v>2.3193335164295399</v>
      </c>
    </row>
    <row r="103" spans="1:4" x14ac:dyDescent="0.25">
      <c r="A103" s="1">
        <v>35703</v>
      </c>
      <c r="B103">
        <v>2.2436212129203899</v>
      </c>
      <c r="C103">
        <v>2.2436212129203899</v>
      </c>
      <c r="D103">
        <v>2.2436212129203899</v>
      </c>
    </row>
    <row r="104" spans="1:4" x14ac:dyDescent="0.25">
      <c r="A104" s="1">
        <v>35795</v>
      </c>
      <c r="B104">
        <v>2.1802082520269401</v>
      </c>
      <c r="C104">
        <v>2.1802082520269401</v>
      </c>
      <c r="D104">
        <v>2.1802082520269401</v>
      </c>
    </row>
    <row r="105" spans="1:4" x14ac:dyDescent="0.25">
      <c r="A105" s="1">
        <v>35885</v>
      </c>
      <c r="B105">
        <v>1.9933977245516701</v>
      </c>
      <c r="C105">
        <v>1.9933977245516701</v>
      </c>
      <c r="D105">
        <v>1.9933977245516701</v>
      </c>
    </row>
    <row r="106" spans="1:4" x14ac:dyDescent="0.25">
      <c r="A106" s="1">
        <v>35976</v>
      </c>
      <c r="B106">
        <v>1.9040736158659199</v>
      </c>
      <c r="C106">
        <v>1.9040736158659199</v>
      </c>
      <c r="D106">
        <v>1.9040736158659199</v>
      </c>
    </row>
    <row r="107" spans="1:4" x14ac:dyDescent="0.25">
      <c r="A107" s="1">
        <v>36068</v>
      </c>
      <c r="B107">
        <v>1.7165023679276701</v>
      </c>
      <c r="C107">
        <v>1.7165023679276701</v>
      </c>
      <c r="D107">
        <v>1.7165023679276701</v>
      </c>
    </row>
    <row r="108" spans="1:4" x14ac:dyDescent="0.25">
      <c r="A108" s="1">
        <v>36160</v>
      </c>
      <c r="B108">
        <v>1.33338497693155</v>
      </c>
      <c r="C108">
        <v>1.33338497693155</v>
      </c>
      <c r="D108">
        <v>1.33338497693155</v>
      </c>
    </row>
    <row r="109" spans="1:4" x14ac:dyDescent="0.25">
      <c r="A109" s="1">
        <v>36250</v>
      </c>
      <c r="B109">
        <v>1.0817773912456401</v>
      </c>
      <c r="C109">
        <v>1.0817773912456401</v>
      </c>
      <c r="D109">
        <v>1.0817773912456401</v>
      </c>
    </row>
    <row r="110" spans="1:4" x14ac:dyDescent="0.25">
      <c r="A110" s="1">
        <v>36341</v>
      </c>
      <c r="B110">
        <v>1.0731535287426599</v>
      </c>
      <c r="C110">
        <v>1.0731535287426599</v>
      </c>
      <c r="D110">
        <v>1.0731535287426599</v>
      </c>
    </row>
    <row r="111" spans="1:4" x14ac:dyDescent="0.25">
      <c r="A111" s="1">
        <v>36433</v>
      </c>
      <c r="B111">
        <v>1.27845743308977</v>
      </c>
      <c r="C111">
        <v>1.27845743308977</v>
      </c>
      <c r="D111">
        <v>1.27845743308977</v>
      </c>
    </row>
    <row r="112" spans="1:4" x14ac:dyDescent="0.25">
      <c r="A112" s="1">
        <v>36525</v>
      </c>
      <c r="B112">
        <v>1.55915873130128</v>
      </c>
      <c r="C112">
        <v>1.55915873130128</v>
      </c>
      <c r="D112">
        <v>1.55915873130128</v>
      </c>
    </row>
    <row r="113" spans="1:4" x14ac:dyDescent="0.25">
      <c r="A113" s="1">
        <v>36616</v>
      </c>
      <c r="B113">
        <v>1.6866732897526699</v>
      </c>
      <c r="C113">
        <v>1.6866732897526699</v>
      </c>
      <c r="D113">
        <v>1.6866732897526699</v>
      </c>
    </row>
    <row r="114" spans="1:4" x14ac:dyDescent="0.25">
      <c r="A114" s="1">
        <v>36707</v>
      </c>
      <c r="B114">
        <v>1.9843854135516299</v>
      </c>
      <c r="C114">
        <v>1.9843854135516299</v>
      </c>
      <c r="D114">
        <v>1.9843854135516299</v>
      </c>
    </row>
    <row r="115" spans="1:4" x14ac:dyDescent="0.25">
      <c r="A115" s="1">
        <v>36799</v>
      </c>
      <c r="B115">
        <v>2.0935953338331399</v>
      </c>
      <c r="C115">
        <v>2.0935953338331399</v>
      </c>
      <c r="D115">
        <v>2.0935953338331399</v>
      </c>
    </row>
    <row r="116" spans="1:4" x14ac:dyDescent="0.25">
      <c r="A116" s="1">
        <v>36891</v>
      </c>
      <c r="B116">
        <v>2.0972610701593002</v>
      </c>
      <c r="C116">
        <v>2.0972610701593002</v>
      </c>
      <c r="D116">
        <v>2.0972610701593002</v>
      </c>
    </row>
    <row r="117" spans="1:4" x14ac:dyDescent="0.25">
      <c r="A117" s="1">
        <v>36981</v>
      </c>
      <c r="B117">
        <v>1.9138717133177701</v>
      </c>
      <c r="C117">
        <v>1.9138717133177701</v>
      </c>
      <c r="D117">
        <v>1.9138717133177701</v>
      </c>
    </row>
    <row r="118" spans="1:4" x14ac:dyDescent="0.25">
      <c r="A118" s="1">
        <v>37072</v>
      </c>
      <c r="B118">
        <v>1.8600777034231499</v>
      </c>
      <c r="C118">
        <v>1.8600777034231499</v>
      </c>
      <c r="D118">
        <v>1.8600777034231499</v>
      </c>
    </row>
    <row r="119" spans="1:4" x14ac:dyDescent="0.25">
      <c r="A119" s="1">
        <v>37164</v>
      </c>
      <c r="B119">
        <v>1.58470043490919</v>
      </c>
      <c r="C119">
        <v>1.58470043490919</v>
      </c>
      <c r="D119">
        <v>1.58470043490919</v>
      </c>
    </row>
    <row r="120" spans="1:4" x14ac:dyDescent="0.25">
      <c r="A120" s="1">
        <v>37256</v>
      </c>
      <c r="B120">
        <v>1.03163449203784</v>
      </c>
      <c r="C120">
        <v>1.03163449203784</v>
      </c>
      <c r="D120">
        <v>1.03163449203784</v>
      </c>
    </row>
    <row r="121" spans="1:4" x14ac:dyDescent="0.25">
      <c r="A121" s="1">
        <v>37346</v>
      </c>
      <c r="B121">
        <v>1.0601044693806301</v>
      </c>
      <c r="C121">
        <v>1.0601044693806301</v>
      </c>
      <c r="D121">
        <v>1.0601044693806301</v>
      </c>
    </row>
    <row r="122" spans="1:4" x14ac:dyDescent="0.25">
      <c r="A122" s="1">
        <v>37437</v>
      </c>
      <c r="B122">
        <v>1.19535354498881</v>
      </c>
      <c r="C122">
        <v>1.19535354498881</v>
      </c>
      <c r="D122">
        <v>1.19535354498881</v>
      </c>
    </row>
    <row r="123" spans="1:4" x14ac:dyDescent="0.25">
      <c r="A123" s="1">
        <v>37529</v>
      </c>
      <c r="B123">
        <v>1.0235131300311699</v>
      </c>
      <c r="C123">
        <v>1.0235131300311699</v>
      </c>
      <c r="D123">
        <v>1.0235131300311699</v>
      </c>
    </row>
    <row r="124" spans="1:4" x14ac:dyDescent="0.25">
      <c r="A124" s="1">
        <v>37621</v>
      </c>
      <c r="B124">
        <v>0.92520193603446799</v>
      </c>
      <c r="C124">
        <v>0.92520193603446799</v>
      </c>
      <c r="D124">
        <v>0.92520193603446799</v>
      </c>
    </row>
    <row r="125" spans="1:4" x14ac:dyDescent="0.25">
      <c r="A125" s="1">
        <v>37711</v>
      </c>
      <c r="B125">
        <v>0.70536719009008197</v>
      </c>
      <c r="C125">
        <v>0.70536719009008197</v>
      </c>
      <c r="D125">
        <v>0.70536719009008197</v>
      </c>
    </row>
    <row r="126" spans="1:4" x14ac:dyDescent="0.25">
      <c r="A126" s="1">
        <v>37802</v>
      </c>
      <c r="B126">
        <v>0.53078837918114197</v>
      </c>
      <c r="C126">
        <v>0.53078837918114197</v>
      </c>
      <c r="D126">
        <v>0.53078837918114197</v>
      </c>
    </row>
    <row r="127" spans="1:4" x14ac:dyDescent="0.25">
      <c r="A127" s="1">
        <v>37894</v>
      </c>
      <c r="B127">
        <v>0.56445396901140199</v>
      </c>
      <c r="C127">
        <v>0.56445396901140199</v>
      </c>
      <c r="D127">
        <v>0.56445396901140199</v>
      </c>
    </row>
    <row r="128" spans="1:4" x14ac:dyDescent="0.25">
      <c r="A128" s="1">
        <v>37986</v>
      </c>
      <c r="B128">
        <v>0.6087263041798</v>
      </c>
      <c r="C128">
        <v>0.6087263041798</v>
      </c>
      <c r="D128">
        <v>0.6087263041798</v>
      </c>
    </row>
    <row r="129" spans="1:4" x14ac:dyDescent="0.25">
      <c r="A129" s="1">
        <v>38077</v>
      </c>
      <c r="B129">
        <v>0.55418490726424796</v>
      </c>
      <c r="C129">
        <v>0.55418490726424796</v>
      </c>
      <c r="D129">
        <v>0.55418490726424796</v>
      </c>
    </row>
    <row r="130" spans="1:4" x14ac:dyDescent="0.25">
      <c r="A130" s="1">
        <v>38168</v>
      </c>
      <c r="B130">
        <v>0.56016304259334404</v>
      </c>
      <c r="C130">
        <v>0.56016304259334404</v>
      </c>
      <c r="D130">
        <v>0.56016304259334404</v>
      </c>
    </row>
    <row r="131" spans="1:4" x14ac:dyDescent="0.25">
      <c r="A131" s="1">
        <v>38260</v>
      </c>
      <c r="B131">
        <v>0.57634980989351303</v>
      </c>
      <c r="C131">
        <v>0.57634980989351303</v>
      </c>
      <c r="D131">
        <v>0.57634980989351303</v>
      </c>
    </row>
    <row r="132" spans="1:4" x14ac:dyDescent="0.25">
      <c r="A132" s="1">
        <v>38352</v>
      </c>
      <c r="B132">
        <v>0.58396716992985098</v>
      </c>
      <c r="C132">
        <v>0.58396716992985098</v>
      </c>
      <c r="D132">
        <v>0.58396716992985098</v>
      </c>
    </row>
    <row r="133" spans="1:4" x14ac:dyDescent="0.25">
      <c r="A133" s="1">
        <v>38442</v>
      </c>
      <c r="B133">
        <v>0.582241814697399</v>
      </c>
      <c r="C133">
        <v>0.582241814697399</v>
      </c>
      <c r="D133">
        <v>0.582241814697399</v>
      </c>
    </row>
    <row r="134" spans="1:4" x14ac:dyDescent="0.25">
      <c r="A134" s="1">
        <v>38533</v>
      </c>
      <c r="B134">
        <v>0.48043351926162398</v>
      </c>
      <c r="C134">
        <v>0.48043351926162398</v>
      </c>
      <c r="D134">
        <v>0.48043351926162398</v>
      </c>
    </row>
    <row r="135" spans="1:4" x14ac:dyDescent="0.25">
      <c r="A135" s="1">
        <v>38625</v>
      </c>
      <c r="B135">
        <v>0.46820486660903898</v>
      </c>
      <c r="C135">
        <v>0.46820486660903898</v>
      </c>
      <c r="D135">
        <v>0.46820486660903898</v>
      </c>
    </row>
    <row r="136" spans="1:4" x14ac:dyDescent="0.25">
      <c r="A136" s="1">
        <v>38717</v>
      </c>
      <c r="B136">
        <v>0.550235723663697</v>
      </c>
      <c r="C136">
        <v>0.550235723663697</v>
      </c>
      <c r="D136">
        <v>0.550235723663697</v>
      </c>
    </row>
    <row r="137" spans="1:4" x14ac:dyDescent="0.25">
      <c r="A137" s="1">
        <v>38807</v>
      </c>
      <c r="B137">
        <v>0.76737884029692305</v>
      </c>
      <c r="C137">
        <v>0.76737884029692305</v>
      </c>
      <c r="D137">
        <v>0.76737884029692305</v>
      </c>
    </row>
    <row r="138" spans="1:4" x14ac:dyDescent="0.25">
      <c r="A138" s="1">
        <v>38898</v>
      </c>
      <c r="B138">
        <v>0.94192739766686495</v>
      </c>
      <c r="C138">
        <v>0.94192739766686495</v>
      </c>
      <c r="D138">
        <v>0.94192739766686495</v>
      </c>
    </row>
    <row r="139" spans="1:4" x14ac:dyDescent="0.25">
      <c r="A139" s="1">
        <v>38990</v>
      </c>
      <c r="B139">
        <v>1.0805666863077801</v>
      </c>
      <c r="C139">
        <v>1.0805666863077801</v>
      </c>
      <c r="D139">
        <v>1.0805666863077801</v>
      </c>
    </row>
    <row r="140" spans="1:4" x14ac:dyDescent="0.25">
      <c r="A140" s="1">
        <v>39082</v>
      </c>
      <c r="B140">
        <v>1.23457798322654</v>
      </c>
      <c r="C140">
        <v>1.23457798322654</v>
      </c>
      <c r="D140">
        <v>1.23457798322654</v>
      </c>
    </row>
    <row r="141" spans="1:4" x14ac:dyDescent="0.25">
      <c r="A141" s="1">
        <v>39172</v>
      </c>
      <c r="B141">
        <v>1.29662610064516</v>
      </c>
      <c r="C141">
        <v>1.29662610064516</v>
      </c>
      <c r="D141">
        <v>1.29662610064516</v>
      </c>
    </row>
    <row r="142" spans="1:4" x14ac:dyDescent="0.25">
      <c r="A142" s="1">
        <v>39263</v>
      </c>
      <c r="B142">
        <v>1.6715171486692399</v>
      </c>
      <c r="C142">
        <v>1.6715171486692399</v>
      </c>
      <c r="D142">
        <v>1.6715171486692399</v>
      </c>
    </row>
    <row r="143" spans="1:4" x14ac:dyDescent="0.25">
      <c r="A143" s="1">
        <v>39355</v>
      </c>
      <c r="B143">
        <v>1.7561982574732899</v>
      </c>
      <c r="C143">
        <v>1.7561982574732899</v>
      </c>
      <c r="D143">
        <v>1.7561982574732899</v>
      </c>
    </row>
    <row r="144" spans="1:4" x14ac:dyDescent="0.25">
      <c r="A144" s="1">
        <v>39447</v>
      </c>
      <c r="B144">
        <v>1.7490595805209701</v>
      </c>
      <c r="C144">
        <v>1.7490595805209701</v>
      </c>
      <c r="D144">
        <v>1.7490595805209701</v>
      </c>
    </row>
    <row r="145" spans="1:4" x14ac:dyDescent="0.25">
      <c r="A145" s="1">
        <v>39538</v>
      </c>
      <c r="B145">
        <v>1.62737825430349</v>
      </c>
      <c r="C145">
        <v>1.62737825430349</v>
      </c>
      <c r="D145">
        <v>1.62737825430349</v>
      </c>
    </row>
    <row r="146" spans="1:4" x14ac:dyDescent="0.25">
      <c r="A146" s="1">
        <v>39629</v>
      </c>
      <c r="B146">
        <v>1.75046931877562</v>
      </c>
      <c r="C146">
        <v>1.75046931877562</v>
      </c>
      <c r="D146">
        <v>1.75046931877562</v>
      </c>
    </row>
    <row r="147" spans="1:4" x14ac:dyDescent="0.25">
      <c r="A147" s="1">
        <v>39721</v>
      </c>
      <c r="B147">
        <v>1.82268115853638</v>
      </c>
      <c r="C147">
        <v>1.82268115853638</v>
      </c>
      <c r="D147">
        <v>1.82268115853638</v>
      </c>
    </row>
    <row r="148" spans="1:4" x14ac:dyDescent="0.25">
      <c r="A148" s="1">
        <v>39813</v>
      </c>
      <c r="B148">
        <v>0.62689142744591098</v>
      </c>
      <c r="C148">
        <v>0.62689142744591098</v>
      </c>
      <c r="D148">
        <v>0.62689142744591098</v>
      </c>
    </row>
    <row r="149" spans="1:4" x14ac:dyDescent="0.25">
      <c r="A149" s="1">
        <v>39903</v>
      </c>
      <c r="B149">
        <v>0.26901701164226799</v>
      </c>
      <c r="C149">
        <v>0.26901701164226799</v>
      </c>
      <c r="D149">
        <v>0.26901701164226799</v>
      </c>
    </row>
    <row r="150" spans="1:4" x14ac:dyDescent="0.25">
      <c r="A150" s="1">
        <v>39994</v>
      </c>
      <c r="B150">
        <v>0.18871261066075901</v>
      </c>
      <c r="C150">
        <v>0.18871261066075901</v>
      </c>
      <c r="D150">
        <v>0.18871261066075901</v>
      </c>
    </row>
    <row r="151" spans="1:4" x14ac:dyDescent="0.25">
      <c r="A151" s="1">
        <v>40086</v>
      </c>
      <c r="B151">
        <v>0.29559057296772401</v>
      </c>
      <c r="C151">
        <v>0.29559057296772401</v>
      </c>
      <c r="D151">
        <v>0.29559057296772401</v>
      </c>
    </row>
    <row r="152" spans="1:4" x14ac:dyDescent="0.25">
      <c r="A152" s="1">
        <v>40178</v>
      </c>
      <c r="B152">
        <v>0.22248021617399999</v>
      </c>
      <c r="C152">
        <v>0.22248021617399999</v>
      </c>
      <c r="D152">
        <v>0.22248021617399999</v>
      </c>
    </row>
    <row r="153" spans="1:4" x14ac:dyDescent="0.25">
      <c r="A153" s="1">
        <v>40268</v>
      </c>
      <c r="B153">
        <v>0.31211574092726102</v>
      </c>
      <c r="C153">
        <v>0.31211574092726102</v>
      </c>
      <c r="D153">
        <v>0.31211574092726102</v>
      </c>
    </row>
    <row r="154" spans="1:4" x14ac:dyDescent="0.25">
      <c r="A154" s="1">
        <v>40359</v>
      </c>
      <c r="B154">
        <v>0.100115136684328</v>
      </c>
      <c r="C154">
        <v>0.100115136684328</v>
      </c>
      <c r="D154">
        <v>0.100115136684328</v>
      </c>
    </row>
    <row r="155" spans="1:4" x14ac:dyDescent="0.25">
      <c r="A155" s="1">
        <v>40451</v>
      </c>
      <c r="B155">
        <v>-4.3526961145283399E-2</v>
      </c>
      <c r="C155">
        <v>-4.3526961145283399E-2</v>
      </c>
      <c r="D155">
        <v>-4.3526961145283399E-2</v>
      </c>
    </row>
    <row r="156" spans="1:4" x14ac:dyDescent="0.25">
      <c r="A156" s="1">
        <v>40543</v>
      </c>
      <c r="B156">
        <v>-9.2001719750902197E-2</v>
      </c>
      <c r="C156">
        <v>-9.2001719750902197E-2</v>
      </c>
      <c r="D156">
        <v>-9.2001719750902197E-2</v>
      </c>
    </row>
    <row r="157" spans="1:4" x14ac:dyDescent="0.25">
      <c r="A157" s="1">
        <v>40633</v>
      </c>
      <c r="B157">
        <v>6.3729100707921899E-2</v>
      </c>
      <c r="C157">
        <v>6.3729100707921899E-2</v>
      </c>
      <c r="D157">
        <v>6.3729100707921899E-2</v>
      </c>
    </row>
    <row r="158" spans="1:4" x14ac:dyDescent="0.25">
      <c r="A158" s="1">
        <v>40724</v>
      </c>
      <c r="B158">
        <v>0.14170191250942299</v>
      </c>
      <c r="C158">
        <v>0.14170191250942299</v>
      </c>
      <c r="D158">
        <v>0.14170191250942299</v>
      </c>
    </row>
    <row r="159" spans="1:4" x14ac:dyDescent="0.25">
      <c r="A159" s="1">
        <v>40816</v>
      </c>
      <c r="B159">
        <v>-2.7526391586423001E-2</v>
      </c>
      <c r="C159">
        <v>-2.7526391586423001E-2</v>
      </c>
      <c r="D159">
        <v>-2.7526391586423001E-2</v>
      </c>
    </row>
    <row r="160" spans="1:4" x14ac:dyDescent="0.25">
      <c r="A160" s="1">
        <v>40908</v>
      </c>
      <c r="B160">
        <v>-0.16913641693636</v>
      </c>
      <c r="C160">
        <v>-0.16913641693636</v>
      </c>
      <c r="D160">
        <v>-0.16913641693636</v>
      </c>
    </row>
    <row r="161" spans="1:4" x14ac:dyDescent="0.25">
      <c r="A161" s="1">
        <v>40999</v>
      </c>
      <c r="B161">
        <v>-0.37658320255184102</v>
      </c>
      <c r="C161">
        <v>-0.37658320255184102</v>
      </c>
      <c r="D161">
        <v>-0.37658320255184102</v>
      </c>
    </row>
    <row r="162" spans="1:4" x14ac:dyDescent="0.25">
      <c r="A162" s="1">
        <v>41090</v>
      </c>
      <c r="B162">
        <v>-0.37460048972157001</v>
      </c>
      <c r="C162">
        <v>-0.37460048972157001</v>
      </c>
      <c r="D162">
        <v>-0.37460048972157001</v>
      </c>
    </row>
    <row r="163" spans="1:4" x14ac:dyDescent="0.25">
      <c r="A163" s="1">
        <v>41182</v>
      </c>
      <c r="B163">
        <v>-0.55694790791214699</v>
      </c>
      <c r="C163">
        <v>-0.55694790791214699</v>
      </c>
      <c r="D163">
        <v>-0.55694790791214699</v>
      </c>
    </row>
    <row r="164" spans="1:4" x14ac:dyDescent="0.25">
      <c r="A164" s="1">
        <v>41274</v>
      </c>
      <c r="B164">
        <v>-0.84693319791105304</v>
      </c>
      <c r="C164">
        <v>-0.84693319791105304</v>
      </c>
      <c r="D164">
        <v>-0.84693319791105304</v>
      </c>
    </row>
    <row r="165" spans="1:4" x14ac:dyDescent="0.25">
      <c r="A165" s="1">
        <v>41364</v>
      </c>
      <c r="B165">
        <v>-0.55692630075965399</v>
      </c>
      <c r="C165">
        <v>-0.55692630075965399</v>
      </c>
      <c r="D165">
        <v>-0.55692630075965399</v>
      </c>
    </row>
    <row r="166" spans="1:4" x14ac:dyDescent="0.25">
      <c r="A166" s="1">
        <v>41455</v>
      </c>
      <c r="B166">
        <v>-0.62811709597218102</v>
      </c>
      <c r="C166">
        <v>-0.62811709597218102</v>
      </c>
      <c r="D166">
        <v>-0.62811709597218102</v>
      </c>
    </row>
    <row r="167" spans="1:4" x14ac:dyDescent="0.25">
      <c r="A167" s="1">
        <v>41547</v>
      </c>
      <c r="B167">
        <v>-0.60114130219864403</v>
      </c>
      <c r="C167">
        <v>-0.60114130219864403</v>
      </c>
      <c r="D167">
        <v>-0.60114130219864403</v>
      </c>
    </row>
    <row r="168" spans="1:4" x14ac:dyDescent="0.25">
      <c r="A168" s="1">
        <v>41639</v>
      </c>
      <c r="B168">
        <v>-0.62485014847436005</v>
      </c>
      <c r="C168">
        <v>-0.62485014847436005</v>
      </c>
      <c r="D168">
        <v>-0.62485014847436005</v>
      </c>
    </row>
    <row r="169" spans="1:4" x14ac:dyDescent="0.25">
      <c r="A169" s="1">
        <v>41729</v>
      </c>
      <c r="B169">
        <v>-0.64165449613014602</v>
      </c>
      <c r="C169">
        <v>-0.64165449613014602</v>
      </c>
      <c r="D169">
        <v>-0.64165449613014602</v>
      </c>
    </row>
    <row r="170" spans="1:4" x14ac:dyDescent="0.25">
      <c r="A170" s="1">
        <v>41820</v>
      </c>
      <c r="B170">
        <v>-0.85921275873029301</v>
      </c>
      <c r="C170">
        <v>-0.85921275873029301</v>
      </c>
      <c r="D170">
        <v>-0.85921275873029301</v>
      </c>
    </row>
    <row r="171" spans="1:4" x14ac:dyDescent="0.25">
      <c r="A171" s="1">
        <v>41912</v>
      </c>
      <c r="B171">
        <v>-0.97393104197795399</v>
      </c>
      <c r="C171">
        <v>-0.97393104197795399</v>
      </c>
      <c r="D171">
        <v>-0.97393104197795399</v>
      </c>
    </row>
    <row r="172" spans="1:4" x14ac:dyDescent="0.25">
      <c r="A172" s="1">
        <v>42004</v>
      </c>
      <c r="B172">
        <v>-1.1148855967917699</v>
      </c>
      <c r="C172">
        <v>-1.1148855967917699</v>
      </c>
      <c r="D172">
        <v>-1.1148855967917699</v>
      </c>
    </row>
    <row r="173" spans="1:4" x14ac:dyDescent="0.25">
      <c r="A173" s="1">
        <v>42094</v>
      </c>
      <c r="B173">
        <v>-1.2843206543187999</v>
      </c>
      <c r="C173">
        <v>-1.2843206543187999</v>
      </c>
      <c r="D173">
        <v>-1.2843206543187999</v>
      </c>
    </row>
    <row r="174" spans="1:4" x14ac:dyDescent="0.25">
      <c r="A174" s="1">
        <v>42185</v>
      </c>
      <c r="B174">
        <v>-1.3943614230882999</v>
      </c>
      <c r="C174">
        <v>-1.3943614230882999</v>
      </c>
      <c r="D174">
        <v>-1.3943614230882999</v>
      </c>
    </row>
    <row r="175" spans="1:4" x14ac:dyDescent="0.25">
      <c r="A175" s="1">
        <v>42277</v>
      </c>
      <c r="B175">
        <v>-1.1900349388912199</v>
      </c>
      <c r="C175">
        <v>-1.1900349388912199</v>
      </c>
      <c r="D175">
        <v>-1.1900349388912199</v>
      </c>
    </row>
    <row r="176" spans="1:4" x14ac:dyDescent="0.25">
      <c r="A176" s="1">
        <v>42369</v>
      </c>
      <c r="B176">
        <v>-1.44225905769681</v>
      </c>
      <c r="C176">
        <v>-1.44225905769681</v>
      </c>
      <c r="D176">
        <v>-1.44225905769681</v>
      </c>
    </row>
    <row r="177" spans="1:4" x14ac:dyDescent="0.25">
      <c r="A177" s="1">
        <v>42460</v>
      </c>
      <c r="B177">
        <v>-1.4735766484639701</v>
      </c>
      <c r="C177">
        <v>-1.4735766484639701</v>
      </c>
      <c r="D177">
        <v>-1.4735766484639701</v>
      </c>
    </row>
    <row r="178" spans="1:4" x14ac:dyDescent="0.25">
      <c r="A178" s="1">
        <v>42551</v>
      </c>
      <c r="B178">
        <v>-1.3796060525793301</v>
      </c>
      <c r="C178">
        <v>-1.3796060525793301</v>
      </c>
      <c r="D178">
        <v>-1.3796060525793301</v>
      </c>
    </row>
    <row r="179" spans="1:4" x14ac:dyDescent="0.25">
      <c r="A179" s="1">
        <v>42643</v>
      </c>
      <c r="B179">
        <v>-1.47275623240427</v>
      </c>
      <c r="C179">
        <v>-1.47275623240427</v>
      </c>
      <c r="D179">
        <v>-1.47275623240427</v>
      </c>
    </row>
    <row r="180" spans="1:4" x14ac:dyDescent="0.25">
      <c r="A180" s="1">
        <v>42735</v>
      </c>
      <c r="B180">
        <v>-1.3048275228671899</v>
      </c>
      <c r="C180">
        <v>-1.3048275228671899</v>
      </c>
      <c r="D180">
        <v>-1.3048275228671899</v>
      </c>
    </row>
    <row r="181" spans="1:4" x14ac:dyDescent="0.25">
      <c r="A181" s="1">
        <v>42825</v>
      </c>
      <c r="B181">
        <v>-1.1574243591654201</v>
      </c>
      <c r="C181">
        <v>-1.1574243591654201</v>
      </c>
      <c r="D181">
        <v>-1.1574243591654201</v>
      </c>
    </row>
    <row r="182" spans="1:4" x14ac:dyDescent="0.25">
      <c r="A182" s="1">
        <v>42916</v>
      </c>
      <c r="B182">
        <v>-1.42634331325153</v>
      </c>
      <c r="C182">
        <v>-1.42634331325153</v>
      </c>
      <c r="D182">
        <v>-1.42634331325153</v>
      </c>
    </row>
    <row r="183" spans="1:4" x14ac:dyDescent="0.25">
      <c r="A183" s="1">
        <v>43008</v>
      </c>
      <c r="B183">
        <v>-1.2836563008270001</v>
      </c>
      <c r="C183">
        <v>-1.2836563008270001</v>
      </c>
      <c r="D183">
        <v>-1.2836563008270001</v>
      </c>
    </row>
    <row r="184" spans="1:4" x14ac:dyDescent="0.25">
      <c r="A184" s="1">
        <v>43100</v>
      </c>
      <c r="B184">
        <v>-1.3410173362365101</v>
      </c>
      <c r="C184">
        <v>-1.3410173362365101</v>
      </c>
      <c r="D184">
        <v>-1.3410173362365101</v>
      </c>
    </row>
    <row r="185" spans="1:4" x14ac:dyDescent="0.25">
      <c r="A185" s="1">
        <v>43190</v>
      </c>
      <c r="B185">
        <v>-1.3022422515344201</v>
      </c>
      <c r="C185">
        <v>-1.3022422515344201</v>
      </c>
      <c r="D185">
        <v>-1.3022422515344201</v>
      </c>
    </row>
    <row r="186" spans="1:4" x14ac:dyDescent="0.25">
      <c r="A186" s="1">
        <v>43281</v>
      </c>
      <c r="B186">
        <v>-1.30889433394486</v>
      </c>
      <c r="C186">
        <v>-1.30889433394486</v>
      </c>
      <c r="D186">
        <v>-1.30889433394486</v>
      </c>
    </row>
    <row r="187" spans="1:4" x14ac:dyDescent="0.25">
      <c r="A187" s="1">
        <v>43373</v>
      </c>
      <c r="B187">
        <v>-1.2564379061164499</v>
      </c>
      <c r="C187">
        <v>-1.2564379061164499</v>
      </c>
      <c r="D187">
        <v>-1.2564379061164499</v>
      </c>
    </row>
    <row r="188" spans="1:4" x14ac:dyDescent="0.25">
      <c r="A188" s="1">
        <v>43465</v>
      </c>
      <c r="B188">
        <v>-1.2834167073048399</v>
      </c>
      <c r="C188">
        <v>-1.2834167073048399</v>
      </c>
      <c r="D188">
        <v>-1.2834167073048399</v>
      </c>
    </row>
    <row r="189" spans="1:4" x14ac:dyDescent="0.25">
      <c r="A189" s="1">
        <v>43555</v>
      </c>
      <c r="B189">
        <v>-1.3459310518121199</v>
      </c>
      <c r="C189">
        <v>-1.3459310518121199</v>
      </c>
      <c r="D189">
        <v>-1.3459310518121199</v>
      </c>
    </row>
    <row r="190" spans="1:4" x14ac:dyDescent="0.25">
      <c r="A190" s="1">
        <v>43646</v>
      </c>
      <c r="B190">
        <v>-1.51855583301331</v>
      </c>
      <c r="C190">
        <v>-1.51855583301331</v>
      </c>
      <c r="D190">
        <v>-1.51855583301331</v>
      </c>
    </row>
    <row r="191" spans="1:4" x14ac:dyDescent="0.25">
      <c r="A191" s="1">
        <v>43738</v>
      </c>
      <c r="B191">
        <v>-1.5895160389356899</v>
      </c>
      <c r="C191">
        <v>-1.5895160389356899</v>
      </c>
      <c r="D191">
        <v>-1.5895160389356899</v>
      </c>
    </row>
    <row r="192" spans="1:4" x14ac:dyDescent="0.25">
      <c r="A192" s="1">
        <v>43830</v>
      </c>
      <c r="B192">
        <v>-1.7058572551331601</v>
      </c>
      <c r="C192">
        <v>-1.7058572551331601</v>
      </c>
      <c r="D192">
        <v>-1.7058572551331601</v>
      </c>
    </row>
    <row r="193" spans="1:4" x14ac:dyDescent="0.25">
      <c r="A193" s="1">
        <v>43921</v>
      </c>
      <c r="B193">
        <v>-1.7132175402229299</v>
      </c>
      <c r="C193">
        <v>-1.7132175402229299</v>
      </c>
      <c r="D193">
        <v>-1.7132175402229299</v>
      </c>
    </row>
    <row r="194" spans="1:4" x14ac:dyDescent="0.25">
      <c r="A194" s="1">
        <v>44012</v>
      </c>
      <c r="B194">
        <v>-1.76623453113262</v>
      </c>
      <c r="C194">
        <v>-1.76623453113262</v>
      </c>
      <c r="D194">
        <v>-1.76623453113262</v>
      </c>
    </row>
    <row r="195" spans="1:4" x14ac:dyDescent="0.25">
      <c r="A195" s="1">
        <v>44104</v>
      </c>
      <c r="B195">
        <v>-1.65477072764405</v>
      </c>
      <c r="C195">
        <v>-1.65477072764405</v>
      </c>
      <c r="D195">
        <v>-1.65477072764405</v>
      </c>
    </row>
    <row r="196" spans="1:4" x14ac:dyDescent="0.25">
      <c r="A196" s="1">
        <v>44196</v>
      </c>
      <c r="B196">
        <v>-1.8153994206509501</v>
      </c>
      <c r="C196">
        <v>-1.8153994206509501</v>
      </c>
      <c r="D196">
        <v>-1.8153994206509501</v>
      </c>
    </row>
    <row r="197" spans="1:4" x14ac:dyDescent="0.25">
      <c r="A197" s="1">
        <v>44286</v>
      </c>
      <c r="B197">
        <v>-1.80277143852527</v>
      </c>
      <c r="C197">
        <v>-1.80277143852527</v>
      </c>
      <c r="D197">
        <v>-1.80277143852527</v>
      </c>
    </row>
    <row r="198" spans="1:4" x14ac:dyDescent="0.25">
      <c r="A198" s="1">
        <v>44377</v>
      </c>
      <c r="B198">
        <v>-1.5859120567951499</v>
      </c>
      <c r="C198">
        <v>-1.5859120567951499</v>
      </c>
      <c r="D198">
        <v>-1.5859120567951499</v>
      </c>
    </row>
    <row r="199" spans="1:4" x14ac:dyDescent="0.25">
      <c r="A199" s="1">
        <v>44469</v>
      </c>
      <c r="B199">
        <v>-1.56514484087634</v>
      </c>
      <c r="C199">
        <v>-1.56514484087634</v>
      </c>
      <c r="D199">
        <v>-1.56514484087634</v>
      </c>
    </row>
    <row r="200" spans="1:4" x14ac:dyDescent="0.25">
      <c r="A200" s="1">
        <v>44561</v>
      </c>
      <c r="B200">
        <v>-1.50348235203942</v>
      </c>
      <c r="C200">
        <v>-1.50348235203942</v>
      </c>
      <c r="D200">
        <v>-1.50348235203942</v>
      </c>
    </row>
    <row r="201" spans="1:4" x14ac:dyDescent="0.25">
      <c r="A201" s="1">
        <v>44651</v>
      </c>
      <c r="B201">
        <v>-1.2769562697588499</v>
      </c>
      <c r="C201">
        <v>-1.2769562697588499</v>
      </c>
      <c r="D201">
        <v>-1.2769562697588499</v>
      </c>
    </row>
    <row r="202" spans="1:4" x14ac:dyDescent="0.25">
      <c r="A202" s="1">
        <v>44742</v>
      </c>
      <c r="B202">
        <v>-0.84154066775277103</v>
      </c>
      <c r="C202">
        <v>-0.84154066775277103</v>
      </c>
      <c r="D202">
        <v>-0.84154066775277103</v>
      </c>
    </row>
    <row r="203" spans="1:4" x14ac:dyDescent="0.25">
      <c r="A203" s="1">
        <v>44834</v>
      </c>
      <c r="B203">
        <v>-0.63059990851307801</v>
      </c>
      <c r="C203">
        <v>-0.63059990851307801</v>
      </c>
      <c r="D203">
        <v>-0.63059990851307801</v>
      </c>
    </row>
    <row r="204" spans="1:4" x14ac:dyDescent="0.25">
      <c r="A204" s="1">
        <v>44926</v>
      </c>
      <c r="B204">
        <v>-0.24761627015065599</v>
      </c>
      <c r="C204">
        <v>-0.24761627015065599</v>
      </c>
      <c r="D204">
        <v>-0.24761627015065599</v>
      </c>
    </row>
    <row r="205" spans="1:4" x14ac:dyDescent="0.25">
      <c r="A205" s="1">
        <v>45016</v>
      </c>
      <c r="B205">
        <v>-5.79896569431596E-2</v>
      </c>
      <c r="C205">
        <v>-5.79896569431596E-2</v>
      </c>
      <c r="D205">
        <v>-5.79896569431596E-2</v>
      </c>
    </row>
    <row r="206" spans="1:4" x14ac:dyDescent="0.25">
      <c r="A206" s="1">
        <v>45107</v>
      </c>
      <c r="B206">
        <v>0.20052853610740401</v>
      </c>
      <c r="C206">
        <v>0.20052853610740401</v>
      </c>
      <c r="D206">
        <v>0.20052853610740401</v>
      </c>
    </row>
    <row r="207" spans="1:4" x14ac:dyDescent="0.25">
      <c r="A207" s="1">
        <v>45199</v>
      </c>
      <c r="B207">
        <v>0.50722794083758704</v>
      </c>
      <c r="C207">
        <v>0.50722794083758704</v>
      </c>
      <c r="D207">
        <v>0.50722794083758704</v>
      </c>
    </row>
    <row r="208" spans="1:4" x14ac:dyDescent="0.25">
      <c r="A208" s="1">
        <v>45291</v>
      </c>
      <c r="B208">
        <v>0.60776237713759795</v>
      </c>
      <c r="C208">
        <v>0.60776237713759795</v>
      </c>
      <c r="D208">
        <v>0.60776237713759795</v>
      </c>
    </row>
    <row r="209" spans="1:4" x14ac:dyDescent="0.25">
      <c r="A209" s="1">
        <v>45382</v>
      </c>
      <c r="B209">
        <v>0.57656780120437601</v>
      </c>
      <c r="C209">
        <v>0.57656780120437601</v>
      </c>
      <c r="D209">
        <v>0.57656780120437601</v>
      </c>
    </row>
    <row r="210" spans="1:4" x14ac:dyDescent="0.25">
      <c r="A210" s="1">
        <v>45473</v>
      </c>
      <c r="B210">
        <v>0.684801925818041</v>
      </c>
      <c r="C210">
        <v>0.684801925818041</v>
      </c>
      <c r="D210">
        <v>0.684801925818041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8763-15D4-4CA3-B59E-88FD309D5099}">
  <sheetPr codeName="Sheet9">
    <tabColor theme="8" tint="0.59999389629810485"/>
  </sheetPr>
  <dimension ref="A1:D210"/>
  <sheetViews>
    <sheetView workbookViewId="0">
      <selection sqref="A1:D1048576"/>
    </sheetView>
  </sheetViews>
  <sheetFormatPr defaultRowHeight="15" x14ac:dyDescent="0.2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4" x14ac:dyDescent="0.25">
      <c r="A2" s="1">
        <v>26480</v>
      </c>
      <c r="B2">
        <v>3.0747811160597198</v>
      </c>
      <c r="C2">
        <v>3.0747811160597198</v>
      </c>
      <c r="D2">
        <v>3.0747811160597198</v>
      </c>
    </row>
    <row r="3" spans="1:4" x14ac:dyDescent="0.25">
      <c r="A3" s="1">
        <v>26572</v>
      </c>
      <c r="B3">
        <v>3.4950743687323098</v>
      </c>
      <c r="C3">
        <v>3.4950743687323098</v>
      </c>
      <c r="D3">
        <v>3.4950743687323098</v>
      </c>
    </row>
    <row r="4" spans="1:4" x14ac:dyDescent="0.25">
      <c r="A4" s="1">
        <v>26664</v>
      </c>
      <c r="B4">
        <v>4.0453651120299901</v>
      </c>
      <c r="C4">
        <v>4.0453651120299901</v>
      </c>
      <c r="D4">
        <v>4.0453651120299901</v>
      </c>
    </row>
    <row r="5" spans="1:4" x14ac:dyDescent="0.25">
      <c r="A5" s="1">
        <v>26754</v>
      </c>
      <c r="B5">
        <v>4.0524669209357302</v>
      </c>
      <c r="C5">
        <v>4.0524669209357302</v>
      </c>
      <c r="D5">
        <v>4.0524669209357302</v>
      </c>
    </row>
    <row r="6" spans="1:4" x14ac:dyDescent="0.25">
      <c r="A6" s="1">
        <v>26845</v>
      </c>
      <c r="B6">
        <v>4.9238112543225201</v>
      </c>
      <c r="C6">
        <v>4.9238112543225201</v>
      </c>
      <c r="D6">
        <v>4.9238112543225201</v>
      </c>
    </row>
    <row r="7" spans="1:4" x14ac:dyDescent="0.25">
      <c r="A7" s="1">
        <v>26937</v>
      </c>
      <c r="B7">
        <v>5.5795897735518096</v>
      </c>
      <c r="C7">
        <v>5.5795897735518096</v>
      </c>
      <c r="D7">
        <v>5.5795897735518096</v>
      </c>
    </row>
    <row r="8" spans="1:4" x14ac:dyDescent="0.25">
      <c r="A8" s="1">
        <v>27029</v>
      </c>
      <c r="B8">
        <v>6.1751791375606997</v>
      </c>
      <c r="C8">
        <v>6.1751791375606997</v>
      </c>
      <c r="D8">
        <v>6.1751791375606997</v>
      </c>
    </row>
    <row r="9" spans="1:4" x14ac:dyDescent="0.25">
      <c r="A9" s="1">
        <v>27119</v>
      </c>
      <c r="B9">
        <v>6.0940570933194902</v>
      </c>
      <c r="C9">
        <v>6.0940570933194902</v>
      </c>
      <c r="D9">
        <v>6.0940570933194902</v>
      </c>
    </row>
    <row r="10" spans="1:4" x14ac:dyDescent="0.25">
      <c r="A10" s="1">
        <v>27210</v>
      </c>
      <c r="B10">
        <v>6.5973975959559503</v>
      </c>
      <c r="C10">
        <v>6.5973975959559503</v>
      </c>
      <c r="D10">
        <v>6.5973975959559503</v>
      </c>
    </row>
    <row r="11" spans="1:4" x14ac:dyDescent="0.25">
      <c r="A11" s="1">
        <v>27302</v>
      </c>
      <c r="B11">
        <v>6.42274901303107</v>
      </c>
      <c r="C11">
        <v>6.42274901303107</v>
      </c>
      <c r="D11">
        <v>6.42274901303107</v>
      </c>
    </row>
    <row r="12" spans="1:4" x14ac:dyDescent="0.25">
      <c r="A12" s="1">
        <v>27394</v>
      </c>
      <c r="B12">
        <v>5.9423163385236002</v>
      </c>
      <c r="C12">
        <v>5.9423163385236002</v>
      </c>
      <c r="D12">
        <v>5.9423163385236002</v>
      </c>
    </row>
    <row r="13" spans="1:4" x14ac:dyDescent="0.25">
      <c r="A13" s="1">
        <v>27484</v>
      </c>
      <c r="B13">
        <v>5.1096321090517201</v>
      </c>
      <c r="C13">
        <v>5.1096321090517201</v>
      </c>
      <c r="D13">
        <v>5.1096321090517201</v>
      </c>
    </row>
    <row r="14" spans="1:4" x14ac:dyDescent="0.25">
      <c r="A14" s="1">
        <v>27575</v>
      </c>
      <c r="B14">
        <v>4.7347692865770403</v>
      </c>
      <c r="C14">
        <v>4.7347692865770403</v>
      </c>
      <c r="D14">
        <v>4.7347692865770403</v>
      </c>
    </row>
    <row r="15" spans="1:4" x14ac:dyDescent="0.25">
      <c r="A15" s="1">
        <v>27667</v>
      </c>
      <c r="B15">
        <v>4.5092173195270702</v>
      </c>
      <c r="C15">
        <v>4.5092173195270702</v>
      </c>
      <c r="D15">
        <v>4.5092173195270702</v>
      </c>
    </row>
    <row r="16" spans="1:4" x14ac:dyDescent="0.25">
      <c r="A16" s="1">
        <v>27759</v>
      </c>
      <c r="B16">
        <v>4.6860793955681501</v>
      </c>
      <c r="C16">
        <v>4.6860793955681501</v>
      </c>
      <c r="D16">
        <v>4.6860793955681501</v>
      </c>
    </row>
    <row r="17" spans="1:4" x14ac:dyDescent="0.25">
      <c r="A17" s="1">
        <v>27850</v>
      </c>
      <c r="B17">
        <v>4.9925589747327397</v>
      </c>
      <c r="C17">
        <v>4.9925589747327397</v>
      </c>
      <c r="D17">
        <v>4.9925589747327397</v>
      </c>
    </row>
    <row r="18" spans="1:4" x14ac:dyDescent="0.25">
      <c r="A18" s="1">
        <v>27941</v>
      </c>
      <c r="B18">
        <v>5.3843972476618802</v>
      </c>
      <c r="C18">
        <v>5.3843972476618802</v>
      </c>
      <c r="D18">
        <v>5.3843972476618802</v>
      </c>
    </row>
    <row r="19" spans="1:4" x14ac:dyDescent="0.25">
      <c r="A19" s="1">
        <v>28033</v>
      </c>
      <c r="B19">
        <v>5.7985184855705603</v>
      </c>
      <c r="C19">
        <v>5.7985184855705603</v>
      </c>
      <c r="D19">
        <v>5.7985184855705603</v>
      </c>
    </row>
    <row r="20" spans="1:4" x14ac:dyDescent="0.25">
      <c r="A20" s="1">
        <v>28125</v>
      </c>
      <c r="B20">
        <v>5.9189674393685499</v>
      </c>
      <c r="C20">
        <v>5.9189674393685499</v>
      </c>
      <c r="D20">
        <v>5.9189674393685499</v>
      </c>
    </row>
    <row r="21" spans="1:4" x14ac:dyDescent="0.25">
      <c r="A21" s="1">
        <v>28215</v>
      </c>
      <c r="B21">
        <v>6.1359321064775996</v>
      </c>
      <c r="C21">
        <v>6.1359321064775996</v>
      </c>
      <c r="D21">
        <v>6.1359321064775996</v>
      </c>
    </row>
    <row r="22" spans="1:4" x14ac:dyDescent="0.25">
      <c r="A22" s="1">
        <v>28306</v>
      </c>
      <c r="B22">
        <v>5.96971236899362</v>
      </c>
      <c r="C22">
        <v>5.96971236899362</v>
      </c>
      <c r="D22">
        <v>5.96971236899362</v>
      </c>
    </row>
    <row r="23" spans="1:4" x14ac:dyDescent="0.25">
      <c r="A23" s="1">
        <v>28398</v>
      </c>
      <c r="B23">
        <v>5.88360509970172</v>
      </c>
      <c r="C23">
        <v>5.88360509970172</v>
      </c>
      <c r="D23">
        <v>5.88360509970172</v>
      </c>
    </row>
    <row r="24" spans="1:4" x14ac:dyDescent="0.25">
      <c r="A24" s="1">
        <v>28490</v>
      </c>
      <c r="B24">
        <v>5.8515219909033096</v>
      </c>
      <c r="C24">
        <v>5.8515219909033096</v>
      </c>
      <c r="D24">
        <v>5.8515219909033096</v>
      </c>
    </row>
    <row r="25" spans="1:4" x14ac:dyDescent="0.25">
      <c r="A25" s="1">
        <v>28580</v>
      </c>
      <c r="B25">
        <v>5.2466865409287902</v>
      </c>
      <c r="C25">
        <v>5.2466865409287902</v>
      </c>
      <c r="D25">
        <v>5.2466865409287902</v>
      </c>
    </row>
    <row r="26" spans="1:4" x14ac:dyDescent="0.25">
      <c r="A26" s="1">
        <v>28671</v>
      </c>
      <c r="B26">
        <v>5.3318741071052802</v>
      </c>
      <c r="C26">
        <v>5.3318741071052802</v>
      </c>
      <c r="D26">
        <v>5.3318741071052802</v>
      </c>
    </row>
    <row r="27" spans="1:4" x14ac:dyDescent="0.25">
      <c r="A27" s="1">
        <v>28763</v>
      </c>
      <c r="B27">
        <v>5.9145109388992196</v>
      </c>
      <c r="C27">
        <v>5.9145109388992196</v>
      </c>
      <c r="D27">
        <v>5.9145109388992196</v>
      </c>
    </row>
    <row r="28" spans="1:4" x14ac:dyDescent="0.25">
      <c r="A28" s="1">
        <v>28855</v>
      </c>
      <c r="B28">
        <v>6.0079102275835599</v>
      </c>
      <c r="C28">
        <v>6.0079102275835599</v>
      </c>
      <c r="D28">
        <v>6.0079102275835599</v>
      </c>
    </row>
    <row r="29" spans="1:4" x14ac:dyDescent="0.25">
      <c r="A29" s="1">
        <v>28945</v>
      </c>
      <c r="B29">
        <v>5.5558342912703198</v>
      </c>
      <c r="C29">
        <v>5.5558342912703198</v>
      </c>
      <c r="D29">
        <v>5.5558342912703198</v>
      </c>
    </row>
    <row r="30" spans="1:4" x14ac:dyDescent="0.25">
      <c r="A30" s="1">
        <v>29036</v>
      </c>
      <c r="B30">
        <v>6.4029448487710399</v>
      </c>
      <c r="C30">
        <v>6.4029448487710399</v>
      </c>
      <c r="D30">
        <v>6.4029448487710399</v>
      </c>
    </row>
    <row r="31" spans="1:4" x14ac:dyDescent="0.25">
      <c r="A31" s="1">
        <v>29128</v>
      </c>
      <c r="B31">
        <v>6.8439749478146803</v>
      </c>
      <c r="C31">
        <v>6.8439749478146803</v>
      </c>
      <c r="D31">
        <v>6.8439749478146803</v>
      </c>
    </row>
    <row r="32" spans="1:4" x14ac:dyDescent="0.25">
      <c r="A32" s="1">
        <v>29220</v>
      </c>
      <c r="B32">
        <v>7.91525217304791</v>
      </c>
      <c r="C32">
        <v>7.91525217304791</v>
      </c>
      <c r="D32">
        <v>7.91525217304791</v>
      </c>
    </row>
    <row r="33" spans="1:4" x14ac:dyDescent="0.25">
      <c r="A33" s="1">
        <v>29311</v>
      </c>
      <c r="B33">
        <v>8.0797517685364397</v>
      </c>
      <c r="C33">
        <v>8.0797517685364397</v>
      </c>
      <c r="D33">
        <v>8.0797517685364397</v>
      </c>
    </row>
    <row r="34" spans="1:4" x14ac:dyDescent="0.25">
      <c r="A34" s="1">
        <v>29402</v>
      </c>
      <c r="B34">
        <v>7.99559554570786</v>
      </c>
      <c r="C34">
        <v>7.99559554570786</v>
      </c>
      <c r="D34">
        <v>7.99559554570786</v>
      </c>
    </row>
    <row r="35" spans="1:4" x14ac:dyDescent="0.25">
      <c r="A35" s="1">
        <v>29494</v>
      </c>
      <c r="B35">
        <v>7.8590331701094103</v>
      </c>
      <c r="C35">
        <v>7.8590331701094103</v>
      </c>
      <c r="D35">
        <v>7.8590331701094103</v>
      </c>
    </row>
    <row r="36" spans="1:4" x14ac:dyDescent="0.25">
      <c r="A36" s="1">
        <v>29586</v>
      </c>
      <c r="B36">
        <v>8.2486745160821204</v>
      </c>
      <c r="C36">
        <v>8.2486745160821204</v>
      </c>
      <c r="D36">
        <v>8.2486745160821204</v>
      </c>
    </row>
    <row r="37" spans="1:4" x14ac:dyDescent="0.25">
      <c r="A37" s="1">
        <v>29676</v>
      </c>
      <c r="B37">
        <v>8.5199323636348492</v>
      </c>
      <c r="C37">
        <v>8.5199323636348492</v>
      </c>
      <c r="D37">
        <v>8.5199323636348492</v>
      </c>
    </row>
    <row r="38" spans="1:4" x14ac:dyDescent="0.25">
      <c r="A38" s="1">
        <v>29767</v>
      </c>
      <c r="B38">
        <v>9.6061140341287192</v>
      </c>
      <c r="C38">
        <v>9.6061140341287192</v>
      </c>
      <c r="D38">
        <v>9.6061140341287192</v>
      </c>
    </row>
    <row r="39" spans="1:4" x14ac:dyDescent="0.25">
      <c r="A39" s="1">
        <v>29859</v>
      </c>
      <c r="B39">
        <v>9.9106501005386907</v>
      </c>
      <c r="C39">
        <v>9.9106501005386907</v>
      </c>
      <c r="D39">
        <v>9.9106501005386907</v>
      </c>
    </row>
    <row r="40" spans="1:4" x14ac:dyDescent="0.25">
      <c r="A40" s="1">
        <v>29951</v>
      </c>
      <c r="B40">
        <v>9.6440467288209106</v>
      </c>
      <c r="C40">
        <v>9.6440467288209106</v>
      </c>
      <c r="D40">
        <v>9.6440467288209106</v>
      </c>
    </row>
    <row r="41" spans="1:4" x14ac:dyDescent="0.25">
      <c r="A41" s="1">
        <v>30041</v>
      </c>
      <c r="B41">
        <v>8.9203205303692403</v>
      </c>
      <c r="C41">
        <v>8.9203205303692403</v>
      </c>
      <c r="D41">
        <v>8.9203205303692403</v>
      </c>
    </row>
    <row r="42" spans="1:4" x14ac:dyDescent="0.25">
      <c r="A42" s="1">
        <v>30132</v>
      </c>
      <c r="B42">
        <v>8.8217127292557205</v>
      </c>
      <c r="C42">
        <v>8.8217127292557205</v>
      </c>
      <c r="D42">
        <v>8.8217127292557205</v>
      </c>
    </row>
    <row r="43" spans="1:4" x14ac:dyDescent="0.25">
      <c r="A43" s="1">
        <v>30224</v>
      </c>
      <c r="B43">
        <v>8.3379311471880904</v>
      </c>
      <c r="C43">
        <v>8.3379311471880904</v>
      </c>
      <c r="D43">
        <v>8.3379311471880904</v>
      </c>
    </row>
    <row r="44" spans="1:4" x14ac:dyDescent="0.25">
      <c r="A44" s="1">
        <v>30316</v>
      </c>
      <c r="B44">
        <v>8.0538485039935992</v>
      </c>
      <c r="C44">
        <v>8.0538485039935992</v>
      </c>
      <c r="D44">
        <v>8.0538485039935992</v>
      </c>
    </row>
    <row r="45" spans="1:4" x14ac:dyDescent="0.25">
      <c r="A45" s="1">
        <v>30406</v>
      </c>
      <c r="B45">
        <v>7.4742762848347404</v>
      </c>
      <c r="C45">
        <v>7.4742762848347404</v>
      </c>
      <c r="D45">
        <v>7.4742762848347404</v>
      </c>
    </row>
    <row r="46" spans="1:4" x14ac:dyDescent="0.25">
      <c r="A46" s="1">
        <v>30497</v>
      </c>
      <c r="B46">
        <v>7.5498352089204603</v>
      </c>
      <c r="C46">
        <v>7.5498352089204603</v>
      </c>
      <c r="D46">
        <v>7.5498352089204603</v>
      </c>
    </row>
    <row r="47" spans="1:4" x14ac:dyDescent="0.25">
      <c r="A47" s="1">
        <v>30589</v>
      </c>
      <c r="B47">
        <v>7.5996552576671004</v>
      </c>
      <c r="C47">
        <v>7.5996552576671004</v>
      </c>
      <c r="D47">
        <v>7.5996552576671004</v>
      </c>
    </row>
    <row r="48" spans="1:4" x14ac:dyDescent="0.25">
      <c r="A48" s="1">
        <v>30681</v>
      </c>
      <c r="B48">
        <v>7.73095344165512</v>
      </c>
      <c r="C48">
        <v>7.73095344165512</v>
      </c>
      <c r="D48">
        <v>7.73095344165512</v>
      </c>
    </row>
    <row r="49" spans="1:4" x14ac:dyDescent="0.25">
      <c r="A49" s="1">
        <v>30772</v>
      </c>
      <c r="B49">
        <v>7.3303434638207996</v>
      </c>
      <c r="C49">
        <v>7.3303434638207996</v>
      </c>
      <c r="D49">
        <v>7.3303434638207996</v>
      </c>
    </row>
    <row r="50" spans="1:4" x14ac:dyDescent="0.25">
      <c r="A50" s="1">
        <v>30863</v>
      </c>
      <c r="B50">
        <v>6.91565394474281</v>
      </c>
      <c r="C50">
        <v>6.91565394474281</v>
      </c>
      <c r="D50">
        <v>6.91565394474281</v>
      </c>
    </row>
    <row r="51" spans="1:4" x14ac:dyDescent="0.25">
      <c r="A51" s="1">
        <v>30955</v>
      </c>
      <c r="B51">
        <v>6.6233291882382401</v>
      </c>
      <c r="C51">
        <v>6.6233291882382401</v>
      </c>
      <c r="D51">
        <v>6.6233291882382401</v>
      </c>
    </row>
    <row r="52" spans="1:4" x14ac:dyDescent="0.25">
      <c r="A52" s="1">
        <v>31047</v>
      </c>
      <c r="B52">
        <v>6.4716962994570997</v>
      </c>
      <c r="C52">
        <v>6.4716962994570997</v>
      </c>
      <c r="D52">
        <v>6.4716962994570997</v>
      </c>
    </row>
    <row r="53" spans="1:4" x14ac:dyDescent="0.25">
      <c r="A53" s="1">
        <v>31137</v>
      </c>
      <c r="B53">
        <v>6.4005271760703604</v>
      </c>
      <c r="C53">
        <v>6.4005271760703604</v>
      </c>
      <c r="D53">
        <v>6.4005271760703604</v>
      </c>
    </row>
    <row r="54" spans="1:4" x14ac:dyDescent="0.25">
      <c r="A54" s="1">
        <v>31228</v>
      </c>
      <c r="B54">
        <v>6.2374614890473197</v>
      </c>
      <c r="C54">
        <v>6.2374614890473197</v>
      </c>
      <c r="D54">
        <v>6.2374614890473197</v>
      </c>
    </row>
    <row r="55" spans="1:4" x14ac:dyDescent="0.25">
      <c r="A55" s="1">
        <v>31320</v>
      </c>
      <c r="B55">
        <v>5.9452980985412003</v>
      </c>
      <c r="C55">
        <v>5.9452980985412003</v>
      </c>
      <c r="D55">
        <v>5.9452980985412003</v>
      </c>
    </row>
    <row r="56" spans="1:4" x14ac:dyDescent="0.25">
      <c r="A56" s="1">
        <v>31412</v>
      </c>
      <c r="B56">
        <v>5.5283912379664901</v>
      </c>
      <c r="C56">
        <v>5.5283912379664901</v>
      </c>
      <c r="D56">
        <v>5.5283912379664901</v>
      </c>
    </row>
    <row r="57" spans="1:4" x14ac:dyDescent="0.25">
      <c r="A57" s="1">
        <v>31502</v>
      </c>
      <c r="B57">
        <v>5.3435098646936101</v>
      </c>
      <c r="C57">
        <v>5.3435098646936101</v>
      </c>
      <c r="D57">
        <v>5.3435098646936101</v>
      </c>
    </row>
    <row r="58" spans="1:4" x14ac:dyDescent="0.25">
      <c r="A58" s="1">
        <v>31593</v>
      </c>
      <c r="B58">
        <v>4.88134678806518</v>
      </c>
      <c r="C58">
        <v>4.88134678806518</v>
      </c>
      <c r="D58">
        <v>4.88134678806518</v>
      </c>
    </row>
    <row r="59" spans="1:4" x14ac:dyDescent="0.25">
      <c r="A59" s="1">
        <v>31685</v>
      </c>
      <c r="B59">
        <v>4.6823566994450196</v>
      </c>
      <c r="C59">
        <v>4.6823566994450196</v>
      </c>
      <c r="D59">
        <v>4.6823566994450196</v>
      </c>
    </row>
    <row r="60" spans="1:4" x14ac:dyDescent="0.25">
      <c r="A60" s="1">
        <v>31777</v>
      </c>
      <c r="B60">
        <v>4.8761348789131702</v>
      </c>
      <c r="C60">
        <v>4.8761348789131702</v>
      </c>
      <c r="D60">
        <v>4.8761348789131702</v>
      </c>
    </row>
    <row r="61" spans="1:4" x14ac:dyDescent="0.25">
      <c r="A61" s="1">
        <v>31867</v>
      </c>
      <c r="B61">
        <v>4.9111005781893802</v>
      </c>
      <c r="C61">
        <v>4.9111005781893802</v>
      </c>
      <c r="D61">
        <v>4.9111005781893802</v>
      </c>
    </row>
    <row r="62" spans="1:4" x14ac:dyDescent="0.25">
      <c r="A62" s="1">
        <v>31958</v>
      </c>
      <c r="B62">
        <v>5.2322191169576397</v>
      </c>
      <c r="C62">
        <v>5.2322191169576397</v>
      </c>
      <c r="D62">
        <v>5.2322191169576397</v>
      </c>
    </row>
    <row r="63" spans="1:4" x14ac:dyDescent="0.25">
      <c r="A63" s="1">
        <v>32050</v>
      </c>
      <c r="B63">
        <v>5.3563955274582504</v>
      </c>
      <c r="C63">
        <v>5.3563955274582504</v>
      </c>
      <c r="D63">
        <v>5.3563955274582504</v>
      </c>
    </row>
    <row r="64" spans="1:4" x14ac:dyDescent="0.25">
      <c r="A64" s="1">
        <v>32142</v>
      </c>
      <c r="B64">
        <v>5.2819905133767904</v>
      </c>
      <c r="C64">
        <v>5.2819905133767904</v>
      </c>
      <c r="D64">
        <v>5.2819905133767904</v>
      </c>
    </row>
    <row r="65" spans="1:4" x14ac:dyDescent="0.25">
      <c r="A65" s="1">
        <v>32233</v>
      </c>
      <c r="B65">
        <v>4.5640326217962999</v>
      </c>
      <c r="C65">
        <v>4.5640326217962999</v>
      </c>
      <c r="D65">
        <v>4.5640326217962999</v>
      </c>
    </row>
    <row r="66" spans="1:4" x14ac:dyDescent="0.25">
      <c r="A66" s="1">
        <v>32324</v>
      </c>
      <c r="B66">
        <v>4.5543817318341704</v>
      </c>
      <c r="C66">
        <v>4.5543817318341704</v>
      </c>
      <c r="D66">
        <v>4.5543817318341704</v>
      </c>
    </row>
    <row r="67" spans="1:4" x14ac:dyDescent="0.25">
      <c r="A67" s="1">
        <v>32416</v>
      </c>
      <c r="B67">
        <v>5.0308814330129801</v>
      </c>
      <c r="C67">
        <v>5.0308814330129801</v>
      </c>
      <c r="D67">
        <v>5.0308814330129801</v>
      </c>
    </row>
    <row r="68" spans="1:4" x14ac:dyDescent="0.25">
      <c r="A68" s="1">
        <v>32508</v>
      </c>
      <c r="B68">
        <v>5.0516241449587396</v>
      </c>
      <c r="C68">
        <v>5.0516241449587396</v>
      </c>
      <c r="D68">
        <v>5.0516241449587396</v>
      </c>
    </row>
    <row r="69" spans="1:4" x14ac:dyDescent="0.25">
      <c r="A69" s="1">
        <v>32598</v>
      </c>
      <c r="B69">
        <v>5.6039757354471798</v>
      </c>
      <c r="C69">
        <v>5.6039757354471798</v>
      </c>
      <c r="D69">
        <v>5.6039757354471798</v>
      </c>
    </row>
    <row r="70" spans="1:4" x14ac:dyDescent="0.25">
      <c r="A70" s="1">
        <v>32689</v>
      </c>
      <c r="B70">
        <v>5.7614402745627604</v>
      </c>
      <c r="C70">
        <v>5.7614402745627604</v>
      </c>
      <c r="D70">
        <v>5.7614402745627604</v>
      </c>
    </row>
    <row r="71" spans="1:4" x14ac:dyDescent="0.25">
      <c r="A71" s="1">
        <v>32781</v>
      </c>
      <c r="B71">
        <v>6.0004740832742796</v>
      </c>
      <c r="C71">
        <v>6.0004740832742796</v>
      </c>
      <c r="D71">
        <v>6.0004740832742796</v>
      </c>
    </row>
    <row r="72" spans="1:4" x14ac:dyDescent="0.25">
      <c r="A72" s="1">
        <v>32873</v>
      </c>
      <c r="B72">
        <v>6.3052572562754001</v>
      </c>
      <c r="C72">
        <v>6.3052572562754001</v>
      </c>
      <c r="D72">
        <v>6.3052572562754001</v>
      </c>
    </row>
    <row r="73" spans="1:4" x14ac:dyDescent="0.25">
      <c r="A73" s="1">
        <v>32963</v>
      </c>
      <c r="B73">
        <v>6.4593933102411496</v>
      </c>
      <c r="C73">
        <v>6.4593933102411496</v>
      </c>
      <c r="D73">
        <v>6.4593933102411496</v>
      </c>
    </row>
    <row r="74" spans="1:4" x14ac:dyDescent="0.25">
      <c r="A74" s="1">
        <v>33054</v>
      </c>
      <c r="B74">
        <v>6.2848022701589699</v>
      </c>
      <c r="C74">
        <v>6.2848022701589699</v>
      </c>
      <c r="D74">
        <v>6.2848022701589699</v>
      </c>
    </row>
    <row r="75" spans="1:4" x14ac:dyDescent="0.25">
      <c r="A75" s="1">
        <v>33146</v>
      </c>
      <c r="B75">
        <v>6.4084000197684503</v>
      </c>
      <c r="C75">
        <v>6.4084000197684503</v>
      </c>
      <c r="D75">
        <v>6.4084000197684503</v>
      </c>
    </row>
    <row r="76" spans="1:4" x14ac:dyDescent="0.25">
      <c r="A76" s="1">
        <v>33238</v>
      </c>
      <c r="B76">
        <v>6.7018256491305497</v>
      </c>
      <c r="C76">
        <v>6.7018256491305497</v>
      </c>
      <c r="D76">
        <v>6.7018256491305497</v>
      </c>
    </row>
    <row r="77" spans="1:4" x14ac:dyDescent="0.25">
      <c r="A77" s="1">
        <v>33328</v>
      </c>
      <c r="B77">
        <v>6.5453540780204298</v>
      </c>
      <c r="C77">
        <v>6.5453540780204298</v>
      </c>
      <c r="D77">
        <v>6.5453540780204298</v>
      </c>
    </row>
    <row r="78" spans="1:4" x14ac:dyDescent="0.25">
      <c r="A78" s="1">
        <v>33419</v>
      </c>
      <c r="B78">
        <v>6.3093603816268002</v>
      </c>
      <c r="C78">
        <v>6.3093603816268002</v>
      </c>
      <c r="D78">
        <v>6.3093603816268002</v>
      </c>
    </row>
    <row r="79" spans="1:4" x14ac:dyDescent="0.25">
      <c r="A79" s="1">
        <v>33511</v>
      </c>
      <c r="B79">
        <v>6.2938964721130901</v>
      </c>
      <c r="C79">
        <v>6.2938964721130901</v>
      </c>
      <c r="D79">
        <v>6.2938964721130901</v>
      </c>
    </row>
    <row r="80" spans="1:4" x14ac:dyDescent="0.25">
      <c r="A80" s="1">
        <v>33603</v>
      </c>
      <c r="B80">
        <v>6.4721483167386902</v>
      </c>
      <c r="C80">
        <v>6.4721483167386902</v>
      </c>
      <c r="D80">
        <v>6.4721483167386902</v>
      </c>
    </row>
    <row r="81" spans="1:4" x14ac:dyDescent="0.25">
      <c r="A81" s="1">
        <v>33694</v>
      </c>
      <c r="B81">
        <v>6.5001420012537796</v>
      </c>
      <c r="C81">
        <v>6.5001420012537796</v>
      </c>
      <c r="D81">
        <v>6.5001420012537796</v>
      </c>
    </row>
    <row r="82" spans="1:4" x14ac:dyDescent="0.25">
      <c r="A82" s="1">
        <v>33785</v>
      </c>
      <c r="B82">
        <v>6.5718150527496402</v>
      </c>
      <c r="C82">
        <v>6.5718150527496402</v>
      </c>
      <c r="D82">
        <v>6.5718150527496402</v>
      </c>
    </row>
    <row r="83" spans="1:4" x14ac:dyDescent="0.25">
      <c r="A83" s="1">
        <v>33877</v>
      </c>
      <c r="B83">
        <v>7.08063471857146</v>
      </c>
      <c r="C83">
        <v>7.08063471857146</v>
      </c>
      <c r="D83">
        <v>7.08063471857146</v>
      </c>
    </row>
    <row r="84" spans="1:4" x14ac:dyDescent="0.25">
      <c r="A84" s="1">
        <v>33969</v>
      </c>
      <c r="B84">
        <v>6.9155520328726201</v>
      </c>
      <c r="C84">
        <v>6.9155520328726201</v>
      </c>
      <c r="D84">
        <v>6.9155520328726201</v>
      </c>
    </row>
    <row r="85" spans="1:4" x14ac:dyDescent="0.25">
      <c r="A85" s="1">
        <v>34059</v>
      </c>
      <c r="B85">
        <v>6.0170328926631296</v>
      </c>
      <c r="C85">
        <v>6.0170328926631296</v>
      </c>
      <c r="D85">
        <v>6.0170328926631296</v>
      </c>
    </row>
    <row r="86" spans="1:4" x14ac:dyDescent="0.25">
      <c r="A86" s="1">
        <v>34150</v>
      </c>
      <c r="B86">
        <v>5.3657203800581899</v>
      </c>
      <c r="C86">
        <v>5.3657203800581899</v>
      </c>
      <c r="D86">
        <v>5.3657203800581899</v>
      </c>
    </row>
    <row r="87" spans="1:4" x14ac:dyDescent="0.25">
      <c r="A87" s="1">
        <v>34242</v>
      </c>
      <c r="B87">
        <v>4.7551709143789402</v>
      </c>
      <c r="C87">
        <v>4.7551709143789402</v>
      </c>
      <c r="D87">
        <v>4.7551709143789402</v>
      </c>
    </row>
    <row r="88" spans="1:4" x14ac:dyDescent="0.25">
      <c r="A88" s="1">
        <v>34334</v>
      </c>
      <c r="B88">
        <v>4.3120581138380096</v>
      </c>
      <c r="C88">
        <v>4.3120581138380096</v>
      </c>
      <c r="D88">
        <v>4.3120581138380096</v>
      </c>
    </row>
    <row r="89" spans="1:4" x14ac:dyDescent="0.25">
      <c r="A89" s="1">
        <v>34424</v>
      </c>
      <c r="B89">
        <v>3.9484033968400101</v>
      </c>
      <c r="C89">
        <v>3.9484033968400101</v>
      </c>
      <c r="D89">
        <v>3.9484033968400101</v>
      </c>
    </row>
    <row r="90" spans="1:4" x14ac:dyDescent="0.25">
      <c r="A90" s="1">
        <v>34515</v>
      </c>
      <c r="B90">
        <v>3.84445934643397</v>
      </c>
      <c r="C90">
        <v>3.84445934643397</v>
      </c>
      <c r="D90">
        <v>3.84445934643397</v>
      </c>
    </row>
    <row r="91" spans="1:4" x14ac:dyDescent="0.25">
      <c r="A91" s="1">
        <v>34607</v>
      </c>
      <c r="B91">
        <v>3.9674616552577602</v>
      </c>
      <c r="C91">
        <v>3.9674616552577602</v>
      </c>
      <c r="D91">
        <v>3.9674616552577602</v>
      </c>
    </row>
    <row r="92" spans="1:4" x14ac:dyDescent="0.25">
      <c r="A92" s="1">
        <v>34699</v>
      </c>
      <c r="B92">
        <v>3.9141589793213498</v>
      </c>
      <c r="C92">
        <v>3.9141589793213498</v>
      </c>
      <c r="D92">
        <v>3.9141589793213498</v>
      </c>
    </row>
    <row r="93" spans="1:4" x14ac:dyDescent="0.25">
      <c r="A93" s="1">
        <v>34789</v>
      </c>
      <c r="B93">
        <v>4.2617419554131102</v>
      </c>
      <c r="C93">
        <v>4.2617419554131102</v>
      </c>
      <c r="D93">
        <v>4.2617419554131102</v>
      </c>
    </row>
    <row r="94" spans="1:4" x14ac:dyDescent="0.25">
      <c r="A94" s="1">
        <v>34880</v>
      </c>
      <c r="B94">
        <v>4.3017822463356001</v>
      </c>
      <c r="C94">
        <v>4.3017822463356001</v>
      </c>
      <c r="D94">
        <v>4.3017822463356001</v>
      </c>
    </row>
    <row r="95" spans="1:4" x14ac:dyDescent="0.25">
      <c r="A95" s="1">
        <v>34972</v>
      </c>
      <c r="B95">
        <v>3.8293643333461702</v>
      </c>
      <c r="C95">
        <v>3.8293643333461702</v>
      </c>
      <c r="D95">
        <v>3.8293643333461702</v>
      </c>
    </row>
    <row r="96" spans="1:4" x14ac:dyDescent="0.25">
      <c r="A96" s="1">
        <v>35064</v>
      </c>
      <c r="B96">
        <v>3.67927100666649</v>
      </c>
      <c r="C96">
        <v>3.67927100666649</v>
      </c>
      <c r="D96">
        <v>3.67927100666649</v>
      </c>
    </row>
    <row r="97" spans="1:4" x14ac:dyDescent="0.25">
      <c r="A97" s="1">
        <v>35155</v>
      </c>
      <c r="B97">
        <v>3.3796669563761599</v>
      </c>
      <c r="C97">
        <v>3.3796669563761599</v>
      </c>
      <c r="D97">
        <v>3.3796669563761599</v>
      </c>
    </row>
    <row r="98" spans="1:4" x14ac:dyDescent="0.25">
      <c r="A98" s="1">
        <v>35246</v>
      </c>
      <c r="B98">
        <v>2.9711366532766599</v>
      </c>
      <c r="C98">
        <v>2.9711366532766599</v>
      </c>
      <c r="D98">
        <v>2.9711366532766599</v>
      </c>
    </row>
    <row r="99" spans="1:4" x14ac:dyDescent="0.25">
      <c r="A99" s="1">
        <v>35338</v>
      </c>
      <c r="B99">
        <v>2.9980981815123</v>
      </c>
      <c r="C99">
        <v>2.9980981815123</v>
      </c>
      <c r="D99">
        <v>2.9980981815123</v>
      </c>
    </row>
    <row r="100" spans="1:4" x14ac:dyDescent="0.25">
      <c r="A100" s="1">
        <v>35430</v>
      </c>
      <c r="B100">
        <v>2.7131854085317699</v>
      </c>
      <c r="C100">
        <v>2.7131854085317699</v>
      </c>
      <c r="D100">
        <v>2.7131854085317699</v>
      </c>
    </row>
    <row r="101" spans="1:4" x14ac:dyDescent="0.25">
      <c r="A101" s="1">
        <v>35520</v>
      </c>
      <c r="B101">
        <v>2.7103846998488899</v>
      </c>
      <c r="C101">
        <v>2.7103846998488899</v>
      </c>
      <c r="D101">
        <v>2.7103846998488899</v>
      </c>
    </row>
    <row r="102" spans="1:4" x14ac:dyDescent="0.25">
      <c r="A102" s="1">
        <v>35611</v>
      </c>
      <c r="B102">
        <v>2.5516985740822502</v>
      </c>
      <c r="C102">
        <v>2.5516985740822502</v>
      </c>
      <c r="D102">
        <v>2.5516985740822502</v>
      </c>
    </row>
    <row r="103" spans="1:4" x14ac:dyDescent="0.25">
      <c r="A103" s="1">
        <v>35703</v>
      </c>
      <c r="B103">
        <v>2.4956984957614501</v>
      </c>
      <c r="C103">
        <v>2.4956984957614501</v>
      </c>
      <c r="D103">
        <v>2.4956984957614501</v>
      </c>
    </row>
    <row r="104" spans="1:4" x14ac:dyDescent="0.25">
      <c r="A104" s="1">
        <v>35795</v>
      </c>
      <c r="B104">
        <v>2.4502973628761202</v>
      </c>
      <c r="C104">
        <v>2.4502973628761202</v>
      </c>
      <c r="D104">
        <v>2.4502973628761202</v>
      </c>
    </row>
    <row r="105" spans="1:4" x14ac:dyDescent="0.25">
      <c r="A105" s="1">
        <v>35885</v>
      </c>
      <c r="B105">
        <v>2.2262990021433602</v>
      </c>
      <c r="C105">
        <v>2.2262990021433602</v>
      </c>
      <c r="D105">
        <v>2.2262990021433602</v>
      </c>
    </row>
    <row r="106" spans="1:4" x14ac:dyDescent="0.25">
      <c r="A106" s="1">
        <v>35976</v>
      </c>
      <c r="B106">
        <v>2.1372200618949702</v>
      </c>
      <c r="C106">
        <v>2.1372200618949702</v>
      </c>
      <c r="D106">
        <v>2.1372200618949702</v>
      </c>
    </row>
    <row r="107" spans="1:4" x14ac:dyDescent="0.25">
      <c r="A107" s="1">
        <v>36068</v>
      </c>
      <c r="B107">
        <v>1.99631446328004</v>
      </c>
      <c r="C107">
        <v>1.99631446328004</v>
      </c>
      <c r="D107">
        <v>1.99631446328004</v>
      </c>
    </row>
    <row r="108" spans="1:4" x14ac:dyDescent="0.25">
      <c r="A108" s="1">
        <v>36160</v>
      </c>
      <c r="B108">
        <v>1.64210906720785</v>
      </c>
      <c r="C108">
        <v>1.64210906720785</v>
      </c>
      <c r="D108">
        <v>1.64210906720785</v>
      </c>
    </row>
    <row r="109" spans="1:4" x14ac:dyDescent="0.25">
      <c r="A109" s="1">
        <v>36250</v>
      </c>
      <c r="B109">
        <v>1.3990986806607599</v>
      </c>
      <c r="C109">
        <v>1.3990986806607599</v>
      </c>
      <c r="D109">
        <v>1.3990986806607599</v>
      </c>
    </row>
    <row r="110" spans="1:4" x14ac:dyDescent="0.25">
      <c r="A110" s="1">
        <v>36341</v>
      </c>
      <c r="B110">
        <v>1.4329152379708401</v>
      </c>
      <c r="C110">
        <v>1.4329152379708401</v>
      </c>
      <c r="D110">
        <v>1.4329152379708401</v>
      </c>
    </row>
    <row r="111" spans="1:4" x14ac:dyDescent="0.25">
      <c r="A111" s="1">
        <v>36433</v>
      </c>
      <c r="B111">
        <v>1.6595928660614501</v>
      </c>
      <c r="C111">
        <v>1.6595928660614501</v>
      </c>
      <c r="D111">
        <v>1.6595928660614501</v>
      </c>
    </row>
    <row r="112" spans="1:4" x14ac:dyDescent="0.25">
      <c r="A112" s="1">
        <v>36525</v>
      </c>
      <c r="B112">
        <v>1.92070647583068</v>
      </c>
      <c r="C112">
        <v>1.92070647583068</v>
      </c>
      <c r="D112">
        <v>1.92070647583068</v>
      </c>
    </row>
    <row r="113" spans="1:4" x14ac:dyDescent="0.25">
      <c r="A113" s="1">
        <v>36616</v>
      </c>
      <c r="B113">
        <v>2.0479871132920699</v>
      </c>
      <c r="C113">
        <v>2.0479871132920699</v>
      </c>
      <c r="D113">
        <v>2.0479871132920699</v>
      </c>
    </row>
    <row r="114" spans="1:4" x14ac:dyDescent="0.25">
      <c r="A114" s="1">
        <v>36707</v>
      </c>
      <c r="B114">
        <v>2.3386688850150601</v>
      </c>
      <c r="C114">
        <v>2.3386688850150601</v>
      </c>
      <c r="D114">
        <v>2.3386688850150601</v>
      </c>
    </row>
    <row r="115" spans="1:4" x14ac:dyDescent="0.25">
      <c r="A115" s="1">
        <v>36799</v>
      </c>
      <c r="B115">
        <v>2.4367027821829002</v>
      </c>
      <c r="C115">
        <v>2.4367027821829002</v>
      </c>
      <c r="D115">
        <v>2.4367027821829002</v>
      </c>
    </row>
    <row r="116" spans="1:4" x14ac:dyDescent="0.25">
      <c r="A116" s="1">
        <v>36891</v>
      </c>
      <c r="B116">
        <v>2.4585351368145099</v>
      </c>
      <c r="C116">
        <v>2.4585351368145099</v>
      </c>
      <c r="D116">
        <v>2.4585351368145099</v>
      </c>
    </row>
    <row r="117" spans="1:4" x14ac:dyDescent="0.25">
      <c r="A117" s="1">
        <v>36981</v>
      </c>
      <c r="B117">
        <v>2.2935573596962899</v>
      </c>
      <c r="C117">
        <v>2.2935573596962899</v>
      </c>
      <c r="D117">
        <v>2.2935573596962899</v>
      </c>
    </row>
    <row r="118" spans="1:4" x14ac:dyDescent="0.25">
      <c r="A118" s="1">
        <v>37072</v>
      </c>
      <c r="B118">
        <v>2.2545026335760801</v>
      </c>
      <c r="C118">
        <v>2.2545026335760801</v>
      </c>
      <c r="D118">
        <v>2.2545026335760801</v>
      </c>
    </row>
    <row r="119" spans="1:4" x14ac:dyDescent="0.25">
      <c r="A119" s="1">
        <v>37164</v>
      </c>
      <c r="B119">
        <v>1.9805259182827799</v>
      </c>
      <c r="C119">
        <v>1.9805259182827799</v>
      </c>
      <c r="D119">
        <v>1.9805259182827799</v>
      </c>
    </row>
    <row r="120" spans="1:4" x14ac:dyDescent="0.25">
      <c r="A120" s="1">
        <v>37256</v>
      </c>
      <c r="B120">
        <v>1.44395903236423</v>
      </c>
      <c r="C120">
        <v>1.44395903236423</v>
      </c>
      <c r="D120">
        <v>1.44395903236423</v>
      </c>
    </row>
    <row r="121" spans="1:4" x14ac:dyDescent="0.25">
      <c r="A121" s="1">
        <v>37346</v>
      </c>
      <c r="B121">
        <v>1.41916168368365</v>
      </c>
      <c r="C121">
        <v>1.41916168368365</v>
      </c>
      <c r="D121">
        <v>1.41916168368365</v>
      </c>
    </row>
    <row r="122" spans="1:4" x14ac:dyDescent="0.25">
      <c r="A122" s="1">
        <v>37437</v>
      </c>
      <c r="B122">
        <v>1.5171935267029699</v>
      </c>
      <c r="C122">
        <v>1.5171935267029699</v>
      </c>
      <c r="D122">
        <v>1.5171935267029699</v>
      </c>
    </row>
    <row r="123" spans="1:4" x14ac:dyDescent="0.25">
      <c r="A123" s="1">
        <v>37529</v>
      </c>
      <c r="B123">
        <v>1.34221771432252</v>
      </c>
      <c r="C123">
        <v>1.34221771432252</v>
      </c>
      <c r="D123">
        <v>1.34221771432252</v>
      </c>
    </row>
    <row r="124" spans="1:4" x14ac:dyDescent="0.25">
      <c r="A124" s="1">
        <v>37621</v>
      </c>
      <c r="B124">
        <v>1.2510855356366199</v>
      </c>
      <c r="C124">
        <v>1.2510855356366199</v>
      </c>
      <c r="D124">
        <v>1.2510855356366199</v>
      </c>
    </row>
    <row r="125" spans="1:4" x14ac:dyDescent="0.25">
      <c r="A125" s="1">
        <v>37711</v>
      </c>
      <c r="B125">
        <v>1.0187809091117701</v>
      </c>
      <c r="C125">
        <v>1.0187809091117701</v>
      </c>
      <c r="D125">
        <v>1.0187809091117701</v>
      </c>
    </row>
    <row r="126" spans="1:4" x14ac:dyDescent="0.25">
      <c r="A126" s="1">
        <v>37802</v>
      </c>
      <c r="B126">
        <v>0.78446510976838801</v>
      </c>
      <c r="C126">
        <v>0.78446510976838801</v>
      </c>
      <c r="D126">
        <v>0.78446510976838801</v>
      </c>
    </row>
    <row r="127" spans="1:4" x14ac:dyDescent="0.25">
      <c r="A127" s="1">
        <v>37894</v>
      </c>
      <c r="B127">
        <v>0.82333095070499496</v>
      </c>
      <c r="C127">
        <v>0.82333095070499496</v>
      </c>
      <c r="D127">
        <v>0.82333095070499496</v>
      </c>
    </row>
    <row r="128" spans="1:4" x14ac:dyDescent="0.25">
      <c r="A128" s="1">
        <v>37986</v>
      </c>
      <c r="B128">
        <v>0.86177499620137799</v>
      </c>
      <c r="C128">
        <v>0.86177499620137799</v>
      </c>
      <c r="D128">
        <v>0.86177499620137799</v>
      </c>
    </row>
    <row r="129" spans="1:4" x14ac:dyDescent="0.25">
      <c r="A129" s="1">
        <v>38077</v>
      </c>
      <c r="B129">
        <v>0.81489819550025999</v>
      </c>
      <c r="C129">
        <v>0.81489819550025999</v>
      </c>
      <c r="D129">
        <v>0.81489819550025999</v>
      </c>
    </row>
    <row r="130" spans="1:4" x14ac:dyDescent="0.25">
      <c r="A130" s="1">
        <v>38168</v>
      </c>
      <c r="B130">
        <v>0.80414898837964799</v>
      </c>
      <c r="C130">
        <v>0.80414898837964799</v>
      </c>
      <c r="D130">
        <v>0.80414898837964799</v>
      </c>
    </row>
    <row r="131" spans="1:4" x14ac:dyDescent="0.25">
      <c r="A131" s="1">
        <v>38260</v>
      </c>
      <c r="B131">
        <v>0.80564242607742198</v>
      </c>
      <c r="C131">
        <v>0.80564242607742198</v>
      </c>
      <c r="D131">
        <v>0.80564242607742198</v>
      </c>
    </row>
    <row r="132" spans="1:4" x14ac:dyDescent="0.25">
      <c r="A132" s="1">
        <v>38352</v>
      </c>
      <c r="B132">
        <v>0.82673261544050403</v>
      </c>
      <c r="C132">
        <v>0.82673261544050403</v>
      </c>
      <c r="D132">
        <v>0.82673261544050403</v>
      </c>
    </row>
    <row r="133" spans="1:4" x14ac:dyDescent="0.25">
      <c r="A133" s="1">
        <v>38442</v>
      </c>
      <c r="B133">
        <v>0.82879327226416999</v>
      </c>
      <c r="C133">
        <v>0.82879327226416999</v>
      </c>
      <c r="D133">
        <v>0.82879327226416999</v>
      </c>
    </row>
    <row r="134" spans="1:4" x14ac:dyDescent="0.25">
      <c r="A134" s="1">
        <v>38533</v>
      </c>
      <c r="B134">
        <v>0.75172814923134601</v>
      </c>
      <c r="C134">
        <v>0.75172814923134601</v>
      </c>
      <c r="D134">
        <v>0.75172814923134601</v>
      </c>
    </row>
    <row r="135" spans="1:4" x14ac:dyDescent="0.25">
      <c r="A135" s="1">
        <v>38625</v>
      </c>
      <c r="B135">
        <v>0.74458796442936503</v>
      </c>
      <c r="C135">
        <v>0.74458796442936503</v>
      </c>
      <c r="D135">
        <v>0.74458796442936503</v>
      </c>
    </row>
    <row r="136" spans="1:4" x14ac:dyDescent="0.25">
      <c r="A136" s="1">
        <v>38717</v>
      </c>
      <c r="B136">
        <v>0.80448555263486998</v>
      </c>
      <c r="C136">
        <v>0.80448555263486998</v>
      </c>
      <c r="D136">
        <v>0.80448555263486998</v>
      </c>
    </row>
    <row r="137" spans="1:4" x14ac:dyDescent="0.25">
      <c r="A137" s="1">
        <v>38807</v>
      </c>
      <c r="B137">
        <v>1.05242356900769</v>
      </c>
      <c r="C137">
        <v>1.05242356900769</v>
      </c>
      <c r="D137">
        <v>1.05242356900769</v>
      </c>
    </row>
    <row r="138" spans="1:4" x14ac:dyDescent="0.25">
      <c r="A138" s="1">
        <v>38898</v>
      </c>
      <c r="B138">
        <v>1.2255288345169599</v>
      </c>
      <c r="C138">
        <v>1.2255288345169599</v>
      </c>
      <c r="D138">
        <v>1.2255288345169599</v>
      </c>
    </row>
    <row r="139" spans="1:4" x14ac:dyDescent="0.25">
      <c r="A139" s="1">
        <v>38990</v>
      </c>
      <c r="B139">
        <v>1.34513912147018</v>
      </c>
      <c r="C139">
        <v>1.34513912147018</v>
      </c>
      <c r="D139">
        <v>1.34513912147018</v>
      </c>
    </row>
    <row r="140" spans="1:4" x14ac:dyDescent="0.25">
      <c r="A140" s="1">
        <v>39082</v>
      </c>
      <c r="B140">
        <v>1.4817785202826499</v>
      </c>
      <c r="C140">
        <v>1.4817785202826499</v>
      </c>
      <c r="D140">
        <v>1.4817785202826499</v>
      </c>
    </row>
    <row r="141" spans="1:4" x14ac:dyDescent="0.25">
      <c r="A141" s="1">
        <v>39172</v>
      </c>
      <c r="B141">
        <v>1.5090826784057301</v>
      </c>
      <c r="C141">
        <v>1.5090826784057301</v>
      </c>
      <c r="D141">
        <v>1.5090826784057301</v>
      </c>
    </row>
    <row r="142" spans="1:4" x14ac:dyDescent="0.25">
      <c r="A142" s="1">
        <v>39263</v>
      </c>
      <c r="B142">
        <v>1.9334759566126301</v>
      </c>
      <c r="C142">
        <v>1.9334759566126301</v>
      </c>
      <c r="D142">
        <v>1.9334759566126301</v>
      </c>
    </row>
    <row r="143" spans="1:4" x14ac:dyDescent="0.25">
      <c r="A143" s="1">
        <v>39355</v>
      </c>
      <c r="B143">
        <v>2.0231026810297799</v>
      </c>
      <c r="C143">
        <v>2.0231026810297799</v>
      </c>
      <c r="D143">
        <v>2.0231026810297799</v>
      </c>
    </row>
    <row r="144" spans="1:4" x14ac:dyDescent="0.25">
      <c r="A144" s="1">
        <v>39447</v>
      </c>
      <c r="B144">
        <v>2.04332411078809</v>
      </c>
      <c r="C144">
        <v>2.04332411078809</v>
      </c>
      <c r="D144">
        <v>2.04332411078809</v>
      </c>
    </row>
    <row r="145" spans="1:4" x14ac:dyDescent="0.25">
      <c r="A145" s="1">
        <v>39538</v>
      </c>
      <c r="B145">
        <v>1.9917085561547501</v>
      </c>
      <c r="C145">
        <v>1.9917085561547501</v>
      </c>
      <c r="D145">
        <v>1.9917085561547501</v>
      </c>
    </row>
    <row r="146" spans="1:4" x14ac:dyDescent="0.25">
      <c r="A146" s="1">
        <v>39629</v>
      </c>
      <c r="B146">
        <v>2.0657275952942902</v>
      </c>
      <c r="C146">
        <v>2.0657275952942902</v>
      </c>
      <c r="D146">
        <v>2.0657275952942902</v>
      </c>
    </row>
    <row r="147" spans="1:4" x14ac:dyDescent="0.25">
      <c r="A147" s="1">
        <v>39721</v>
      </c>
      <c r="B147">
        <v>2.1604340883628801</v>
      </c>
      <c r="C147">
        <v>2.1604340883628801</v>
      </c>
      <c r="D147">
        <v>2.1604340883628801</v>
      </c>
    </row>
    <row r="148" spans="1:4" x14ac:dyDescent="0.25">
      <c r="A148" s="1">
        <v>39813</v>
      </c>
      <c r="B148">
        <v>1.05341103388108</v>
      </c>
      <c r="C148">
        <v>1.05341103388108</v>
      </c>
      <c r="D148">
        <v>1.05341103388108</v>
      </c>
    </row>
    <row r="149" spans="1:4" x14ac:dyDescent="0.25">
      <c r="A149" s="1">
        <v>39903</v>
      </c>
      <c r="B149">
        <v>0.55648574473012802</v>
      </c>
      <c r="C149">
        <v>0.55648574473012802</v>
      </c>
      <c r="D149">
        <v>0.55648574473012802</v>
      </c>
    </row>
    <row r="150" spans="1:4" x14ac:dyDescent="0.25">
      <c r="A150" s="1">
        <v>39994</v>
      </c>
      <c r="B150">
        <v>0.416391505724098</v>
      </c>
      <c r="C150">
        <v>0.416391505724098</v>
      </c>
      <c r="D150">
        <v>0.416391505724098</v>
      </c>
    </row>
    <row r="151" spans="1:4" x14ac:dyDescent="0.25">
      <c r="A151" s="1">
        <v>40086</v>
      </c>
      <c r="B151">
        <v>0.43839463357687403</v>
      </c>
      <c r="C151">
        <v>0.43839463357687403</v>
      </c>
      <c r="D151">
        <v>0.43839463357687403</v>
      </c>
    </row>
    <row r="152" spans="1:4" x14ac:dyDescent="0.25">
      <c r="A152" s="1">
        <v>40178</v>
      </c>
      <c r="B152">
        <v>0.35295346087857699</v>
      </c>
      <c r="C152">
        <v>0.35295346087857699</v>
      </c>
      <c r="D152">
        <v>0.35295346087857699</v>
      </c>
    </row>
    <row r="153" spans="1:4" x14ac:dyDescent="0.25">
      <c r="A153" s="1">
        <v>40268</v>
      </c>
      <c r="B153">
        <v>0.48328475459342501</v>
      </c>
      <c r="C153">
        <v>0.48328475459342501</v>
      </c>
      <c r="D153">
        <v>0.48328475459342501</v>
      </c>
    </row>
    <row r="154" spans="1:4" x14ac:dyDescent="0.25">
      <c r="A154" s="1">
        <v>40359</v>
      </c>
      <c r="B154">
        <v>0.28986796721965302</v>
      </c>
      <c r="C154">
        <v>0.28986796721965302</v>
      </c>
      <c r="D154">
        <v>0.28986796721965302</v>
      </c>
    </row>
    <row r="155" spans="1:4" x14ac:dyDescent="0.25">
      <c r="A155" s="1">
        <v>40451</v>
      </c>
      <c r="B155">
        <v>0.17497193068977901</v>
      </c>
      <c r="C155">
        <v>0.17497193068977901</v>
      </c>
      <c r="D155">
        <v>0.17497193068977901</v>
      </c>
    </row>
    <row r="156" spans="1:4" x14ac:dyDescent="0.25">
      <c r="A156" s="1">
        <v>40543</v>
      </c>
      <c r="B156">
        <v>0.16314694202302199</v>
      </c>
      <c r="C156">
        <v>0.16314694202302199</v>
      </c>
      <c r="D156">
        <v>0.16314694202302199</v>
      </c>
    </row>
    <row r="157" spans="1:4" x14ac:dyDescent="0.25">
      <c r="A157" s="1">
        <v>40633</v>
      </c>
      <c r="B157">
        <v>0.29904514089788597</v>
      </c>
      <c r="C157">
        <v>0.29904514089788597</v>
      </c>
      <c r="D157">
        <v>0.29904514089788597</v>
      </c>
    </row>
    <row r="158" spans="1:4" x14ac:dyDescent="0.25">
      <c r="A158" s="1">
        <v>40724</v>
      </c>
      <c r="B158">
        <v>0.39120376246997601</v>
      </c>
      <c r="C158">
        <v>0.39120376246997601</v>
      </c>
      <c r="D158">
        <v>0.39120376246997601</v>
      </c>
    </row>
    <row r="159" spans="1:4" x14ac:dyDescent="0.25">
      <c r="A159" s="1">
        <v>40816</v>
      </c>
      <c r="B159">
        <v>0.19987014905092601</v>
      </c>
      <c r="C159">
        <v>0.19987014905092601</v>
      </c>
      <c r="D159">
        <v>0.19987014905092601</v>
      </c>
    </row>
    <row r="160" spans="1:4" x14ac:dyDescent="0.25">
      <c r="A160" s="1">
        <v>40908</v>
      </c>
      <c r="B160">
        <v>6.1159626267097401E-2</v>
      </c>
      <c r="C160">
        <v>6.1159626267097401E-2</v>
      </c>
      <c r="D160">
        <v>6.1159626267097401E-2</v>
      </c>
    </row>
    <row r="161" spans="1:4" x14ac:dyDescent="0.25">
      <c r="A161" s="1">
        <v>40999</v>
      </c>
      <c r="B161">
        <v>-0.17577897578901699</v>
      </c>
      <c r="C161">
        <v>-0.17577897578901699</v>
      </c>
      <c r="D161">
        <v>-0.17577897578901699</v>
      </c>
    </row>
    <row r="162" spans="1:4" x14ac:dyDescent="0.25">
      <c r="A162" s="1">
        <v>41090</v>
      </c>
      <c r="B162">
        <v>-0.25477306277537698</v>
      </c>
      <c r="C162">
        <v>-0.25477306277537698</v>
      </c>
      <c r="D162">
        <v>-0.25477306277537698</v>
      </c>
    </row>
    <row r="163" spans="1:4" x14ac:dyDescent="0.25">
      <c r="A163" s="1">
        <v>41182</v>
      </c>
      <c r="B163">
        <v>-0.47362066044830098</v>
      </c>
      <c r="C163">
        <v>-0.47362066044830098</v>
      </c>
      <c r="D163">
        <v>-0.47362066044830098</v>
      </c>
    </row>
    <row r="164" spans="1:4" x14ac:dyDescent="0.25">
      <c r="A164" s="1">
        <v>41274</v>
      </c>
      <c r="B164">
        <v>-0.78026864388385797</v>
      </c>
      <c r="C164">
        <v>-0.78026864388385797</v>
      </c>
      <c r="D164">
        <v>-0.78026864388385797</v>
      </c>
    </row>
    <row r="165" spans="1:4" x14ac:dyDescent="0.25">
      <c r="A165" s="1">
        <v>41364</v>
      </c>
      <c r="B165">
        <v>-0.59778589413745198</v>
      </c>
      <c r="C165">
        <v>-0.59778589413745198</v>
      </c>
      <c r="D165">
        <v>-0.59778589413745198</v>
      </c>
    </row>
    <row r="166" spans="1:4" x14ac:dyDescent="0.25">
      <c r="A166" s="1">
        <v>41455</v>
      </c>
      <c r="B166">
        <v>-0.66991595643825597</v>
      </c>
      <c r="C166">
        <v>-0.66991595643825597</v>
      </c>
      <c r="D166">
        <v>-0.66991595643825597</v>
      </c>
    </row>
    <row r="167" spans="1:4" x14ac:dyDescent="0.25">
      <c r="A167" s="1">
        <v>41547</v>
      </c>
      <c r="B167">
        <v>-0.60122567923008896</v>
      </c>
      <c r="C167">
        <v>-0.60122567923008896</v>
      </c>
      <c r="D167">
        <v>-0.60122567923008896</v>
      </c>
    </row>
    <row r="168" spans="1:4" x14ac:dyDescent="0.25">
      <c r="A168" s="1">
        <v>41639</v>
      </c>
      <c r="B168">
        <v>-0.65244728024113596</v>
      </c>
      <c r="C168">
        <v>-0.65244728024113596</v>
      </c>
      <c r="D168">
        <v>-0.65244728024113596</v>
      </c>
    </row>
    <row r="169" spans="1:4" x14ac:dyDescent="0.25">
      <c r="A169" s="1">
        <v>41729</v>
      </c>
      <c r="B169">
        <v>-0.76727512365101502</v>
      </c>
      <c r="C169">
        <v>-0.76727512365101502</v>
      </c>
      <c r="D169">
        <v>-0.76727512365101502</v>
      </c>
    </row>
    <row r="170" spans="1:4" x14ac:dyDescent="0.25">
      <c r="A170" s="1">
        <v>41820</v>
      </c>
      <c r="B170">
        <v>-0.95556270995207004</v>
      </c>
      <c r="C170">
        <v>-0.95556270995207004</v>
      </c>
      <c r="D170">
        <v>-0.95556270995207004</v>
      </c>
    </row>
    <row r="171" spans="1:4" x14ac:dyDescent="0.25">
      <c r="A171" s="1">
        <v>41912</v>
      </c>
      <c r="B171">
        <v>-1.05591345010812</v>
      </c>
      <c r="C171">
        <v>-1.05591345010812</v>
      </c>
      <c r="D171">
        <v>-1.05591345010812</v>
      </c>
    </row>
    <row r="172" spans="1:4" x14ac:dyDescent="0.25">
      <c r="A172" s="1">
        <v>42004</v>
      </c>
      <c r="B172">
        <v>-1.1991840864936201</v>
      </c>
      <c r="C172">
        <v>-1.1991840864936201</v>
      </c>
      <c r="D172">
        <v>-1.1991840864936201</v>
      </c>
    </row>
    <row r="173" spans="1:4" x14ac:dyDescent="0.25">
      <c r="A173" s="1">
        <v>42094</v>
      </c>
      <c r="B173">
        <v>-1.4204722556284399</v>
      </c>
      <c r="C173">
        <v>-1.4204722556284399</v>
      </c>
      <c r="D173">
        <v>-1.4204722556284399</v>
      </c>
    </row>
    <row r="174" spans="1:4" x14ac:dyDescent="0.25">
      <c r="A174" s="1">
        <v>42185</v>
      </c>
      <c r="B174">
        <v>-1.5006920462923401</v>
      </c>
      <c r="C174">
        <v>-1.5006920462923401</v>
      </c>
      <c r="D174">
        <v>-1.5006920462923401</v>
      </c>
    </row>
    <row r="175" spans="1:4" x14ac:dyDescent="0.25">
      <c r="A175" s="1">
        <v>42277</v>
      </c>
      <c r="B175">
        <v>-1.24910987870739</v>
      </c>
      <c r="C175">
        <v>-1.24910987870739</v>
      </c>
      <c r="D175">
        <v>-1.24910987870739</v>
      </c>
    </row>
    <row r="176" spans="1:4" x14ac:dyDescent="0.25">
      <c r="A176" s="1">
        <v>42369</v>
      </c>
      <c r="B176">
        <v>-1.52741620380118</v>
      </c>
      <c r="C176">
        <v>-1.52741620380118</v>
      </c>
      <c r="D176">
        <v>-1.52741620380118</v>
      </c>
    </row>
    <row r="177" spans="1:4" x14ac:dyDescent="0.25">
      <c r="A177" s="1">
        <v>42460</v>
      </c>
      <c r="B177">
        <v>-1.5494294625028699</v>
      </c>
      <c r="C177">
        <v>-1.5494294625028699</v>
      </c>
      <c r="D177">
        <v>-1.5494294625028699</v>
      </c>
    </row>
    <row r="178" spans="1:4" x14ac:dyDescent="0.25">
      <c r="A178" s="1">
        <v>42551</v>
      </c>
      <c r="B178">
        <v>-1.4633705419451599</v>
      </c>
      <c r="C178">
        <v>-1.4633705419451599</v>
      </c>
      <c r="D178">
        <v>-1.4633705419451599</v>
      </c>
    </row>
    <row r="179" spans="1:4" x14ac:dyDescent="0.25">
      <c r="A179" s="1">
        <v>42643</v>
      </c>
      <c r="B179">
        <v>-1.57095225547629</v>
      </c>
      <c r="C179">
        <v>-1.57095225547629</v>
      </c>
      <c r="D179">
        <v>-1.57095225547629</v>
      </c>
    </row>
    <row r="180" spans="1:4" x14ac:dyDescent="0.25">
      <c r="A180" s="1">
        <v>42735</v>
      </c>
      <c r="B180">
        <v>-1.3460620446939999</v>
      </c>
      <c r="C180">
        <v>-1.3460620446939999</v>
      </c>
      <c r="D180">
        <v>-1.3460620446939999</v>
      </c>
    </row>
    <row r="181" spans="1:4" x14ac:dyDescent="0.25">
      <c r="A181" s="1">
        <v>42825</v>
      </c>
      <c r="B181">
        <v>-1.1795548883449301</v>
      </c>
      <c r="C181">
        <v>-1.1795548883449301</v>
      </c>
      <c r="D181">
        <v>-1.1795548883449301</v>
      </c>
    </row>
    <row r="182" spans="1:4" x14ac:dyDescent="0.25">
      <c r="A182" s="1">
        <v>42916</v>
      </c>
      <c r="B182">
        <v>-1.4859343846016999</v>
      </c>
      <c r="C182">
        <v>-1.4859343846016999</v>
      </c>
      <c r="D182">
        <v>-1.4859343846016999</v>
      </c>
    </row>
    <row r="183" spans="1:4" x14ac:dyDescent="0.25">
      <c r="A183" s="1">
        <v>43008</v>
      </c>
      <c r="B183">
        <v>-1.2756156140755499</v>
      </c>
      <c r="C183">
        <v>-1.2756156140755499</v>
      </c>
      <c r="D183">
        <v>-1.2756156140755499</v>
      </c>
    </row>
    <row r="184" spans="1:4" x14ac:dyDescent="0.25">
      <c r="A184" s="1">
        <v>43100</v>
      </c>
      <c r="B184">
        <v>-1.3180396638296701</v>
      </c>
      <c r="C184">
        <v>-1.3180396638296701</v>
      </c>
      <c r="D184">
        <v>-1.3180396638296701</v>
      </c>
    </row>
    <row r="185" spans="1:4" x14ac:dyDescent="0.25">
      <c r="A185" s="1">
        <v>43190</v>
      </c>
      <c r="B185">
        <v>-1.2397550566056199</v>
      </c>
      <c r="C185">
        <v>-1.2397550566056199</v>
      </c>
      <c r="D185">
        <v>-1.2397550566056199</v>
      </c>
    </row>
    <row r="186" spans="1:4" x14ac:dyDescent="0.25">
      <c r="A186" s="1">
        <v>43281</v>
      </c>
      <c r="B186">
        <v>-1.21975076030711</v>
      </c>
      <c r="C186">
        <v>-1.21975076030711</v>
      </c>
      <c r="D186">
        <v>-1.21975076030711</v>
      </c>
    </row>
    <row r="187" spans="1:4" x14ac:dyDescent="0.25">
      <c r="A187" s="1">
        <v>43373</v>
      </c>
      <c r="B187">
        <v>-1.1833013277304001</v>
      </c>
      <c r="C187">
        <v>-1.1833013277304001</v>
      </c>
      <c r="D187">
        <v>-1.1833013277304001</v>
      </c>
    </row>
    <row r="188" spans="1:4" x14ac:dyDescent="0.25">
      <c r="A188" s="1">
        <v>43465</v>
      </c>
      <c r="B188">
        <v>-1.2023124309267299</v>
      </c>
      <c r="C188">
        <v>-1.2023124309267299</v>
      </c>
      <c r="D188">
        <v>-1.2023124309267299</v>
      </c>
    </row>
    <row r="189" spans="1:4" x14ac:dyDescent="0.25">
      <c r="A189" s="1">
        <v>43555</v>
      </c>
      <c r="B189">
        <v>-1.24337392152601</v>
      </c>
      <c r="C189">
        <v>-1.24337392152601</v>
      </c>
      <c r="D189">
        <v>-1.24337392152601</v>
      </c>
    </row>
    <row r="190" spans="1:4" x14ac:dyDescent="0.25">
      <c r="A190" s="1">
        <v>43646</v>
      </c>
      <c r="B190">
        <v>-1.4367351973042699</v>
      </c>
      <c r="C190">
        <v>-1.4367351973042699</v>
      </c>
      <c r="D190">
        <v>-1.4367351973042699</v>
      </c>
    </row>
    <row r="191" spans="1:4" x14ac:dyDescent="0.25">
      <c r="A191" s="1">
        <v>43738</v>
      </c>
      <c r="B191">
        <v>-1.4466320778256201</v>
      </c>
      <c r="C191">
        <v>-1.4466320778256201</v>
      </c>
      <c r="D191">
        <v>-1.4466320778256201</v>
      </c>
    </row>
    <row r="192" spans="1:4" x14ac:dyDescent="0.25">
      <c r="A192" s="1">
        <v>43830</v>
      </c>
      <c r="B192">
        <v>-1.69570132477044</v>
      </c>
      <c r="C192">
        <v>-1.69570132477044</v>
      </c>
      <c r="D192">
        <v>-1.69570132477044</v>
      </c>
    </row>
    <row r="193" spans="1:4" x14ac:dyDescent="0.25">
      <c r="A193" s="1">
        <v>43921</v>
      </c>
      <c r="B193">
        <v>-1.8946928098493001</v>
      </c>
      <c r="C193">
        <v>-1.8946928098493001</v>
      </c>
      <c r="D193">
        <v>-1.8946928098493001</v>
      </c>
    </row>
    <row r="194" spans="1:4" x14ac:dyDescent="0.25">
      <c r="A194" s="1">
        <v>44012</v>
      </c>
      <c r="B194">
        <v>-2.1136101412823698</v>
      </c>
      <c r="C194">
        <v>-2.1136101412823698</v>
      </c>
      <c r="D194">
        <v>-2.1136101412823698</v>
      </c>
    </row>
    <row r="195" spans="1:4" x14ac:dyDescent="0.25">
      <c r="A195" s="1">
        <v>44104</v>
      </c>
      <c r="B195">
        <v>-2.01712337528939</v>
      </c>
      <c r="C195">
        <v>-2.01712337528939</v>
      </c>
      <c r="D195">
        <v>-2.01712337528939</v>
      </c>
    </row>
    <row r="196" spans="1:4" x14ac:dyDescent="0.25">
      <c r="A196" s="1">
        <v>44196</v>
      </c>
      <c r="B196">
        <v>-2.4738135670277099</v>
      </c>
      <c r="C196">
        <v>-2.4738135670277099</v>
      </c>
      <c r="D196">
        <v>-2.4738135670277099</v>
      </c>
    </row>
    <row r="197" spans="1:4" x14ac:dyDescent="0.25">
      <c r="A197" s="1">
        <v>44286</v>
      </c>
      <c r="B197">
        <v>-2.4510658818906901</v>
      </c>
      <c r="C197">
        <v>-2.4510658818906901</v>
      </c>
      <c r="D197">
        <v>-2.4510658818906901</v>
      </c>
    </row>
    <row r="198" spans="1:4" x14ac:dyDescent="0.25">
      <c r="A198" s="1">
        <v>44377</v>
      </c>
      <c r="B198">
        <v>-1.8734099558852499</v>
      </c>
      <c r="C198">
        <v>-1.8734099558852499</v>
      </c>
      <c r="D198">
        <v>-1.8734099558852499</v>
      </c>
    </row>
    <row r="199" spans="1:4" x14ac:dyDescent="0.25">
      <c r="A199" s="1">
        <v>44469</v>
      </c>
      <c r="B199">
        <v>-1.6301243246130701</v>
      </c>
      <c r="C199">
        <v>-1.6301243246130701</v>
      </c>
      <c r="D199">
        <v>-1.6301243246130701</v>
      </c>
    </row>
    <row r="200" spans="1:4" x14ac:dyDescent="0.25">
      <c r="A200" s="1">
        <v>44561</v>
      </c>
      <c r="B200">
        <v>-1.6691402042429699</v>
      </c>
      <c r="C200">
        <v>-1.6691402042429699</v>
      </c>
      <c r="D200">
        <v>-1.6691402042429699</v>
      </c>
    </row>
    <row r="201" spans="1:4" x14ac:dyDescent="0.25">
      <c r="A201" s="1">
        <v>44651</v>
      </c>
      <c r="B201">
        <v>-1.3361206929896601</v>
      </c>
      <c r="C201">
        <v>-1.3361206929896601</v>
      </c>
      <c r="D201">
        <v>-1.3361206929896601</v>
      </c>
    </row>
    <row r="202" spans="1:4" x14ac:dyDescent="0.25">
      <c r="A202" s="1">
        <v>44742</v>
      </c>
      <c r="B202">
        <v>-0.81438596788004403</v>
      </c>
      <c r="C202">
        <v>-0.81438596788004403</v>
      </c>
      <c r="D202">
        <v>-0.81438596788004403</v>
      </c>
    </row>
    <row r="203" spans="1:4" x14ac:dyDescent="0.25">
      <c r="A203" s="1">
        <v>44834</v>
      </c>
      <c r="B203">
        <v>-0.482876663477945</v>
      </c>
      <c r="C203">
        <v>-0.482876663477945</v>
      </c>
      <c r="D203">
        <v>-0.482876663477945</v>
      </c>
    </row>
    <row r="204" spans="1:4" x14ac:dyDescent="0.25">
      <c r="A204" s="1">
        <v>44926</v>
      </c>
      <c r="B204">
        <v>-0.165957483227758</v>
      </c>
      <c r="C204">
        <v>-0.165957483227758</v>
      </c>
      <c r="D204">
        <v>-0.165957483227758</v>
      </c>
    </row>
    <row r="205" spans="1:4" x14ac:dyDescent="0.25">
      <c r="A205" s="1">
        <v>45016</v>
      </c>
      <c r="B205">
        <v>-1.00663330546147E-2</v>
      </c>
      <c r="C205">
        <v>-1.00663330546147E-2</v>
      </c>
      <c r="D205">
        <v>-1.00663330546147E-2</v>
      </c>
    </row>
    <row r="206" spans="1:4" x14ac:dyDescent="0.25">
      <c r="A206" s="1">
        <v>45107</v>
      </c>
      <c r="B206">
        <v>0.29235319507526702</v>
      </c>
      <c r="C206">
        <v>0.29235319507526702</v>
      </c>
      <c r="D206">
        <v>0.29235319507526702</v>
      </c>
    </row>
    <row r="207" spans="1:4" x14ac:dyDescent="0.25">
      <c r="A207" s="1">
        <v>45199</v>
      </c>
      <c r="B207">
        <v>0.59610518635936105</v>
      </c>
      <c r="C207">
        <v>0.59610518635936105</v>
      </c>
      <c r="D207">
        <v>0.59610518635936105</v>
      </c>
    </row>
    <row r="208" spans="1:4" x14ac:dyDescent="0.25">
      <c r="A208" s="1">
        <v>45291</v>
      </c>
      <c r="B208">
        <v>0.61380569302727095</v>
      </c>
      <c r="C208">
        <v>0.61380569302727095</v>
      </c>
      <c r="D208">
        <v>0.61380569302727095</v>
      </c>
    </row>
    <row r="209" spans="1:4" x14ac:dyDescent="0.25">
      <c r="A209" s="1">
        <v>45382</v>
      </c>
      <c r="B209">
        <v>0.65177970034164501</v>
      </c>
      <c r="C209">
        <v>0.65177970034164501</v>
      </c>
      <c r="D209">
        <v>0.65177970034164501</v>
      </c>
    </row>
    <row r="210" spans="1:4" x14ac:dyDescent="0.25">
      <c r="A210" s="1">
        <v>45473</v>
      </c>
      <c r="B210">
        <v>0.69788483601965601</v>
      </c>
      <c r="C210">
        <v>0.69788483601965601</v>
      </c>
      <c r="D210">
        <v>0.69788483601965601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All Chart</vt:lpstr>
      <vt:lpstr>EA_output_policy</vt:lpstr>
      <vt:lpstr>EA_core_obs_with_text</vt:lpstr>
      <vt:lpstr>EA_raw_policy_shocks</vt:lpstr>
      <vt:lpstr>EA_core_obs</vt:lpstr>
      <vt:lpstr>Chart NA - DSGE Raw Data</vt:lpstr>
      <vt:lpstr>DSGE HVD wFG - difference</vt:lpstr>
      <vt:lpstr>YC Chart - Policy rate</vt:lpstr>
      <vt:lpstr>Chart 2 - Real rate gaps</vt:lpstr>
      <vt:lpstr>Decomposition</vt:lpstr>
      <vt:lpstr>DSGE HVD wFG</vt:lpstr>
      <vt:lpstr>EA_output_withoutFG</vt:lpstr>
      <vt:lpstr>EA_policy_rarte_vs_shadow_rate</vt:lpstr>
      <vt:lpstr>shockdec_obs_nominalrate_cond=n</vt:lpstr>
      <vt:lpstr>DSGE HVD wo FG</vt:lpstr>
      <vt:lpstr>Chart 3 - rstar</vt:lpstr>
      <vt:lpstr>2025Q2</vt:lpstr>
      <vt:lpstr>hist_ExAnteRealRate_wFG</vt:lpstr>
      <vt:lpstr>hist_RealNaturalRate_wFG</vt:lpstr>
      <vt:lpstr>hist_Forward5YearRealR_wFG</vt:lpstr>
      <vt:lpstr>hist_Forward5YearRNatR_wFG</vt:lpstr>
      <vt:lpstr>hist_ExAnteRealRate_woFG</vt:lpstr>
      <vt:lpstr>hist_RealNaturalRate_woFG</vt:lpstr>
      <vt:lpstr>hist_Forward5YearRealR_woFG</vt:lpstr>
      <vt:lpstr>hist_Forward5YearRNatR_woFG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Farkas, Mátyás</cp:lastModifiedBy>
  <dcterms:created xsi:type="dcterms:W3CDTF">2015-06-05T18:17:20Z</dcterms:created>
  <dcterms:modified xsi:type="dcterms:W3CDTF">2025-10-10T00:17:20Z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2025-09-09T21:42:28Z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b9880fcb-c43e-43d3-8f82-9adef8173909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