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\YandexDisk\Ro_Tech\4. Отдел ДУ\5. Испытания\Испытания 25.05.24\"/>
    </mc:Choice>
  </mc:AlternateContent>
  <xr:revisionPtr revIDLastSave="0" documentId="13_ncr:1_{41B00A73-83C5-4878-9095-5359C010439C}" xr6:coauthVersionLast="47" xr6:coauthVersionMax="47" xr10:uidLastSave="{00000000-0000-0000-0000-000000000000}"/>
  <bookViews>
    <workbookView minimized="1" xWindow="8040" yWindow="1452" windowWidth="9828" windowHeight="12612" xr2:uid="{C0F5AD10-8099-40E9-BFF5-6019F79539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0" i="1" l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209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15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224" i="1"/>
  <c r="N223" i="1"/>
  <c r="Z111" i="1"/>
  <c r="Z110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26" i="1"/>
  <c r="AQ27" i="1"/>
  <c r="AQ28" i="1"/>
  <c r="AQ29" i="1"/>
  <c r="AQ30" i="1"/>
  <c r="AQ31" i="1"/>
  <c r="AQ32" i="1"/>
  <c r="AQ33" i="1"/>
  <c r="AQ25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28" i="1"/>
  <c r="AT27" i="1"/>
  <c r="AT25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AN2" i="1"/>
  <c r="AN3" i="1"/>
  <c r="AO2" i="1" s="1"/>
  <c r="AN4" i="1"/>
  <c r="AN5" i="1"/>
  <c r="AO4" i="1" s="1"/>
  <c r="AN6" i="1"/>
  <c r="AO5" i="1" s="1"/>
  <c r="AN7" i="1"/>
  <c r="AN8" i="1"/>
  <c r="AO7" i="1" s="1"/>
  <c r="AM10" i="1"/>
  <c r="AN9" i="1" s="1"/>
  <c r="AM11" i="1"/>
  <c r="AN10" i="1" s="1"/>
  <c r="AM12" i="1"/>
  <c r="AN11" i="1" s="1"/>
  <c r="AO10" i="1" s="1"/>
  <c r="AM13" i="1"/>
  <c r="AM14" i="1"/>
  <c r="AN13" i="1" s="1"/>
  <c r="AM15" i="1"/>
  <c r="AN14" i="1" s="1"/>
  <c r="AM16" i="1"/>
  <c r="AN15" i="1" s="1"/>
  <c r="AO14" i="1" s="1"/>
  <c r="AM17" i="1"/>
  <c r="AN16" i="1" s="1"/>
  <c r="AO15" i="1" s="1"/>
  <c r="AM18" i="1"/>
  <c r="AN17" i="1" s="1"/>
  <c r="AO16" i="1" s="1"/>
  <c r="AM19" i="1"/>
  <c r="AM20" i="1"/>
  <c r="AN19" i="1" s="1"/>
  <c r="AM21" i="1"/>
  <c r="AN20" i="1" s="1"/>
  <c r="AM22" i="1"/>
  <c r="AM23" i="1"/>
  <c r="AM24" i="1"/>
  <c r="AN23" i="1" s="1"/>
  <c r="AM25" i="1"/>
  <c r="AM26" i="1"/>
  <c r="AN25" i="1" s="1"/>
  <c r="AM27" i="1"/>
  <c r="AN26" i="1" s="1"/>
  <c r="AM28" i="1"/>
  <c r="AN27" i="1" s="1"/>
  <c r="AO26" i="1" s="1"/>
  <c r="AM29" i="1"/>
  <c r="AM30" i="1"/>
  <c r="AM31" i="1"/>
  <c r="AN30" i="1" s="1"/>
  <c r="AM32" i="1"/>
  <c r="AN31" i="1" s="1"/>
  <c r="AO30" i="1" s="1"/>
  <c r="AM33" i="1"/>
  <c r="AM34" i="1"/>
  <c r="AM35" i="1"/>
  <c r="AM36" i="1"/>
  <c r="AN35" i="1" s="1"/>
  <c r="AM37" i="1"/>
  <c r="AN36" i="1" s="1"/>
  <c r="AO35" i="1" s="1"/>
  <c r="AM38" i="1"/>
  <c r="AN37" i="1" s="1"/>
  <c r="AO36" i="1" s="1"/>
  <c r="AM39" i="1"/>
  <c r="AM40" i="1"/>
  <c r="AM41" i="1"/>
  <c r="AN40" i="1" s="1"/>
  <c r="AM42" i="1"/>
  <c r="AN41" i="1" s="1"/>
  <c r="AO40" i="1" s="1"/>
  <c r="AM43" i="1"/>
  <c r="AN42" i="1" s="1"/>
  <c r="AO41" i="1" s="1"/>
  <c r="AM44" i="1"/>
  <c r="AN43" i="1" s="1"/>
  <c r="AM45" i="1"/>
  <c r="AN44" i="1" s="1"/>
  <c r="AM46" i="1"/>
  <c r="AN46" i="1" s="1"/>
  <c r="AN47" i="1"/>
  <c r="AN48" i="1"/>
  <c r="AN49" i="1"/>
  <c r="AN50" i="1"/>
  <c r="AN51" i="1"/>
  <c r="AN52" i="1"/>
  <c r="AO51" i="1" s="1"/>
  <c r="AN53" i="1"/>
  <c r="AN54" i="1"/>
  <c r="AN55" i="1"/>
  <c r="AO54" i="1" s="1"/>
  <c r="AN56" i="1"/>
  <c r="AO55" i="1" s="1"/>
  <c r="AN57" i="1"/>
  <c r="AN58" i="1"/>
  <c r="AN59" i="1"/>
  <c r="AO58" i="1" s="1"/>
  <c r="AN60" i="1"/>
  <c r="AO59" i="1" s="1"/>
  <c r="AN61" i="1"/>
  <c r="AN62" i="1"/>
  <c r="AN63" i="1"/>
  <c r="AN64" i="1"/>
  <c r="AN65" i="1"/>
  <c r="AO64" i="1" s="1"/>
  <c r="AN66" i="1"/>
  <c r="AN67" i="1"/>
  <c r="AO66" i="1" s="1"/>
  <c r="AN68" i="1"/>
  <c r="AO67" i="1" s="1"/>
  <c r="AN69" i="1"/>
  <c r="AN70" i="1"/>
  <c r="AN71" i="1"/>
  <c r="AO70" i="1" s="1"/>
  <c r="AN72" i="1"/>
  <c r="AO71" i="1" s="1"/>
  <c r="AN73" i="1"/>
  <c r="AN74" i="1"/>
  <c r="AN75" i="1"/>
  <c r="AO74" i="1" s="1"/>
  <c r="AN76" i="1"/>
  <c r="AN77" i="1"/>
  <c r="AO76" i="1" s="1"/>
  <c r="AN78" i="1"/>
  <c r="AN79" i="1"/>
  <c r="AO78" i="1" s="1"/>
  <c r="AN80" i="1"/>
  <c r="AN81" i="1"/>
  <c r="AN82" i="1"/>
  <c r="AN83" i="1"/>
  <c r="AO82" i="1" s="1"/>
  <c r="AN84" i="1"/>
  <c r="AN85" i="1"/>
  <c r="AN86" i="1"/>
  <c r="AO87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7" i="1"/>
  <c r="BE6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28" i="1"/>
  <c r="AZ29" i="1"/>
  <c r="AZ30" i="1"/>
  <c r="AZ31" i="1"/>
  <c r="AZ32" i="1"/>
  <c r="AZ33" i="1"/>
  <c r="AZ27" i="1"/>
  <c r="AZ26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5" i="1"/>
  <c r="AV6" i="1"/>
  <c r="AV7" i="1"/>
  <c r="AV8" i="1"/>
  <c r="AV9" i="1"/>
  <c r="AV10" i="1"/>
  <c r="AV11" i="1"/>
  <c r="AV12" i="1"/>
  <c r="AV4" i="1"/>
  <c r="AV3" i="1"/>
  <c r="AO50" i="1" l="1"/>
  <c r="AN24" i="1"/>
  <c r="AO23" i="1" s="1"/>
  <c r="AO69" i="1"/>
  <c r="AO57" i="1"/>
  <c r="AN34" i="1"/>
  <c r="AO9" i="1"/>
  <c r="AO80" i="1"/>
  <c r="AO68" i="1"/>
  <c r="AO56" i="1"/>
  <c r="AN45" i="1"/>
  <c r="AO45" i="1" s="1"/>
  <c r="AN33" i="1"/>
  <c r="AN21" i="1"/>
  <c r="AO20" i="1" s="1"/>
  <c r="AO19" i="1"/>
  <c r="AO73" i="1"/>
  <c r="AO61" i="1"/>
  <c r="AO49" i="1"/>
  <c r="AN39" i="1"/>
  <c r="AN29" i="1"/>
  <c r="AO25" i="1"/>
  <c r="AO13" i="1"/>
  <c r="AN38" i="1"/>
  <c r="AO37" i="1" s="1"/>
  <c r="AN28" i="1"/>
  <c r="AO27" i="1" s="1"/>
  <c r="AN18" i="1"/>
  <c r="AO17" i="1" s="1"/>
  <c r="AO6" i="1"/>
  <c r="AO43" i="1"/>
  <c r="AO77" i="1"/>
  <c r="AN32" i="1"/>
  <c r="AO31" i="1" s="1"/>
  <c r="AN22" i="1"/>
  <c r="AO22" i="1" s="1"/>
  <c r="AN12" i="1"/>
  <c r="AO12" i="1" s="1"/>
  <c r="AO47" i="1"/>
  <c r="AO46" i="1"/>
  <c r="AO72" i="1"/>
  <c r="AO60" i="1"/>
  <c r="AO48" i="1"/>
  <c r="AO81" i="1"/>
  <c r="AO79" i="1"/>
  <c r="AO8" i="1"/>
  <c r="AO86" i="1"/>
  <c r="AO85" i="1"/>
  <c r="AO75" i="1"/>
  <c r="AO65" i="1"/>
  <c r="AO34" i="1"/>
  <c r="AO24" i="1"/>
  <c r="AO3" i="1"/>
  <c r="AO84" i="1"/>
  <c r="AO63" i="1"/>
  <c r="AO53" i="1"/>
  <c r="AO83" i="1"/>
  <c r="AO62" i="1"/>
  <c r="AO52" i="1"/>
  <c r="AO42" i="1"/>
  <c r="AO21" i="1"/>
  <c r="AO11" i="1"/>
  <c r="AO28" i="1" l="1"/>
  <c r="AO44" i="1"/>
  <c r="AO33" i="1"/>
  <c r="AO38" i="1"/>
  <c r="AO29" i="1"/>
  <c r="AO39" i="1"/>
  <c r="AO32" i="1"/>
  <c r="AO18" i="1"/>
</calcChain>
</file>

<file path=xl/sharedStrings.xml><?xml version="1.0" encoding="utf-8"?>
<sst xmlns="http://schemas.openxmlformats.org/spreadsheetml/2006/main" count="175" uniqueCount="108">
  <si>
    <t>1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</si>
  <si>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повторяемости результатов, исследование устойчивости в зависимости от нового-старого катпака</t>
    </r>
  </si>
  <si>
    <t xml:space="preserve">Параметры: </t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</si>
  <si>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старый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</si>
  <si>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t>Наблюдается колебание давления</t>
  </si>
  <si>
    <t>время работы:</t>
  </si>
  <si>
    <t>Заключение</t>
  </si>
  <si>
    <t>Колебание давления зависит от новизны катпака?</t>
  </si>
  <si>
    <t>расход:</t>
  </si>
  <si>
    <t>Наблюдается повторяемость результатов спустя неделю?</t>
  </si>
  <si>
    <t>Давление</t>
  </si>
  <si>
    <t>до катп</t>
  </si>
  <si>
    <t>после катп</t>
  </si>
  <si>
    <t>расходный комплекс</t>
  </si>
  <si>
    <t>теорет. 497</t>
  </si>
  <si>
    <t>2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</si>
  <si>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исследование работоспособности катпака, его выживание в результате одного испытания</t>
    </r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</si>
  <si>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</si>
  <si>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t>Температура разложения та же?</t>
  </si>
  <si>
    <t>Падение давление на катпаке то же?</t>
  </si>
  <si>
    <t>Расходный комплекс тот же?</t>
  </si>
  <si>
    <t>Заключение о работе нового катпака в сравнении со старым</t>
  </si>
  <si>
    <t>3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</si>
  <si>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Инертность термопары: продлеваем время работы ДУ, смотрим температуру</t>
    </r>
  </si>
  <si>
    <t>Максимальная температура та же?</t>
  </si>
  <si>
    <t>Времени работы хватает для прогрева термопары?</t>
  </si>
  <si>
    <t>4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</si>
  <si>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Попытка по тестовым проливкам предугадать параметры испытания</t>
    </r>
  </si>
  <si>
    <r>
      <t xml:space="preserve">6 отверстий; 28,5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</si>
  <si>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t>расчет</t>
  </si>
  <si>
    <t>Результаты совпадают с расчетными?</t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</si>
  <si>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400 мл 60%</t>
    </r>
  </si>
  <si>
    <t>1-я проливка</t>
  </si>
  <si>
    <t>2 катпака</t>
  </si>
  <si>
    <t>плавный спад давления</t>
  </si>
  <si>
    <t>да</t>
  </si>
  <si>
    <t>1.20</t>
  </si>
  <si>
    <t>11-18</t>
  </si>
  <si>
    <t>15-???</t>
  </si>
  <si>
    <t>неизвестно</t>
  </si>
  <si>
    <t>1.31.5-28.7</t>
  </si>
  <si>
    <t>11.7-8.7</t>
  </si>
  <si>
    <t>нет, но данные неправд.</t>
  </si>
  <si>
    <t>температура та же = +-  та же эффективность, но данные расходного комплекса усредненные - неверны</t>
  </si>
  <si>
    <t>да, тут не было колебаний</t>
  </si>
  <si>
    <t>нет</t>
  </si>
  <si>
    <t xml:space="preserve"> </t>
  </si>
  <si>
    <t>1.26.4</t>
  </si>
  <si>
    <t>1.34.9</t>
  </si>
  <si>
    <t>8.5</t>
  </si>
  <si>
    <t>при расчете до начала падения по колебаниям расход 0.27 и расходный комплекс 495</t>
  </si>
  <si>
    <t>15</t>
  </si>
  <si>
    <t>нет, 163 против 135</t>
  </si>
  <si>
    <t>вершины</t>
  </si>
  <si>
    <t>26</t>
  </si>
  <si>
    <t>малые +-1 атм</t>
  </si>
  <si>
    <t>авария стенда</t>
  </si>
  <si>
    <t>2.46.6</t>
  </si>
  <si>
    <t>заброс давления на старте до 30 атмосфер</t>
  </si>
  <si>
    <t>до аварии</t>
  </si>
  <si>
    <t>???</t>
  </si>
  <si>
    <t>3.41.5</t>
  </si>
  <si>
    <t>54.9</t>
  </si>
  <si>
    <t>1.23.3</t>
  </si>
  <si>
    <t>8-14</t>
  </si>
  <si>
    <t>10-15</t>
  </si>
  <si>
    <t>1.44.9-1.48.7</t>
  </si>
  <si>
    <t>21.6-25.4</t>
  </si>
  <si>
    <t>неправдоподобно</t>
  </si>
  <si>
    <t>Итоги испытаний</t>
  </si>
  <si>
    <t>Общие выводы по 4 проливкам</t>
  </si>
  <si>
    <t>1. термопара не успевает догреваться, по оценкам производной оптимальное время эксперимента 20 сек, однако по аварийной проливке это время скорее 40 сек - нужен новый метод анализа</t>
  </si>
  <si>
    <t>2. новый катпак разлагает перекись достаточно хорошо, хотя соотнесение необходимых для полного разложения объемов старого и нового катпаков требует опытов, что нецелесообразно</t>
  </si>
  <si>
    <t>3. с новым катпаком наблюдаются колебания давления - для прояснения этого эффекта необходимо прочистить критику и испытать катпак с более мелкой сеткой</t>
  </si>
  <si>
    <t>4. Цели качественного испытания катпака и определения инертности термопары достигнуты. При этом из-за колебаний не определен расходный комплекс, также ввиду аварии не проверена модель расхода</t>
  </si>
  <si>
    <t xml:space="preserve">сводные графические зависимости </t>
  </si>
  <si>
    <t>Предлагаемая методика анализа степени разложения в условиях инертной термопары</t>
  </si>
  <si>
    <t>x=</t>
  </si>
  <si>
    <t>Так как термопара инертна, оптимальное время работы стенда 20-30 секунд. В наших условиях мы не можем проводить такие долгие эксперименты. При этом во всех экспирементах мы наблюдаем, что при времени в 8 сек температура всегда составляет 126 градусов. Предполагается, что если к 8 секундам температура значительно менее 126 градусов, то мы имеем дело с неполным для данной концентрации разложением. Для того, чтобы быть уверенными в результатах для рабочей концентрации - необходимо проведение аналогичных экспериментов. Так мы сможем давать качественную оценку - хватает ли катпака для разложения или нет</t>
  </si>
  <si>
    <t>5. на кадрах видно как смесь жидкой перекиси и катпака забрасывается в трубку. Желательным является размещение обратного клапана в магистрали подачи</t>
  </si>
  <si>
    <t>Программа дальнейших испытаний</t>
  </si>
  <si>
    <t>6. Катпак по всей видимости можно использовать повторно  - необходим соответствующий тест</t>
  </si>
  <si>
    <r>
      <t xml:space="preserve">1. Эксперимент по созданию неполного разложение - заложить очень мало катпака, давление 16.5  атмосфер, 400  мл, концентрация 60% + </t>
    </r>
    <r>
      <rPr>
        <b/>
        <sz val="11"/>
        <color theme="1"/>
        <rFont val="Calibri"/>
        <family val="2"/>
        <charset val="204"/>
        <scheme val="minor"/>
      </rPr>
      <t>новая сеточка</t>
    </r>
  </si>
  <si>
    <r>
      <t xml:space="preserve">4. Эксперимент по созданию полного разложения перексиси рабочей концентрации - давление наддува 16.5 атмосфер, 400 мл, концентрация: рабочая - </t>
    </r>
    <r>
      <rPr>
        <b/>
        <sz val="11"/>
        <color theme="1"/>
        <rFont val="Calibri"/>
        <family val="2"/>
        <charset val="204"/>
        <scheme val="minor"/>
      </rPr>
      <t>сохранить катпак</t>
    </r>
  </si>
  <si>
    <r>
      <t xml:space="preserve">5. Эксперимент поверки данных полного разложения: давление наддува 16.5 атмосфер, 200 мл, концентрация: рабочая - </t>
    </r>
    <r>
      <rPr>
        <b/>
        <sz val="11"/>
        <color theme="1"/>
        <rFont val="Calibri"/>
        <family val="2"/>
        <charset val="204"/>
        <scheme val="minor"/>
      </rPr>
      <t>сохранить катпака</t>
    </r>
  </si>
  <si>
    <t xml:space="preserve">6. Эксперимент поверки данных полного разложения: давление наддува 16.5 атмосфер, 200 мл, концентрация: рабочая </t>
  </si>
  <si>
    <r>
      <t>7. Эксперимент по использованию катпака после теста 400 мл: давление наддува 16.5 атмосфер, 200 мл, концентрация: рабочая -</t>
    </r>
    <r>
      <rPr>
        <b/>
        <sz val="11"/>
        <color theme="1"/>
        <rFont val="Calibri"/>
        <family val="2"/>
        <charset val="204"/>
        <scheme val="minor"/>
      </rPr>
      <t xml:space="preserve"> катпак теста 2</t>
    </r>
  </si>
  <si>
    <r>
      <t xml:space="preserve">8. Эксперимент по использованию катпака после теста 200 мл: давление наддува 16.5 атмосфер, 200 мл, концентрация: рабочая - </t>
    </r>
    <r>
      <rPr>
        <b/>
        <sz val="11"/>
        <color theme="1"/>
        <rFont val="Calibri"/>
        <family val="2"/>
        <charset val="204"/>
        <scheme val="minor"/>
      </rPr>
      <t>катпак теста 3</t>
    </r>
  </si>
  <si>
    <t>0.029</t>
  </si>
  <si>
    <t>0.028-0.21</t>
  </si>
  <si>
    <t>0.011-0.0097</t>
  </si>
  <si>
    <t>Будет ли влиять концентрация перекиси на к-во катпака нужное?</t>
  </si>
  <si>
    <t>Альтернативная программа испытаний</t>
  </si>
  <si>
    <t>2. Эксперимент по определению расхода через 15 отверстий - новый катпак, 16.5 атмосфер наддува, 200 мл, концентрация 60%</t>
  </si>
  <si>
    <t>3. Эксперимент по определению расхода через 30 отверстий -новый катпак, 16.5 атмосфер наддува, 200 мл, концентрация 60%</t>
  </si>
  <si>
    <t>5. Эксперимент по определению соответствия полноты разложения перекиси рабочей концентрации и концентрации 60: 200 мл, концентрация: рабочая, давление 16.5 атмосфер</t>
  </si>
  <si>
    <r>
      <t xml:space="preserve">4. Эксперимент по определению завыисимости расхода и давления наддува: катпак нрвый, 200 мл, 28 атмосфер, концентрация: 60% - </t>
    </r>
    <r>
      <rPr>
        <b/>
        <sz val="11"/>
        <color theme="1"/>
        <rFont val="Calibri"/>
        <family val="2"/>
        <charset val="204"/>
        <scheme val="minor"/>
      </rPr>
      <t>наименьшее к-во отверстий!</t>
    </r>
  </si>
  <si>
    <t>План:</t>
  </si>
  <si>
    <t>1. Понимаем зависимость расхода от к-ва отверстий</t>
  </si>
  <si>
    <t>2. Понимаем паралельно, не выпадаем ли мы из области полного разложения</t>
  </si>
  <si>
    <t>3. Понимаем, разлагается ли при наших параметрах перекись рабочей концентрации</t>
  </si>
  <si>
    <t>4. Если мы определим зависимость расхода по к-ву отверстий, и при всех опытах нагрев +- тот же, то берем некоторе к-во отверстий, обеспечивающих полное разложение, проверяем полное разложнгие на раюочей концентрации ипроектируем камеру так, что б расход через единицу площади камеры не менялся.</t>
  </si>
  <si>
    <t>5. Делаем тестовую камеру.</t>
  </si>
  <si>
    <t>28.50</t>
  </si>
  <si>
    <t>28.25</t>
  </si>
  <si>
    <t>27.75</t>
  </si>
  <si>
    <t>28.00</t>
  </si>
  <si>
    <t>27.50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</si>
</sst>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0" applyNumberFormat="0" applyAlignment="0" applyProtection="0"/>
  </cellStyleXfs>
  <cellXfs count="54">
    <xf numFmtId="0" fontId="0" fillId="0" borderId="0" xfId="0"/>
    <xf numFmtId="0" fontId="0" fillId="0" borderId="4" xfId="0" applyBorder="1"/>
    <xf numFmtId="0" fontId="1" fillId="0" borderId="4" xfId="0" applyFont="1" applyBorder="1"/>
    <xf numFmtId="49" fontId="0" fillId="0" borderId="4" xfId="0" applyNumberFormat="1" applyBorder="1"/>
    <xf numFmtId="49" fontId="2" fillId="2" borderId="4" xfId="1" applyNumberFormat="1" applyBorder="1"/>
    <xf numFmtId="0" fontId="4" fillId="4" borderId="0" xfId="3"/>
    <xf numFmtId="0" fontId="4" fillId="4" borderId="5" xfId="3" applyBorder="1" applyAlignment="1">
      <alignment horizontal="center"/>
    </xf>
    <xf numFmtId="0" fontId="3" fillId="3" borderId="5" xfId="2" applyBorder="1"/>
    <xf numFmtId="0" fontId="4" fillId="4" borderId="5" xfId="3" applyBorder="1"/>
    <xf numFmtId="0" fontId="4" fillId="4" borderId="7" xfId="3" applyBorder="1"/>
    <xf numFmtId="0" fontId="4" fillId="4" borderId="9" xfId="3" applyBorder="1"/>
    <xf numFmtId="0" fontId="5" fillId="5" borderId="7" xfId="4" applyBorder="1"/>
    <xf numFmtId="0" fontId="5" fillId="5" borderId="8" xfId="4" applyBorder="1"/>
    <xf numFmtId="0" fontId="5" fillId="5" borderId="9" xfId="4" applyBorder="1"/>
    <xf numFmtId="0" fontId="3" fillId="3" borderId="7" xfId="2" applyBorder="1"/>
    <xf numFmtId="0" fontId="3" fillId="3" borderId="9" xfId="2" applyBorder="1"/>
    <xf numFmtId="0" fontId="3" fillId="3" borderId="5" xfId="2" applyBorder="1" applyAlignment="1">
      <alignment horizontal="center"/>
    </xf>
    <xf numFmtId="0" fontId="4" fillId="4" borderId="1" xfId="3" applyBorder="1" applyAlignment="1"/>
    <xf numFmtId="0" fontId="4" fillId="4" borderId="2" xfId="3" applyBorder="1" applyAlignment="1"/>
    <xf numFmtId="0" fontId="4" fillId="4" borderId="3" xfId="3" applyBorder="1" applyAlignment="1"/>
    <xf numFmtId="0" fontId="4" fillId="4" borderId="4" xfId="3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4" xfId="0" applyBorder="1" applyAlignment="1">
      <alignment horizontal="center" wrapText="1"/>
    </xf>
    <xf numFmtId="0" fontId="6" fillId="6" borderId="10" xfId="5" applyAlignment="1">
      <alignment horizontal="center" wrapText="1"/>
    </xf>
    <xf numFmtId="0" fontId="0" fillId="0" borderId="0" xfId="0" applyBorder="1" applyAlignment="1">
      <alignment horizontal="left"/>
    </xf>
    <xf numFmtId="0" fontId="6" fillId="6" borderId="10" xfId="5" applyAlignment="1">
      <alignment horizontal="center"/>
    </xf>
    <xf numFmtId="0" fontId="6" fillId="6" borderId="11" xfId="5" applyBorder="1" applyAlignment="1">
      <alignment horizontal="center"/>
    </xf>
    <xf numFmtId="0" fontId="6" fillId="6" borderId="12" xfId="5" applyBorder="1" applyAlignment="1">
      <alignment horizontal="center"/>
    </xf>
    <xf numFmtId="0" fontId="6" fillId="6" borderId="13" xfId="5" applyBorder="1" applyAlignment="1">
      <alignment horizontal="center"/>
    </xf>
    <xf numFmtId="0" fontId="0" fillId="0" borderId="0" xfId="0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4" borderId="1" xfId="3" applyBorder="1" applyAlignment="1">
      <alignment horizontal="center"/>
    </xf>
    <xf numFmtId="0" fontId="4" fillId="4" borderId="3" xfId="3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49" fontId="2" fillId="2" borderId="4" xfId="1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5" borderId="1" xfId="4" applyBorder="1" applyAlignment="1">
      <alignment horizontal="center"/>
    </xf>
    <xf numFmtId="0" fontId="5" fillId="5" borderId="3" xfId="4" applyBorder="1" applyAlignment="1">
      <alignment horizontal="center"/>
    </xf>
    <xf numFmtId="0" fontId="5" fillId="5" borderId="2" xfId="4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6">
    <cellStyle name="Акцент6" xfId="1" builtinId="49"/>
    <cellStyle name="Вывод" xfId="5" builtinId="21"/>
    <cellStyle name="Нейтральный" xfId="4" builtinId="28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Проливка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Лист1!$AR$28:$AR$110</c:f>
              <c:numCache>
                <c:formatCode>General</c:formatCode>
                <c:ptCount val="83"/>
                <c:pt idx="0">
                  <c:v>6267</c:v>
                </c:pt>
                <c:pt idx="1">
                  <c:v>6517</c:v>
                </c:pt>
                <c:pt idx="2">
                  <c:v>6768</c:v>
                </c:pt>
                <c:pt idx="3">
                  <c:v>7019</c:v>
                </c:pt>
                <c:pt idx="4">
                  <c:v>7270</c:v>
                </c:pt>
                <c:pt idx="5">
                  <c:v>7521</c:v>
                </c:pt>
                <c:pt idx="6">
                  <c:v>7772</c:v>
                </c:pt>
                <c:pt idx="7">
                  <c:v>8023</c:v>
                </c:pt>
                <c:pt idx="8">
                  <c:v>8272</c:v>
                </c:pt>
                <c:pt idx="9">
                  <c:v>8523</c:v>
                </c:pt>
                <c:pt idx="10">
                  <c:v>8774</c:v>
                </c:pt>
                <c:pt idx="11">
                  <c:v>9025</c:v>
                </c:pt>
                <c:pt idx="12">
                  <c:v>9276</c:v>
                </c:pt>
                <c:pt idx="13">
                  <c:v>9527</c:v>
                </c:pt>
                <c:pt idx="14">
                  <c:v>9778</c:v>
                </c:pt>
                <c:pt idx="15">
                  <c:v>10028</c:v>
                </c:pt>
                <c:pt idx="16">
                  <c:v>10278</c:v>
                </c:pt>
                <c:pt idx="17">
                  <c:v>10529</c:v>
                </c:pt>
                <c:pt idx="18">
                  <c:v>10780</c:v>
                </c:pt>
                <c:pt idx="19">
                  <c:v>11031</c:v>
                </c:pt>
                <c:pt idx="20">
                  <c:v>11282</c:v>
                </c:pt>
                <c:pt idx="21">
                  <c:v>11533</c:v>
                </c:pt>
                <c:pt idx="22">
                  <c:v>11784</c:v>
                </c:pt>
                <c:pt idx="23">
                  <c:v>12035</c:v>
                </c:pt>
                <c:pt idx="24">
                  <c:v>12285</c:v>
                </c:pt>
                <c:pt idx="25">
                  <c:v>12536</c:v>
                </c:pt>
                <c:pt idx="26">
                  <c:v>12787</c:v>
                </c:pt>
                <c:pt idx="27">
                  <c:v>13038</c:v>
                </c:pt>
                <c:pt idx="28">
                  <c:v>13289</c:v>
                </c:pt>
                <c:pt idx="29">
                  <c:v>13539</c:v>
                </c:pt>
                <c:pt idx="30">
                  <c:v>13790</c:v>
                </c:pt>
                <c:pt idx="31">
                  <c:v>14041</c:v>
                </c:pt>
                <c:pt idx="32">
                  <c:v>14291</c:v>
                </c:pt>
                <c:pt idx="33">
                  <c:v>14542</c:v>
                </c:pt>
                <c:pt idx="34">
                  <c:v>14793</c:v>
                </c:pt>
                <c:pt idx="35">
                  <c:v>15044</c:v>
                </c:pt>
                <c:pt idx="36">
                  <c:v>15295</c:v>
                </c:pt>
                <c:pt idx="37">
                  <c:v>15546</c:v>
                </c:pt>
                <c:pt idx="38">
                  <c:v>15797</c:v>
                </c:pt>
                <c:pt idx="39">
                  <c:v>16048</c:v>
                </c:pt>
                <c:pt idx="40">
                  <c:v>16299</c:v>
                </c:pt>
                <c:pt idx="41">
                  <c:v>16549</c:v>
                </c:pt>
                <c:pt idx="42">
                  <c:v>16800</c:v>
                </c:pt>
                <c:pt idx="43">
                  <c:v>17051</c:v>
                </c:pt>
                <c:pt idx="44">
                  <c:v>17302</c:v>
                </c:pt>
                <c:pt idx="45">
                  <c:v>17553</c:v>
                </c:pt>
                <c:pt idx="46">
                  <c:v>17803</c:v>
                </c:pt>
                <c:pt idx="47">
                  <c:v>18054</c:v>
                </c:pt>
                <c:pt idx="48">
                  <c:v>18305</c:v>
                </c:pt>
                <c:pt idx="49">
                  <c:v>18555</c:v>
                </c:pt>
                <c:pt idx="50">
                  <c:v>18806</c:v>
                </c:pt>
                <c:pt idx="51">
                  <c:v>19057</c:v>
                </c:pt>
                <c:pt idx="52">
                  <c:v>19308</c:v>
                </c:pt>
                <c:pt idx="53">
                  <c:v>19559</c:v>
                </c:pt>
                <c:pt idx="54">
                  <c:v>19810</c:v>
                </c:pt>
                <c:pt idx="55">
                  <c:v>20061</c:v>
                </c:pt>
                <c:pt idx="56">
                  <c:v>20312</c:v>
                </c:pt>
                <c:pt idx="57">
                  <c:v>20562</c:v>
                </c:pt>
                <c:pt idx="58">
                  <c:v>20813</c:v>
                </c:pt>
                <c:pt idx="59">
                  <c:v>21064</c:v>
                </c:pt>
                <c:pt idx="60">
                  <c:v>21315</c:v>
                </c:pt>
                <c:pt idx="61">
                  <c:v>21566</c:v>
                </c:pt>
                <c:pt idx="62">
                  <c:v>21817</c:v>
                </c:pt>
                <c:pt idx="63">
                  <c:v>22067</c:v>
                </c:pt>
                <c:pt idx="64">
                  <c:v>22318</c:v>
                </c:pt>
                <c:pt idx="65">
                  <c:v>22568</c:v>
                </c:pt>
                <c:pt idx="66">
                  <c:v>22819</c:v>
                </c:pt>
                <c:pt idx="67">
                  <c:v>23070</c:v>
                </c:pt>
                <c:pt idx="68">
                  <c:v>23321</c:v>
                </c:pt>
                <c:pt idx="69">
                  <c:v>23572</c:v>
                </c:pt>
                <c:pt idx="70">
                  <c:v>23823</c:v>
                </c:pt>
                <c:pt idx="71">
                  <c:v>24074</c:v>
                </c:pt>
                <c:pt idx="72">
                  <c:v>24325</c:v>
                </c:pt>
                <c:pt idx="73">
                  <c:v>24576</c:v>
                </c:pt>
                <c:pt idx="74">
                  <c:v>24826</c:v>
                </c:pt>
                <c:pt idx="75">
                  <c:v>25077</c:v>
                </c:pt>
                <c:pt idx="76">
                  <c:v>25328</c:v>
                </c:pt>
                <c:pt idx="77">
                  <c:v>25579</c:v>
                </c:pt>
                <c:pt idx="78">
                  <c:v>25830</c:v>
                </c:pt>
                <c:pt idx="79">
                  <c:v>26080</c:v>
                </c:pt>
                <c:pt idx="80">
                  <c:v>26331</c:v>
                </c:pt>
                <c:pt idx="81">
                  <c:v>26582</c:v>
                </c:pt>
                <c:pt idx="82">
                  <c:v>26832</c:v>
                </c:pt>
              </c:numCache>
            </c:numRef>
          </c:xVal>
          <c:yVal>
            <c:numRef>
              <c:f>Лист1!$AS$28:$AS$110</c:f>
              <c:numCache>
                <c:formatCode>General</c:formatCode>
                <c:ptCount val="83"/>
                <c:pt idx="0">
                  <c:v>33</c:v>
                </c:pt>
                <c:pt idx="1">
                  <c:v>37.75</c:v>
                </c:pt>
                <c:pt idx="2">
                  <c:v>42.75</c:v>
                </c:pt>
                <c:pt idx="3">
                  <c:v>47.5</c:v>
                </c:pt>
                <c:pt idx="4">
                  <c:v>52.5</c:v>
                </c:pt>
                <c:pt idx="5">
                  <c:v>57</c:v>
                </c:pt>
                <c:pt idx="6">
                  <c:v>61.75</c:v>
                </c:pt>
                <c:pt idx="7">
                  <c:v>66.25</c:v>
                </c:pt>
                <c:pt idx="8">
                  <c:v>70.25</c:v>
                </c:pt>
                <c:pt idx="9">
                  <c:v>74.25</c:v>
                </c:pt>
                <c:pt idx="10">
                  <c:v>78</c:v>
                </c:pt>
                <c:pt idx="11">
                  <c:v>81.5</c:v>
                </c:pt>
                <c:pt idx="12">
                  <c:v>84.5</c:v>
                </c:pt>
                <c:pt idx="13">
                  <c:v>88.25</c:v>
                </c:pt>
                <c:pt idx="14">
                  <c:v>91.5</c:v>
                </c:pt>
                <c:pt idx="15">
                  <c:v>94.75</c:v>
                </c:pt>
                <c:pt idx="16">
                  <c:v>97</c:v>
                </c:pt>
                <c:pt idx="17">
                  <c:v>100.25</c:v>
                </c:pt>
                <c:pt idx="18">
                  <c:v>102.75</c:v>
                </c:pt>
                <c:pt idx="19">
                  <c:v>105.5</c:v>
                </c:pt>
                <c:pt idx="20">
                  <c:v>107.75</c:v>
                </c:pt>
                <c:pt idx="21">
                  <c:v>110.5</c:v>
                </c:pt>
                <c:pt idx="22">
                  <c:v>111.75</c:v>
                </c:pt>
                <c:pt idx="23">
                  <c:v>114.75</c:v>
                </c:pt>
                <c:pt idx="24">
                  <c:v>117</c:v>
                </c:pt>
                <c:pt idx="25">
                  <c:v>119</c:v>
                </c:pt>
                <c:pt idx="26">
                  <c:v>120.75</c:v>
                </c:pt>
                <c:pt idx="27">
                  <c:v>122.75</c:v>
                </c:pt>
                <c:pt idx="28">
                  <c:v>125</c:v>
                </c:pt>
                <c:pt idx="29">
                  <c:v>127.25</c:v>
                </c:pt>
                <c:pt idx="30">
                  <c:v>129.25</c:v>
                </c:pt>
                <c:pt idx="31">
                  <c:v>131.5</c:v>
                </c:pt>
                <c:pt idx="32">
                  <c:v>133.25</c:v>
                </c:pt>
                <c:pt idx="33">
                  <c:v>134.5</c:v>
                </c:pt>
                <c:pt idx="34">
                  <c:v>135.5</c:v>
                </c:pt>
                <c:pt idx="35">
                  <c:v>136.5</c:v>
                </c:pt>
                <c:pt idx="36">
                  <c:v>136.5</c:v>
                </c:pt>
                <c:pt idx="37">
                  <c:v>136.5</c:v>
                </c:pt>
                <c:pt idx="38">
                  <c:v>136</c:v>
                </c:pt>
                <c:pt idx="39">
                  <c:v>136</c:v>
                </c:pt>
                <c:pt idx="40">
                  <c:v>135.25</c:v>
                </c:pt>
                <c:pt idx="41">
                  <c:v>134</c:v>
                </c:pt>
                <c:pt idx="42">
                  <c:v>133.25</c:v>
                </c:pt>
                <c:pt idx="43">
                  <c:v>132.75</c:v>
                </c:pt>
                <c:pt idx="44">
                  <c:v>131.25</c:v>
                </c:pt>
                <c:pt idx="45">
                  <c:v>130.25</c:v>
                </c:pt>
                <c:pt idx="46">
                  <c:v>129</c:v>
                </c:pt>
                <c:pt idx="47">
                  <c:v>128</c:v>
                </c:pt>
                <c:pt idx="48">
                  <c:v>126.75</c:v>
                </c:pt>
                <c:pt idx="49">
                  <c:v>125</c:v>
                </c:pt>
                <c:pt idx="50">
                  <c:v>124.5</c:v>
                </c:pt>
                <c:pt idx="51">
                  <c:v>123</c:v>
                </c:pt>
                <c:pt idx="52">
                  <c:v>121.75</c:v>
                </c:pt>
                <c:pt idx="53">
                  <c:v>120.5</c:v>
                </c:pt>
                <c:pt idx="54">
                  <c:v>119.5</c:v>
                </c:pt>
                <c:pt idx="55">
                  <c:v>118.25</c:v>
                </c:pt>
                <c:pt idx="56">
                  <c:v>117.5</c:v>
                </c:pt>
                <c:pt idx="57">
                  <c:v>116.25</c:v>
                </c:pt>
                <c:pt idx="58">
                  <c:v>115.75</c:v>
                </c:pt>
                <c:pt idx="59">
                  <c:v>114.25</c:v>
                </c:pt>
                <c:pt idx="60">
                  <c:v>114</c:v>
                </c:pt>
                <c:pt idx="61">
                  <c:v>113</c:v>
                </c:pt>
                <c:pt idx="62">
                  <c:v>112.25</c:v>
                </c:pt>
                <c:pt idx="63">
                  <c:v>111.25</c:v>
                </c:pt>
                <c:pt idx="64">
                  <c:v>110.5</c:v>
                </c:pt>
                <c:pt idx="65">
                  <c:v>110</c:v>
                </c:pt>
                <c:pt idx="66">
                  <c:v>109.5</c:v>
                </c:pt>
                <c:pt idx="67">
                  <c:v>109</c:v>
                </c:pt>
                <c:pt idx="68">
                  <c:v>108.75</c:v>
                </c:pt>
                <c:pt idx="69">
                  <c:v>107.5</c:v>
                </c:pt>
                <c:pt idx="70">
                  <c:v>107.25</c:v>
                </c:pt>
                <c:pt idx="71">
                  <c:v>107</c:v>
                </c:pt>
                <c:pt idx="72">
                  <c:v>106.5</c:v>
                </c:pt>
                <c:pt idx="73">
                  <c:v>106</c:v>
                </c:pt>
                <c:pt idx="74">
                  <c:v>105.25</c:v>
                </c:pt>
                <c:pt idx="75">
                  <c:v>105.25</c:v>
                </c:pt>
                <c:pt idx="76">
                  <c:v>105</c:v>
                </c:pt>
                <c:pt idx="77">
                  <c:v>104.75</c:v>
                </c:pt>
                <c:pt idx="78">
                  <c:v>103.75</c:v>
                </c:pt>
                <c:pt idx="79">
                  <c:v>104.75</c:v>
                </c:pt>
                <c:pt idx="80">
                  <c:v>104.5</c:v>
                </c:pt>
                <c:pt idx="81">
                  <c:v>104.5</c:v>
                </c:pt>
                <c:pt idx="8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E-48BB-A252-AA49F3D5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42096"/>
        <c:axId val="425646256"/>
      </c:scatterChart>
      <c:valAx>
        <c:axId val="425642096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46256"/>
        <c:crosses val="autoZero"/>
        <c:crossBetween val="midCat"/>
      </c:valAx>
      <c:valAx>
        <c:axId val="425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 проливка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Лист1!$AV$3:$AV$88</c:f>
              <c:numCache>
                <c:formatCode>General</c:formatCode>
                <c:ptCount val="86"/>
                <c:pt idx="0">
                  <c:v>68</c:v>
                </c:pt>
                <c:pt idx="1">
                  <c:v>319</c:v>
                </c:pt>
                <c:pt idx="2">
                  <c:v>570</c:v>
                </c:pt>
                <c:pt idx="3">
                  <c:v>820</c:v>
                </c:pt>
                <c:pt idx="4">
                  <c:v>1071</c:v>
                </c:pt>
                <c:pt idx="5">
                  <c:v>1322</c:v>
                </c:pt>
                <c:pt idx="6">
                  <c:v>1572</c:v>
                </c:pt>
                <c:pt idx="7">
                  <c:v>1823</c:v>
                </c:pt>
                <c:pt idx="8">
                  <c:v>2074</c:v>
                </c:pt>
                <c:pt idx="9">
                  <c:v>2325</c:v>
                </c:pt>
                <c:pt idx="10">
                  <c:v>2576</c:v>
                </c:pt>
                <c:pt idx="11">
                  <c:v>2827</c:v>
                </c:pt>
                <c:pt idx="12">
                  <c:v>3077</c:v>
                </c:pt>
                <c:pt idx="13">
                  <c:v>3328</c:v>
                </c:pt>
                <c:pt idx="14">
                  <c:v>3578</c:v>
                </c:pt>
                <c:pt idx="15">
                  <c:v>3829</c:v>
                </c:pt>
                <c:pt idx="16">
                  <c:v>4080</c:v>
                </c:pt>
                <c:pt idx="17">
                  <c:v>4331</c:v>
                </c:pt>
                <c:pt idx="18">
                  <c:v>4582</c:v>
                </c:pt>
                <c:pt idx="19">
                  <c:v>4833</c:v>
                </c:pt>
                <c:pt idx="20">
                  <c:v>5084</c:v>
                </c:pt>
                <c:pt idx="21">
                  <c:v>5335</c:v>
                </c:pt>
                <c:pt idx="22">
                  <c:v>5584</c:v>
                </c:pt>
                <c:pt idx="23">
                  <c:v>5835</c:v>
                </c:pt>
                <c:pt idx="24">
                  <c:v>6086</c:v>
                </c:pt>
                <c:pt idx="25">
                  <c:v>6337</c:v>
                </c:pt>
                <c:pt idx="26">
                  <c:v>6588</c:v>
                </c:pt>
                <c:pt idx="27">
                  <c:v>6839</c:v>
                </c:pt>
                <c:pt idx="28">
                  <c:v>7090</c:v>
                </c:pt>
                <c:pt idx="29">
                  <c:v>7341</c:v>
                </c:pt>
                <c:pt idx="30">
                  <c:v>7592</c:v>
                </c:pt>
                <c:pt idx="31">
                  <c:v>7842</c:v>
                </c:pt>
                <c:pt idx="32">
                  <c:v>8093</c:v>
                </c:pt>
                <c:pt idx="33">
                  <c:v>8344</c:v>
                </c:pt>
                <c:pt idx="34">
                  <c:v>8595</c:v>
                </c:pt>
                <c:pt idx="35">
                  <c:v>8846</c:v>
                </c:pt>
                <c:pt idx="36">
                  <c:v>9097</c:v>
                </c:pt>
                <c:pt idx="37">
                  <c:v>9348</c:v>
                </c:pt>
                <c:pt idx="38">
                  <c:v>9599</c:v>
                </c:pt>
                <c:pt idx="39">
                  <c:v>9848</c:v>
                </c:pt>
                <c:pt idx="40">
                  <c:v>10099</c:v>
                </c:pt>
                <c:pt idx="41">
                  <c:v>10350</c:v>
                </c:pt>
                <c:pt idx="42">
                  <c:v>10601</c:v>
                </c:pt>
                <c:pt idx="43">
                  <c:v>10852</c:v>
                </c:pt>
                <c:pt idx="44">
                  <c:v>11103</c:v>
                </c:pt>
                <c:pt idx="45">
                  <c:v>11354</c:v>
                </c:pt>
                <c:pt idx="46">
                  <c:v>11605</c:v>
                </c:pt>
                <c:pt idx="47">
                  <c:v>11855</c:v>
                </c:pt>
                <c:pt idx="48">
                  <c:v>12106</c:v>
                </c:pt>
                <c:pt idx="49">
                  <c:v>12357</c:v>
                </c:pt>
                <c:pt idx="50">
                  <c:v>12608</c:v>
                </c:pt>
                <c:pt idx="51">
                  <c:v>12859</c:v>
                </c:pt>
                <c:pt idx="52">
                  <c:v>13110</c:v>
                </c:pt>
                <c:pt idx="53">
                  <c:v>13361</c:v>
                </c:pt>
                <c:pt idx="54">
                  <c:v>13612</c:v>
                </c:pt>
                <c:pt idx="55">
                  <c:v>13862</c:v>
                </c:pt>
                <c:pt idx="56">
                  <c:v>14112</c:v>
                </c:pt>
                <c:pt idx="57">
                  <c:v>14363</c:v>
                </c:pt>
                <c:pt idx="58">
                  <c:v>14614</c:v>
                </c:pt>
                <c:pt idx="59">
                  <c:v>14865</c:v>
                </c:pt>
                <c:pt idx="60">
                  <c:v>15116</c:v>
                </c:pt>
                <c:pt idx="61">
                  <c:v>15367</c:v>
                </c:pt>
                <c:pt idx="62">
                  <c:v>15618</c:v>
                </c:pt>
                <c:pt idx="63">
                  <c:v>15868</c:v>
                </c:pt>
                <c:pt idx="64">
                  <c:v>16119</c:v>
                </c:pt>
                <c:pt idx="65">
                  <c:v>16370</c:v>
                </c:pt>
                <c:pt idx="66">
                  <c:v>16621</c:v>
                </c:pt>
                <c:pt idx="67">
                  <c:v>16872</c:v>
                </c:pt>
                <c:pt idx="68">
                  <c:v>17123</c:v>
                </c:pt>
                <c:pt idx="69">
                  <c:v>17374</c:v>
                </c:pt>
                <c:pt idx="70">
                  <c:v>17625</c:v>
                </c:pt>
                <c:pt idx="71">
                  <c:v>17876</c:v>
                </c:pt>
                <c:pt idx="72">
                  <c:v>18126</c:v>
                </c:pt>
                <c:pt idx="73">
                  <c:v>18377</c:v>
                </c:pt>
                <c:pt idx="74">
                  <c:v>18627</c:v>
                </c:pt>
                <c:pt idx="75">
                  <c:v>18878</c:v>
                </c:pt>
                <c:pt idx="76">
                  <c:v>19129</c:v>
                </c:pt>
                <c:pt idx="77">
                  <c:v>19380</c:v>
                </c:pt>
                <c:pt idx="78">
                  <c:v>19631</c:v>
                </c:pt>
                <c:pt idx="79">
                  <c:v>19882</c:v>
                </c:pt>
                <c:pt idx="80">
                  <c:v>20132</c:v>
                </c:pt>
                <c:pt idx="81">
                  <c:v>20383</c:v>
                </c:pt>
                <c:pt idx="82">
                  <c:v>20634</c:v>
                </c:pt>
                <c:pt idx="83">
                  <c:v>20885</c:v>
                </c:pt>
                <c:pt idx="84">
                  <c:v>21136</c:v>
                </c:pt>
                <c:pt idx="85">
                  <c:v>21387</c:v>
                </c:pt>
              </c:numCache>
            </c:numRef>
          </c:xVal>
          <c:yVal>
            <c:numRef>
              <c:f>Лист1!$AW$3:$AW$88</c:f>
              <c:numCache>
                <c:formatCode>General</c:formatCode>
                <c:ptCount val="86"/>
                <c:pt idx="0">
                  <c:v>24</c:v>
                </c:pt>
                <c:pt idx="1">
                  <c:v>23.75</c:v>
                </c:pt>
                <c:pt idx="2">
                  <c:v>24.5</c:v>
                </c:pt>
                <c:pt idx="3">
                  <c:v>26.5</c:v>
                </c:pt>
                <c:pt idx="4">
                  <c:v>29.25</c:v>
                </c:pt>
                <c:pt idx="5">
                  <c:v>33</c:v>
                </c:pt>
                <c:pt idx="6">
                  <c:v>36.5</c:v>
                </c:pt>
                <c:pt idx="7">
                  <c:v>40.5</c:v>
                </c:pt>
                <c:pt idx="8">
                  <c:v>44.5</c:v>
                </c:pt>
                <c:pt idx="9">
                  <c:v>49</c:v>
                </c:pt>
                <c:pt idx="10">
                  <c:v>53.5</c:v>
                </c:pt>
                <c:pt idx="11">
                  <c:v>58</c:v>
                </c:pt>
                <c:pt idx="12">
                  <c:v>62.75</c:v>
                </c:pt>
                <c:pt idx="13">
                  <c:v>67.5</c:v>
                </c:pt>
                <c:pt idx="14">
                  <c:v>72</c:v>
                </c:pt>
                <c:pt idx="15">
                  <c:v>75.75</c:v>
                </c:pt>
                <c:pt idx="16">
                  <c:v>79.75</c:v>
                </c:pt>
                <c:pt idx="17">
                  <c:v>84</c:v>
                </c:pt>
                <c:pt idx="18">
                  <c:v>87.5</c:v>
                </c:pt>
                <c:pt idx="19">
                  <c:v>91</c:v>
                </c:pt>
                <c:pt idx="20">
                  <c:v>93.75</c:v>
                </c:pt>
                <c:pt idx="21">
                  <c:v>97</c:v>
                </c:pt>
                <c:pt idx="22">
                  <c:v>100.25</c:v>
                </c:pt>
                <c:pt idx="23">
                  <c:v>103</c:v>
                </c:pt>
                <c:pt idx="24">
                  <c:v>105.75</c:v>
                </c:pt>
                <c:pt idx="25">
                  <c:v>108.5</c:v>
                </c:pt>
                <c:pt idx="26">
                  <c:v>111</c:v>
                </c:pt>
                <c:pt idx="27">
                  <c:v>112.75</c:v>
                </c:pt>
                <c:pt idx="28">
                  <c:v>115.25</c:v>
                </c:pt>
                <c:pt idx="29">
                  <c:v>117</c:v>
                </c:pt>
                <c:pt idx="30">
                  <c:v>119</c:v>
                </c:pt>
                <c:pt idx="31">
                  <c:v>121</c:v>
                </c:pt>
                <c:pt idx="32">
                  <c:v>122.25</c:v>
                </c:pt>
                <c:pt idx="33">
                  <c:v>124.5</c:v>
                </c:pt>
                <c:pt idx="34">
                  <c:v>126</c:v>
                </c:pt>
                <c:pt idx="35">
                  <c:v>127.5</c:v>
                </c:pt>
                <c:pt idx="36">
                  <c:v>129</c:v>
                </c:pt>
                <c:pt idx="37">
                  <c:v>129.75</c:v>
                </c:pt>
                <c:pt idx="38">
                  <c:v>131.75</c:v>
                </c:pt>
                <c:pt idx="39">
                  <c:v>132.5</c:v>
                </c:pt>
                <c:pt idx="40">
                  <c:v>133.25</c:v>
                </c:pt>
                <c:pt idx="41">
                  <c:v>134.25</c:v>
                </c:pt>
                <c:pt idx="42">
                  <c:v>135.5</c:v>
                </c:pt>
                <c:pt idx="43">
                  <c:v>135.75</c:v>
                </c:pt>
                <c:pt idx="44">
                  <c:v>137</c:v>
                </c:pt>
                <c:pt idx="45">
                  <c:v>137.75</c:v>
                </c:pt>
                <c:pt idx="46">
                  <c:v>137.5</c:v>
                </c:pt>
                <c:pt idx="47">
                  <c:v>137.75</c:v>
                </c:pt>
                <c:pt idx="48">
                  <c:v>137.5</c:v>
                </c:pt>
                <c:pt idx="49">
                  <c:v>137.25</c:v>
                </c:pt>
                <c:pt idx="50">
                  <c:v>137.25</c:v>
                </c:pt>
                <c:pt idx="51">
                  <c:v>136.5</c:v>
                </c:pt>
                <c:pt idx="52">
                  <c:v>136</c:v>
                </c:pt>
                <c:pt idx="53">
                  <c:v>135.25</c:v>
                </c:pt>
                <c:pt idx="54">
                  <c:v>134.25</c:v>
                </c:pt>
                <c:pt idx="55">
                  <c:v>133.75</c:v>
                </c:pt>
                <c:pt idx="56">
                  <c:v>133</c:v>
                </c:pt>
                <c:pt idx="57">
                  <c:v>132.25</c:v>
                </c:pt>
                <c:pt idx="58">
                  <c:v>130.75</c:v>
                </c:pt>
                <c:pt idx="59">
                  <c:v>129.5</c:v>
                </c:pt>
                <c:pt idx="60">
                  <c:v>128.75</c:v>
                </c:pt>
                <c:pt idx="61">
                  <c:v>126.75</c:v>
                </c:pt>
                <c:pt idx="62">
                  <c:v>125.5</c:v>
                </c:pt>
                <c:pt idx="63">
                  <c:v>124.25</c:v>
                </c:pt>
                <c:pt idx="64">
                  <c:v>123</c:v>
                </c:pt>
                <c:pt idx="65">
                  <c:v>121.5</c:v>
                </c:pt>
                <c:pt idx="66">
                  <c:v>121</c:v>
                </c:pt>
                <c:pt idx="67">
                  <c:v>119.5</c:v>
                </c:pt>
                <c:pt idx="68">
                  <c:v>118.5</c:v>
                </c:pt>
                <c:pt idx="69">
                  <c:v>117.25</c:v>
                </c:pt>
                <c:pt idx="70">
                  <c:v>116</c:v>
                </c:pt>
                <c:pt idx="71">
                  <c:v>115.25</c:v>
                </c:pt>
                <c:pt idx="72">
                  <c:v>114.25</c:v>
                </c:pt>
                <c:pt idx="73">
                  <c:v>113.25</c:v>
                </c:pt>
                <c:pt idx="74">
                  <c:v>112.25</c:v>
                </c:pt>
                <c:pt idx="75">
                  <c:v>111.25</c:v>
                </c:pt>
                <c:pt idx="76">
                  <c:v>110</c:v>
                </c:pt>
                <c:pt idx="77">
                  <c:v>109.75</c:v>
                </c:pt>
                <c:pt idx="78">
                  <c:v>108.75</c:v>
                </c:pt>
                <c:pt idx="79">
                  <c:v>108</c:v>
                </c:pt>
                <c:pt idx="80">
                  <c:v>107</c:v>
                </c:pt>
                <c:pt idx="81">
                  <c:v>106.75</c:v>
                </c:pt>
                <c:pt idx="82">
                  <c:v>106.25</c:v>
                </c:pt>
                <c:pt idx="83">
                  <c:v>105.5</c:v>
                </c:pt>
                <c:pt idx="84">
                  <c:v>105.25</c:v>
                </c:pt>
                <c:pt idx="85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73F-BBB2-DD51CAEB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4528"/>
        <c:axId val="423983680"/>
      </c:scatterChart>
      <c:valAx>
        <c:axId val="4239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83680"/>
        <c:crosses val="autoZero"/>
        <c:crossBetween val="midCat"/>
      </c:valAx>
      <c:valAx>
        <c:axId val="4239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</a:t>
            </a:r>
            <a:r>
              <a:rPr lang="ru-RU"/>
              <a:t>проливка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Лист1!$AZ$26:$AZ$165</c:f>
              <c:numCache>
                <c:formatCode>General</c:formatCode>
                <c:ptCount val="140"/>
                <c:pt idx="0">
                  <c:v>784</c:v>
                </c:pt>
                <c:pt idx="1">
                  <c:v>1034</c:v>
                </c:pt>
                <c:pt idx="2">
                  <c:v>1284</c:v>
                </c:pt>
                <c:pt idx="3">
                  <c:v>1535</c:v>
                </c:pt>
                <c:pt idx="4">
                  <c:v>1786</c:v>
                </c:pt>
                <c:pt idx="5">
                  <c:v>2037</c:v>
                </c:pt>
                <c:pt idx="6">
                  <c:v>2288</c:v>
                </c:pt>
                <c:pt idx="7">
                  <c:v>2539</c:v>
                </c:pt>
                <c:pt idx="8">
                  <c:v>2790</c:v>
                </c:pt>
                <c:pt idx="9">
                  <c:v>3041</c:v>
                </c:pt>
                <c:pt idx="10">
                  <c:v>3291</c:v>
                </c:pt>
                <c:pt idx="11">
                  <c:v>3541</c:v>
                </c:pt>
                <c:pt idx="12">
                  <c:v>3792</c:v>
                </c:pt>
                <c:pt idx="13">
                  <c:v>4043</c:v>
                </c:pt>
                <c:pt idx="14">
                  <c:v>4294</c:v>
                </c:pt>
                <c:pt idx="15">
                  <c:v>4545</c:v>
                </c:pt>
                <c:pt idx="16">
                  <c:v>4796</c:v>
                </c:pt>
                <c:pt idx="17">
                  <c:v>5047</c:v>
                </c:pt>
                <c:pt idx="18">
                  <c:v>5297</c:v>
                </c:pt>
                <c:pt idx="19">
                  <c:v>5548</c:v>
                </c:pt>
                <c:pt idx="20">
                  <c:v>5799</c:v>
                </c:pt>
                <c:pt idx="21">
                  <c:v>6049</c:v>
                </c:pt>
                <c:pt idx="22">
                  <c:v>6300</c:v>
                </c:pt>
                <c:pt idx="23">
                  <c:v>6551</c:v>
                </c:pt>
                <c:pt idx="24">
                  <c:v>6802</c:v>
                </c:pt>
                <c:pt idx="25">
                  <c:v>7053</c:v>
                </c:pt>
                <c:pt idx="26">
                  <c:v>7304</c:v>
                </c:pt>
                <c:pt idx="27">
                  <c:v>7554</c:v>
                </c:pt>
                <c:pt idx="28">
                  <c:v>7805</c:v>
                </c:pt>
                <c:pt idx="29">
                  <c:v>8056</c:v>
                </c:pt>
                <c:pt idx="30">
                  <c:v>8307</c:v>
                </c:pt>
                <c:pt idx="31">
                  <c:v>8558</c:v>
                </c:pt>
                <c:pt idx="32">
                  <c:v>8809</c:v>
                </c:pt>
                <c:pt idx="33">
                  <c:v>9060</c:v>
                </c:pt>
                <c:pt idx="34">
                  <c:v>9311</c:v>
                </c:pt>
                <c:pt idx="35">
                  <c:v>9561</c:v>
                </c:pt>
                <c:pt idx="36">
                  <c:v>9812</c:v>
                </c:pt>
                <c:pt idx="37">
                  <c:v>10062</c:v>
                </c:pt>
                <c:pt idx="38">
                  <c:v>10313</c:v>
                </c:pt>
                <c:pt idx="39">
                  <c:v>10564</c:v>
                </c:pt>
                <c:pt idx="40">
                  <c:v>10815</c:v>
                </c:pt>
                <c:pt idx="41">
                  <c:v>11066</c:v>
                </c:pt>
                <c:pt idx="42">
                  <c:v>11317</c:v>
                </c:pt>
                <c:pt idx="43">
                  <c:v>11567</c:v>
                </c:pt>
                <c:pt idx="44">
                  <c:v>11818</c:v>
                </c:pt>
                <c:pt idx="45">
                  <c:v>12069</c:v>
                </c:pt>
                <c:pt idx="46">
                  <c:v>12320</c:v>
                </c:pt>
                <c:pt idx="47">
                  <c:v>12571</c:v>
                </c:pt>
                <c:pt idx="48">
                  <c:v>12822</c:v>
                </c:pt>
                <c:pt idx="49">
                  <c:v>13073</c:v>
                </c:pt>
                <c:pt idx="50">
                  <c:v>13324</c:v>
                </c:pt>
                <c:pt idx="51">
                  <c:v>13574</c:v>
                </c:pt>
                <c:pt idx="52">
                  <c:v>13825</c:v>
                </c:pt>
                <c:pt idx="53">
                  <c:v>14075</c:v>
                </c:pt>
                <c:pt idx="54">
                  <c:v>14326</c:v>
                </c:pt>
                <c:pt idx="55">
                  <c:v>14577</c:v>
                </c:pt>
                <c:pt idx="56">
                  <c:v>14828</c:v>
                </c:pt>
                <c:pt idx="57">
                  <c:v>15079</c:v>
                </c:pt>
                <c:pt idx="58">
                  <c:v>15330</c:v>
                </c:pt>
                <c:pt idx="59">
                  <c:v>15580</c:v>
                </c:pt>
                <c:pt idx="60">
                  <c:v>15831</c:v>
                </c:pt>
                <c:pt idx="61">
                  <c:v>16082</c:v>
                </c:pt>
                <c:pt idx="62">
                  <c:v>16333</c:v>
                </c:pt>
                <c:pt idx="63">
                  <c:v>16584</c:v>
                </c:pt>
                <c:pt idx="64">
                  <c:v>16835</c:v>
                </c:pt>
                <c:pt idx="65">
                  <c:v>17086</c:v>
                </c:pt>
                <c:pt idx="66">
                  <c:v>17337</c:v>
                </c:pt>
                <c:pt idx="67">
                  <c:v>17588</c:v>
                </c:pt>
                <c:pt idx="68">
                  <c:v>17838</c:v>
                </c:pt>
                <c:pt idx="69">
                  <c:v>18089</c:v>
                </c:pt>
                <c:pt idx="70">
                  <c:v>18340</c:v>
                </c:pt>
                <c:pt idx="71">
                  <c:v>18590</c:v>
                </c:pt>
                <c:pt idx="72">
                  <c:v>18841</c:v>
                </c:pt>
                <c:pt idx="73">
                  <c:v>19092</c:v>
                </c:pt>
                <c:pt idx="74">
                  <c:v>19343</c:v>
                </c:pt>
                <c:pt idx="75">
                  <c:v>19594</c:v>
                </c:pt>
                <c:pt idx="76">
                  <c:v>19844</c:v>
                </c:pt>
                <c:pt idx="77">
                  <c:v>20095</c:v>
                </c:pt>
                <c:pt idx="78">
                  <c:v>20346</c:v>
                </c:pt>
                <c:pt idx="79">
                  <c:v>20597</c:v>
                </c:pt>
                <c:pt idx="80">
                  <c:v>20848</c:v>
                </c:pt>
                <c:pt idx="81">
                  <c:v>21099</c:v>
                </c:pt>
                <c:pt idx="82">
                  <c:v>21350</c:v>
                </c:pt>
                <c:pt idx="83">
                  <c:v>21601</c:v>
                </c:pt>
                <c:pt idx="84">
                  <c:v>21851</c:v>
                </c:pt>
                <c:pt idx="85">
                  <c:v>22102</c:v>
                </c:pt>
                <c:pt idx="86">
                  <c:v>22353</c:v>
                </c:pt>
                <c:pt idx="87">
                  <c:v>22604</c:v>
                </c:pt>
                <c:pt idx="88">
                  <c:v>22854</c:v>
                </c:pt>
                <c:pt idx="89">
                  <c:v>23105</c:v>
                </c:pt>
                <c:pt idx="90">
                  <c:v>23356</c:v>
                </c:pt>
                <c:pt idx="91">
                  <c:v>23607</c:v>
                </c:pt>
                <c:pt idx="92">
                  <c:v>23857</c:v>
                </c:pt>
                <c:pt idx="93">
                  <c:v>24108</c:v>
                </c:pt>
                <c:pt idx="94">
                  <c:v>24359</c:v>
                </c:pt>
                <c:pt idx="95">
                  <c:v>24610</c:v>
                </c:pt>
                <c:pt idx="96">
                  <c:v>24861</c:v>
                </c:pt>
                <c:pt idx="97">
                  <c:v>25112</c:v>
                </c:pt>
                <c:pt idx="98">
                  <c:v>25363</c:v>
                </c:pt>
                <c:pt idx="99">
                  <c:v>25614</c:v>
                </c:pt>
                <c:pt idx="100">
                  <c:v>25865</c:v>
                </c:pt>
                <c:pt idx="101">
                  <c:v>26115</c:v>
                </c:pt>
                <c:pt idx="102">
                  <c:v>26366</c:v>
                </c:pt>
                <c:pt idx="103">
                  <c:v>26617</c:v>
                </c:pt>
                <c:pt idx="104">
                  <c:v>26868</c:v>
                </c:pt>
                <c:pt idx="105">
                  <c:v>27118</c:v>
                </c:pt>
                <c:pt idx="106">
                  <c:v>27369</c:v>
                </c:pt>
                <c:pt idx="107">
                  <c:v>27620</c:v>
                </c:pt>
                <c:pt idx="108">
                  <c:v>27871</c:v>
                </c:pt>
                <c:pt idx="109">
                  <c:v>28121</c:v>
                </c:pt>
                <c:pt idx="110">
                  <c:v>28372</c:v>
                </c:pt>
                <c:pt idx="111">
                  <c:v>28623</c:v>
                </c:pt>
                <c:pt idx="112">
                  <c:v>28874</c:v>
                </c:pt>
                <c:pt idx="113">
                  <c:v>29125</c:v>
                </c:pt>
                <c:pt idx="114">
                  <c:v>29376</c:v>
                </c:pt>
                <c:pt idx="115">
                  <c:v>29627</c:v>
                </c:pt>
                <c:pt idx="116">
                  <c:v>29878</c:v>
                </c:pt>
                <c:pt idx="117">
                  <c:v>30128</c:v>
                </c:pt>
                <c:pt idx="118">
                  <c:v>30379</c:v>
                </c:pt>
                <c:pt idx="119">
                  <c:v>30630</c:v>
                </c:pt>
                <c:pt idx="120">
                  <c:v>30881</c:v>
                </c:pt>
                <c:pt idx="121">
                  <c:v>31132</c:v>
                </c:pt>
                <c:pt idx="122">
                  <c:v>31382</c:v>
                </c:pt>
                <c:pt idx="123">
                  <c:v>31633</c:v>
                </c:pt>
                <c:pt idx="124">
                  <c:v>31884</c:v>
                </c:pt>
                <c:pt idx="125">
                  <c:v>32134</c:v>
                </c:pt>
                <c:pt idx="126">
                  <c:v>32385</c:v>
                </c:pt>
                <c:pt idx="127">
                  <c:v>32636</c:v>
                </c:pt>
                <c:pt idx="128">
                  <c:v>32887</c:v>
                </c:pt>
                <c:pt idx="129">
                  <c:v>33138</c:v>
                </c:pt>
                <c:pt idx="130">
                  <c:v>33389</c:v>
                </c:pt>
                <c:pt idx="131">
                  <c:v>33640</c:v>
                </c:pt>
                <c:pt idx="132">
                  <c:v>33891</c:v>
                </c:pt>
                <c:pt idx="133">
                  <c:v>34142</c:v>
                </c:pt>
                <c:pt idx="134">
                  <c:v>34392</c:v>
                </c:pt>
                <c:pt idx="135">
                  <c:v>34643</c:v>
                </c:pt>
                <c:pt idx="136">
                  <c:v>34894</c:v>
                </c:pt>
                <c:pt idx="137">
                  <c:v>35145</c:v>
                </c:pt>
                <c:pt idx="138">
                  <c:v>35396</c:v>
                </c:pt>
                <c:pt idx="139">
                  <c:v>35646</c:v>
                </c:pt>
              </c:numCache>
            </c:numRef>
          </c:xVal>
          <c:yVal>
            <c:numRef>
              <c:f>Лист1!$BA$26:$BA$165</c:f>
              <c:numCache>
                <c:formatCode>General</c:formatCode>
                <c:ptCount val="140"/>
                <c:pt idx="0">
                  <c:v>29.5</c:v>
                </c:pt>
                <c:pt idx="1">
                  <c:v>29.75</c:v>
                </c:pt>
                <c:pt idx="2">
                  <c:v>29.5</c:v>
                </c:pt>
                <c:pt idx="3">
                  <c:v>29.5</c:v>
                </c:pt>
                <c:pt idx="4">
                  <c:v>29</c:v>
                </c:pt>
                <c:pt idx="5">
                  <c:v>29.75</c:v>
                </c:pt>
                <c:pt idx="6">
                  <c:v>29.5</c:v>
                </c:pt>
                <c:pt idx="7">
                  <c:v>29.75</c:v>
                </c:pt>
                <c:pt idx="8">
                  <c:v>29.75</c:v>
                </c:pt>
                <c:pt idx="9">
                  <c:v>31</c:v>
                </c:pt>
                <c:pt idx="10">
                  <c:v>35.25</c:v>
                </c:pt>
                <c:pt idx="11">
                  <c:v>42</c:v>
                </c:pt>
                <c:pt idx="12">
                  <c:v>49.25</c:v>
                </c:pt>
                <c:pt idx="13">
                  <c:v>56.5</c:v>
                </c:pt>
                <c:pt idx="14">
                  <c:v>63.75</c:v>
                </c:pt>
                <c:pt idx="15">
                  <c:v>70.25</c:v>
                </c:pt>
                <c:pt idx="16">
                  <c:v>76.25</c:v>
                </c:pt>
                <c:pt idx="17">
                  <c:v>82.25</c:v>
                </c:pt>
                <c:pt idx="18">
                  <c:v>87.25</c:v>
                </c:pt>
                <c:pt idx="19">
                  <c:v>92</c:v>
                </c:pt>
                <c:pt idx="20">
                  <c:v>96.5</c:v>
                </c:pt>
                <c:pt idx="21">
                  <c:v>100.75</c:v>
                </c:pt>
                <c:pt idx="22">
                  <c:v>104.25</c:v>
                </c:pt>
                <c:pt idx="23">
                  <c:v>108</c:v>
                </c:pt>
                <c:pt idx="24">
                  <c:v>111</c:v>
                </c:pt>
                <c:pt idx="25">
                  <c:v>114</c:v>
                </c:pt>
                <c:pt idx="26">
                  <c:v>117</c:v>
                </c:pt>
                <c:pt idx="27">
                  <c:v>119.75</c:v>
                </c:pt>
                <c:pt idx="28">
                  <c:v>122</c:v>
                </c:pt>
                <c:pt idx="29">
                  <c:v>124.25</c:v>
                </c:pt>
                <c:pt idx="30">
                  <c:v>126.5</c:v>
                </c:pt>
                <c:pt idx="31">
                  <c:v>128.5</c:v>
                </c:pt>
                <c:pt idx="32">
                  <c:v>130.25</c:v>
                </c:pt>
                <c:pt idx="33">
                  <c:v>132.5</c:v>
                </c:pt>
                <c:pt idx="34">
                  <c:v>133.25</c:v>
                </c:pt>
                <c:pt idx="35">
                  <c:v>135.75</c:v>
                </c:pt>
                <c:pt idx="36">
                  <c:v>137</c:v>
                </c:pt>
                <c:pt idx="37">
                  <c:v>138.5</c:v>
                </c:pt>
                <c:pt idx="38">
                  <c:v>139.75</c:v>
                </c:pt>
                <c:pt idx="39">
                  <c:v>141.25</c:v>
                </c:pt>
                <c:pt idx="40">
                  <c:v>142.5</c:v>
                </c:pt>
                <c:pt idx="41">
                  <c:v>143.25</c:v>
                </c:pt>
                <c:pt idx="42">
                  <c:v>145</c:v>
                </c:pt>
                <c:pt idx="43">
                  <c:v>145.75</c:v>
                </c:pt>
                <c:pt idx="44">
                  <c:v>146.75</c:v>
                </c:pt>
                <c:pt idx="45">
                  <c:v>147</c:v>
                </c:pt>
                <c:pt idx="46">
                  <c:v>148.25</c:v>
                </c:pt>
                <c:pt idx="47">
                  <c:v>149</c:v>
                </c:pt>
                <c:pt idx="48">
                  <c:v>150</c:v>
                </c:pt>
                <c:pt idx="49">
                  <c:v>150.75</c:v>
                </c:pt>
                <c:pt idx="50">
                  <c:v>151</c:v>
                </c:pt>
                <c:pt idx="51">
                  <c:v>151.25</c:v>
                </c:pt>
                <c:pt idx="52">
                  <c:v>152.25</c:v>
                </c:pt>
                <c:pt idx="53">
                  <c:v>152.75</c:v>
                </c:pt>
                <c:pt idx="54">
                  <c:v>153.25</c:v>
                </c:pt>
                <c:pt idx="55">
                  <c:v>154</c:v>
                </c:pt>
                <c:pt idx="56">
                  <c:v>154</c:v>
                </c:pt>
                <c:pt idx="57">
                  <c:v>154.25</c:v>
                </c:pt>
                <c:pt idx="58">
                  <c:v>155</c:v>
                </c:pt>
                <c:pt idx="59">
                  <c:v>155.5</c:v>
                </c:pt>
                <c:pt idx="60">
                  <c:v>156.25</c:v>
                </c:pt>
                <c:pt idx="61">
                  <c:v>156.5</c:v>
                </c:pt>
                <c:pt idx="62">
                  <c:v>157</c:v>
                </c:pt>
                <c:pt idx="63">
                  <c:v>157</c:v>
                </c:pt>
                <c:pt idx="64">
                  <c:v>157.5</c:v>
                </c:pt>
                <c:pt idx="65">
                  <c:v>157.75</c:v>
                </c:pt>
                <c:pt idx="66">
                  <c:v>157.75</c:v>
                </c:pt>
                <c:pt idx="67">
                  <c:v>158.5</c:v>
                </c:pt>
                <c:pt idx="68">
                  <c:v>158.75</c:v>
                </c:pt>
                <c:pt idx="69">
                  <c:v>159</c:v>
                </c:pt>
                <c:pt idx="70">
                  <c:v>159.25</c:v>
                </c:pt>
                <c:pt idx="71">
                  <c:v>159.5</c:v>
                </c:pt>
                <c:pt idx="72">
                  <c:v>160.25</c:v>
                </c:pt>
                <c:pt idx="73">
                  <c:v>160.5</c:v>
                </c:pt>
                <c:pt idx="74">
                  <c:v>160.5</c:v>
                </c:pt>
                <c:pt idx="75">
                  <c:v>161</c:v>
                </c:pt>
                <c:pt idx="76">
                  <c:v>160.75</c:v>
                </c:pt>
                <c:pt idx="77">
                  <c:v>161</c:v>
                </c:pt>
                <c:pt idx="78">
                  <c:v>161.25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162.75</c:v>
                </c:pt>
                <c:pt idx="83">
                  <c:v>162.75</c:v>
                </c:pt>
                <c:pt idx="84">
                  <c:v>162.25</c:v>
                </c:pt>
                <c:pt idx="85">
                  <c:v>163.5</c:v>
                </c:pt>
                <c:pt idx="86">
                  <c:v>163.75</c:v>
                </c:pt>
                <c:pt idx="87">
                  <c:v>163.5</c:v>
                </c:pt>
                <c:pt idx="88">
                  <c:v>163.75</c:v>
                </c:pt>
                <c:pt idx="89">
                  <c:v>163.75</c:v>
                </c:pt>
                <c:pt idx="90">
                  <c:v>163.75</c:v>
                </c:pt>
                <c:pt idx="91">
                  <c:v>163.75</c:v>
                </c:pt>
                <c:pt idx="92">
                  <c:v>163.5</c:v>
                </c:pt>
                <c:pt idx="93">
                  <c:v>163</c:v>
                </c:pt>
                <c:pt idx="94">
                  <c:v>163</c:v>
                </c:pt>
                <c:pt idx="95">
                  <c:v>162.5</c:v>
                </c:pt>
                <c:pt idx="96">
                  <c:v>162</c:v>
                </c:pt>
                <c:pt idx="97">
                  <c:v>161.25</c:v>
                </c:pt>
                <c:pt idx="98">
                  <c:v>160.5</c:v>
                </c:pt>
                <c:pt idx="99">
                  <c:v>159.5</c:v>
                </c:pt>
                <c:pt idx="100">
                  <c:v>158.5</c:v>
                </c:pt>
                <c:pt idx="101">
                  <c:v>157</c:v>
                </c:pt>
                <c:pt idx="102">
                  <c:v>155.75</c:v>
                </c:pt>
                <c:pt idx="103">
                  <c:v>153.75</c:v>
                </c:pt>
                <c:pt idx="104">
                  <c:v>152</c:v>
                </c:pt>
                <c:pt idx="105">
                  <c:v>150</c:v>
                </c:pt>
                <c:pt idx="106">
                  <c:v>148.25</c:v>
                </c:pt>
                <c:pt idx="107">
                  <c:v>146.25</c:v>
                </c:pt>
                <c:pt idx="108">
                  <c:v>143.5</c:v>
                </c:pt>
                <c:pt idx="109">
                  <c:v>142.25</c:v>
                </c:pt>
                <c:pt idx="110">
                  <c:v>139.5</c:v>
                </c:pt>
                <c:pt idx="111">
                  <c:v>138</c:v>
                </c:pt>
                <c:pt idx="112">
                  <c:v>136.5</c:v>
                </c:pt>
                <c:pt idx="113">
                  <c:v>134.25</c:v>
                </c:pt>
                <c:pt idx="114">
                  <c:v>132.5</c:v>
                </c:pt>
                <c:pt idx="115">
                  <c:v>131</c:v>
                </c:pt>
                <c:pt idx="116">
                  <c:v>129.25</c:v>
                </c:pt>
                <c:pt idx="117">
                  <c:v>128.25</c:v>
                </c:pt>
                <c:pt idx="118">
                  <c:v>127</c:v>
                </c:pt>
                <c:pt idx="119">
                  <c:v>125.25</c:v>
                </c:pt>
                <c:pt idx="120">
                  <c:v>124.25</c:v>
                </c:pt>
                <c:pt idx="121">
                  <c:v>123.75</c:v>
                </c:pt>
                <c:pt idx="122">
                  <c:v>122.5</c:v>
                </c:pt>
                <c:pt idx="123">
                  <c:v>121.25</c:v>
                </c:pt>
                <c:pt idx="124">
                  <c:v>120.5</c:v>
                </c:pt>
                <c:pt idx="125">
                  <c:v>120</c:v>
                </c:pt>
                <c:pt idx="126">
                  <c:v>119.5</c:v>
                </c:pt>
                <c:pt idx="127">
                  <c:v>118.75</c:v>
                </c:pt>
                <c:pt idx="128">
                  <c:v>117.75</c:v>
                </c:pt>
                <c:pt idx="129">
                  <c:v>117.75</c:v>
                </c:pt>
                <c:pt idx="130">
                  <c:v>117</c:v>
                </c:pt>
                <c:pt idx="131">
                  <c:v>116.5</c:v>
                </c:pt>
                <c:pt idx="132">
                  <c:v>116</c:v>
                </c:pt>
                <c:pt idx="133">
                  <c:v>115</c:v>
                </c:pt>
                <c:pt idx="134">
                  <c:v>115</c:v>
                </c:pt>
                <c:pt idx="135">
                  <c:v>114.75</c:v>
                </c:pt>
                <c:pt idx="136">
                  <c:v>114.5</c:v>
                </c:pt>
                <c:pt idx="137">
                  <c:v>114</c:v>
                </c:pt>
                <c:pt idx="138">
                  <c:v>113.75</c:v>
                </c:pt>
                <c:pt idx="13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9-48A0-A177-FF129D9A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97760"/>
        <c:axId val="598188192"/>
      </c:scatterChart>
      <c:valAx>
        <c:axId val="5981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88192"/>
        <c:crosses val="autoZero"/>
        <c:crossBetween val="midCat"/>
      </c:valAx>
      <c:valAx>
        <c:axId val="5981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 проливки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проливка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Лист1!$BE$6:$BE$236</c:f>
              <c:numCache>
                <c:formatCode>General</c:formatCode>
                <c:ptCount val="231"/>
                <c:pt idx="0">
                  <c:v>284</c:v>
                </c:pt>
                <c:pt idx="1">
                  <c:v>535</c:v>
                </c:pt>
                <c:pt idx="2">
                  <c:v>786</c:v>
                </c:pt>
                <c:pt idx="3">
                  <c:v>1037</c:v>
                </c:pt>
                <c:pt idx="4">
                  <c:v>1288</c:v>
                </c:pt>
                <c:pt idx="5">
                  <c:v>1539</c:v>
                </c:pt>
                <c:pt idx="6">
                  <c:v>1790</c:v>
                </c:pt>
                <c:pt idx="7">
                  <c:v>2041</c:v>
                </c:pt>
                <c:pt idx="8">
                  <c:v>2290</c:v>
                </c:pt>
                <c:pt idx="9">
                  <c:v>2541</c:v>
                </c:pt>
                <c:pt idx="10">
                  <c:v>2792</c:v>
                </c:pt>
                <c:pt idx="11">
                  <c:v>3043</c:v>
                </c:pt>
                <c:pt idx="12">
                  <c:v>3294</c:v>
                </c:pt>
                <c:pt idx="13">
                  <c:v>3545</c:v>
                </c:pt>
                <c:pt idx="14">
                  <c:v>3796</c:v>
                </c:pt>
                <c:pt idx="15">
                  <c:v>4047</c:v>
                </c:pt>
                <c:pt idx="16">
                  <c:v>4297</c:v>
                </c:pt>
                <c:pt idx="17">
                  <c:v>4548</c:v>
                </c:pt>
                <c:pt idx="18">
                  <c:v>4798</c:v>
                </c:pt>
                <c:pt idx="19">
                  <c:v>5049</c:v>
                </c:pt>
                <c:pt idx="20">
                  <c:v>5300</c:v>
                </c:pt>
                <c:pt idx="21">
                  <c:v>5551</c:v>
                </c:pt>
                <c:pt idx="22">
                  <c:v>5802</c:v>
                </c:pt>
                <c:pt idx="23">
                  <c:v>6053</c:v>
                </c:pt>
                <c:pt idx="24">
                  <c:v>6304</c:v>
                </c:pt>
                <c:pt idx="25">
                  <c:v>6554</c:v>
                </c:pt>
                <c:pt idx="26">
                  <c:v>6805</c:v>
                </c:pt>
                <c:pt idx="27">
                  <c:v>7056</c:v>
                </c:pt>
                <c:pt idx="28">
                  <c:v>7307</c:v>
                </c:pt>
                <c:pt idx="29">
                  <c:v>7558</c:v>
                </c:pt>
                <c:pt idx="30">
                  <c:v>7808</c:v>
                </c:pt>
                <c:pt idx="31">
                  <c:v>8059</c:v>
                </c:pt>
                <c:pt idx="32">
                  <c:v>8310</c:v>
                </c:pt>
                <c:pt idx="33">
                  <c:v>8560</c:v>
                </c:pt>
                <c:pt idx="34">
                  <c:v>8811</c:v>
                </c:pt>
                <c:pt idx="35">
                  <c:v>9062</c:v>
                </c:pt>
                <c:pt idx="36">
                  <c:v>9313</c:v>
                </c:pt>
                <c:pt idx="37">
                  <c:v>9564</c:v>
                </c:pt>
                <c:pt idx="38">
                  <c:v>9815</c:v>
                </c:pt>
                <c:pt idx="39">
                  <c:v>10066</c:v>
                </c:pt>
                <c:pt idx="40">
                  <c:v>10317</c:v>
                </c:pt>
                <c:pt idx="41">
                  <c:v>10567</c:v>
                </c:pt>
                <c:pt idx="42">
                  <c:v>10818</c:v>
                </c:pt>
                <c:pt idx="43">
                  <c:v>11069</c:v>
                </c:pt>
                <c:pt idx="44">
                  <c:v>11320</c:v>
                </c:pt>
                <c:pt idx="45">
                  <c:v>11571</c:v>
                </c:pt>
                <c:pt idx="46">
                  <c:v>11822</c:v>
                </c:pt>
                <c:pt idx="47">
                  <c:v>12072</c:v>
                </c:pt>
                <c:pt idx="48">
                  <c:v>12323</c:v>
                </c:pt>
                <c:pt idx="49">
                  <c:v>12573</c:v>
                </c:pt>
                <c:pt idx="50">
                  <c:v>12824</c:v>
                </c:pt>
                <c:pt idx="51">
                  <c:v>13075</c:v>
                </c:pt>
                <c:pt idx="52">
                  <c:v>13326</c:v>
                </c:pt>
                <c:pt idx="53">
                  <c:v>13577</c:v>
                </c:pt>
                <c:pt idx="54">
                  <c:v>13828</c:v>
                </c:pt>
                <c:pt idx="55">
                  <c:v>14079</c:v>
                </c:pt>
                <c:pt idx="56">
                  <c:v>14330</c:v>
                </c:pt>
                <c:pt idx="57">
                  <c:v>14580</c:v>
                </c:pt>
                <c:pt idx="58">
                  <c:v>14831</c:v>
                </c:pt>
                <c:pt idx="59">
                  <c:v>15082</c:v>
                </c:pt>
                <c:pt idx="60">
                  <c:v>15333</c:v>
                </c:pt>
                <c:pt idx="61">
                  <c:v>15584</c:v>
                </c:pt>
                <c:pt idx="62">
                  <c:v>15835</c:v>
                </c:pt>
                <c:pt idx="63">
                  <c:v>16086</c:v>
                </c:pt>
                <c:pt idx="64">
                  <c:v>16337</c:v>
                </c:pt>
                <c:pt idx="65">
                  <c:v>16587</c:v>
                </c:pt>
                <c:pt idx="66">
                  <c:v>16837</c:v>
                </c:pt>
                <c:pt idx="67">
                  <c:v>17088</c:v>
                </c:pt>
                <c:pt idx="68">
                  <c:v>17339</c:v>
                </c:pt>
                <c:pt idx="69">
                  <c:v>17590</c:v>
                </c:pt>
                <c:pt idx="70">
                  <c:v>17841</c:v>
                </c:pt>
                <c:pt idx="71">
                  <c:v>18092</c:v>
                </c:pt>
                <c:pt idx="72">
                  <c:v>18343</c:v>
                </c:pt>
                <c:pt idx="73">
                  <c:v>18594</c:v>
                </c:pt>
                <c:pt idx="74">
                  <c:v>18844</c:v>
                </c:pt>
                <c:pt idx="75">
                  <c:v>19095</c:v>
                </c:pt>
                <c:pt idx="76">
                  <c:v>19346</c:v>
                </c:pt>
                <c:pt idx="77">
                  <c:v>19597</c:v>
                </c:pt>
                <c:pt idx="78">
                  <c:v>19848</c:v>
                </c:pt>
                <c:pt idx="79">
                  <c:v>20099</c:v>
                </c:pt>
                <c:pt idx="80">
                  <c:v>20350</c:v>
                </c:pt>
                <c:pt idx="81">
                  <c:v>20601</c:v>
                </c:pt>
                <c:pt idx="82">
                  <c:v>20850</c:v>
                </c:pt>
                <c:pt idx="83">
                  <c:v>21101</c:v>
                </c:pt>
                <c:pt idx="84">
                  <c:v>21352</c:v>
                </c:pt>
                <c:pt idx="85">
                  <c:v>21603</c:v>
                </c:pt>
                <c:pt idx="86">
                  <c:v>21854</c:v>
                </c:pt>
                <c:pt idx="87">
                  <c:v>22105</c:v>
                </c:pt>
                <c:pt idx="88">
                  <c:v>22356</c:v>
                </c:pt>
                <c:pt idx="89">
                  <c:v>22607</c:v>
                </c:pt>
                <c:pt idx="90">
                  <c:v>22857</c:v>
                </c:pt>
                <c:pt idx="91">
                  <c:v>23108</c:v>
                </c:pt>
                <c:pt idx="92">
                  <c:v>23359</c:v>
                </c:pt>
                <c:pt idx="93">
                  <c:v>23610</c:v>
                </c:pt>
                <c:pt idx="94">
                  <c:v>23861</c:v>
                </c:pt>
                <c:pt idx="95">
                  <c:v>24112</c:v>
                </c:pt>
                <c:pt idx="96">
                  <c:v>24363</c:v>
                </c:pt>
                <c:pt idx="97">
                  <c:v>24614</c:v>
                </c:pt>
                <c:pt idx="98">
                  <c:v>24865</c:v>
                </c:pt>
                <c:pt idx="99">
                  <c:v>25114</c:v>
                </c:pt>
                <c:pt idx="100">
                  <c:v>25365</c:v>
                </c:pt>
                <c:pt idx="101">
                  <c:v>25616</c:v>
                </c:pt>
                <c:pt idx="102">
                  <c:v>25867</c:v>
                </c:pt>
                <c:pt idx="103">
                  <c:v>26118</c:v>
                </c:pt>
                <c:pt idx="104">
                  <c:v>26369</c:v>
                </c:pt>
                <c:pt idx="105">
                  <c:v>26620</c:v>
                </c:pt>
                <c:pt idx="106">
                  <c:v>26871</c:v>
                </c:pt>
                <c:pt idx="107">
                  <c:v>27121</c:v>
                </c:pt>
                <c:pt idx="108">
                  <c:v>27372</c:v>
                </c:pt>
                <c:pt idx="109">
                  <c:v>27623</c:v>
                </c:pt>
                <c:pt idx="110">
                  <c:v>27874</c:v>
                </c:pt>
                <c:pt idx="111">
                  <c:v>28125</c:v>
                </c:pt>
                <c:pt idx="112">
                  <c:v>28376</c:v>
                </c:pt>
                <c:pt idx="113">
                  <c:v>28627</c:v>
                </c:pt>
                <c:pt idx="114">
                  <c:v>28878</c:v>
                </c:pt>
                <c:pt idx="115">
                  <c:v>29128</c:v>
                </c:pt>
                <c:pt idx="116">
                  <c:v>29379</c:v>
                </c:pt>
                <c:pt idx="117">
                  <c:v>29629</c:v>
                </c:pt>
                <c:pt idx="118">
                  <c:v>29880</c:v>
                </c:pt>
                <c:pt idx="119">
                  <c:v>30131</c:v>
                </c:pt>
                <c:pt idx="120">
                  <c:v>30382</c:v>
                </c:pt>
                <c:pt idx="121">
                  <c:v>30633</c:v>
                </c:pt>
                <c:pt idx="122">
                  <c:v>30884</c:v>
                </c:pt>
                <c:pt idx="123">
                  <c:v>31134</c:v>
                </c:pt>
                <c:pt idx="124">
                  <c:v>31385</c:v>
                </c:pt>
                <c:pt idx="125">
                  <c:v>31636</c:v>
                </c:pt>
                <c:pt idx="126">
                  <c:v>31887</c:v>
                </c:pt>
                <c:pt idx="127">
                  <c:v>32138</c:v>
                </c:pt>
                <c:pt idx="128">
                  <c:v>32389</c:v>
                </c:pt>
                <c:pt idx="129">
                  <c:v>32640</c:v>
                </c:pt>
                <c:pt idx="130">
                  <c:v>32891</c:v>
                </c:pt>
                <c:pt idx="131">
                  <c:v>33142</c:v>
                </c:pt>
                <c:pt idx="132">
                  <c:v>33392</c:v>
                </c:pt>
                <c:pt idx="133">
                  <c:v>33643</c:v>
                </c:pt>
                <c:pt idx="134">
                  <c:v>33893</c:v>
                </c:pt>
                <c:pt idx="135">
                  <c:v>34144</c:v>
                </c:pt>
                <c:pt idx="136">
                  <c:v>34395</c:v>
                </c:pt>
                <c:pt idx="137">
                  <c:v>34646</c:v>
                </c:pt>
                <c:pt idx="138">
                  <c:v>34897</c:v>
                </c:pt>
                <c:pt idx="139">
                  <c:v>35148</c:v>
                </c:pt>
                <c:pt idx="140">
                  <c:v>35398</c:v>
                </c:pt>
                <c:pt idx="141">
                  <c:v>35649</c:v>
                </c:pt>
                <c:pt idx="142">
                  <c:v>35900</c:v>
                </c:pt>
                <c:pt idx="143">
                  <c:v>36151</c:v>
                </c:pt>
                <c:pt idx="144">
                  <c:v>36402</c:v>
                </c:pt>
                <c:pt idx="145">
                  <c:v>36653</c:v>
                </c:pt>
                <c:pt idx="146">
                  <c:v>36904</c:v>
                </c:pt>
                <c:pt idx="147">
                  <c:v>37155</c:v>
                </c:pt>
                <c:pt idx="148">
                  <c:v>37405</c:v>
                </c:pt>
                <c:pt idx="149">
                  <c:v>37656</c:v>
                </c:pt>
                <c:pt idx="150">
                  <c:v>37907</c:v>
                </c:pt>
                <c:pt idx="151">
                  <c:v>38157</c:v>
                </c:pt>
                <c:pt idx="152">
                  <c:v>38408</c:v>
                </c:pt>
                <c:pt idx="153">
                  <c:v>38659</c:v>
                </c:pt>
                <c:pt idx="154">
                  <c:v>38910</c:v>
                </c:pt>
                <c:pt idx="155">
                  <c:v>39161</c:v>
                </c:pt>
                <c:pt idx="156">
                  <c:v>39411</c:v>
                </c:pt>
                <c:pt idx="157">
                  <c:v>39662</c:v>
                </c:pt>
                <c:pt idx="158">
                  <c:v>39913</c:v>
                </c:pt>
                <c:pt idx="159">
                  <c:v>40164</c:v>
                </c:pt>
                <c:pt idx="160">
                  <c:v>40415</c:v>
                </c:pt>
                <c:pt idx="161">
                  <c:v>40666</c:v>
                </c:pt>
                <c:pt idx="162">
                  <c:v>40917</c:v>
                </c:pt>
                <c:pt idx="163">
                  <c:v>41168</c:v>
                </c:pt>
                <c:pt idx="164">
                  <c:v>41419</c:v>
                </c:pt>
                <c:pt idx="165">
                  <c:v>41669</c:v>
                </c:pt>
                <c:pt idx="166">
                  <c:v>41920</c:v>
                </c:pt>
                <c:pt idx="167">
                  <c:v>42171</c:v>
                </c:pt>
                <c:pt idx="168">
                  <c:v>42422</c:v>
                </c:pt>
                <c:pt idx="169">
                  <c:v>42672</c:v>
                </c:pt>
                <c:pt idx="170">
                  <c:v>42923</c:v>
                </c:pt>
                <c:pt idx="171">
                  <c:v>43174</c:v>
                </c:pt>
                <c:pt idx="172">
                  <c:v>43425</c:v>
                </c:pt>
                <c:pt idx="173">
                  <c:v>43675</c:v>
                </c:pt>
                <c:pt idx="174">
                  <c:v>43926</c:v>
                </c:pt>
                <c:pt idx="175">
                  <c:v>44177</c:v>
                </c:pt>
                <c:pt idx="176">
                  <c:v>44428</c:v>
                </c:pt>
                <c:pt idx="177">
                  <c:v>44679</c:v>
                </c:pt>
                <c:pt idx="178">
                  <c:v>44930</c:v>
                </c:pt>
                <c:pt idx="179">
                  <c:v>45181</c:v>
                </c:pt>
                <c:pt idx="180">
                  <c:v>45432</c:v>
                </c:pt>
                <c:pt idx="181">
                  <c:v>45682</c:v>
                </c:pt>
                <c:pt idx="182">
                  <c:v>45933</c:v>
                </c:pt>
                <c:pt idx="183">
                  <c:v>46184</c:v>
                </c:pt>
                <c:pt idx="184">
                  <c:v>46435</c:v>
                </c:pt>
                <c:pt idx="185">
                  <c:v>46686</c:v>
                </c:pt>
                <c:pt idx="186">
                  <c:v>46936</c:v>
                </c:pt>
                <c:pt idx="187">
                  <c:v>47187</c:v>
                </c:pt>
                <c:pt idx="188">
                  <c:v>47438</c:v>
                </c:pt>
                <c:pt idx="189">
                  <c:v>47688</c:v>
                </c:pt>
                <c:pt idx="190">
                  <c:v>47939</c:v>
                </c:pt>
                <c:pt idx="191">
                  <c:v>48190</c:v>
                </c:pt>
                <c:pt idx="192">
                  <c:v>48441</c:v>
                </c:pt>
                <c:pt idx="193">
                  <c:v>48692</c:v>
                </c:pt>
                <c:pt idx="194">
                  <c:v>48943</c:v>
                </c:pt>
                <c:pt idx="195">
                  <c:v>49194</c:v>
                </c:pt>
                <c:pt idx="196">
                  <c:v>49445</c:v>
                </c:pt>
                <c:pt idx="197">
                  <c:v>49696</c:v>
                </c:pt>
                <c:pt idx="198">
                  <c:v>49946</c:v>
                </c:pt>
                <c:pt idx="199">
                  <c:v>50197</c:v>
                </c:pt>
                <c:pt idx="200">
                  <c:v>50448</c:v>
                </c:pt>
                <c:pt idx="201">
                  <c:v>50699</c:v>
                </c:pt>
                <c:pt idx="202">
                  <c:v>50950</c:v>
                </c:pt>
                <c:pt idx="203">
                  <c:v>51200</c:v>
                </c:pt>
                <c:pt idx="204">
                  <c:v>51451</c:v>
                </c:pt>
                <c:pt idx="205">
                  <c:v>51702</c:v>
                </c:pt>
                <c:pt idx="206">
                  <c:v>51952</c:v>
                </c:pt>
                <c:pt idx="207">
                  <c:v>52203</c:v>
                </c:pt>
                <c:pt idx="208">
                  <c:v>52454</c:v>
                </c:pt>
                <c:pt idx="209">
                  <c:v>52705</c:v>
                </c:pt>
                <c:pt idx="210">
                  <c:v>52956</c:v>
                </c:pt>
                <c:pt idx="211">
                  <c:v>53207</c:v>
                </c:pt>
                <c:pt idx="212">
                  <c:v>53458</c:v>
                </c:pt>
                <c:pt idx="213">
                  <c:v>53709</c:v>
                </c:pt>
                <c:pt idx="214">
                  <c:v>53959</c:v>
                </c:pt>
                <c:pt idx="215">
                  <c:v>54210</c:v>
                </c:pt>
                <c:pt idx="216">
                  <c:v>54461</c:v>
                </c:pt>
                <c:pt idx="217">
                  <c:v>54712</c:v>
                </c:pt>
                <c:pt idx="218">
                  <c:v>54963</c:v>
                </c:pt>
                <c:pt idx="219">
                  <c:v>55214</c:v>
                </c:pt>
                <c:pt idx="220">
                  <c:v>55464</c:v>
                </c:pt>
                <c:pt idx="221">
                  <c:v>55715</c:v>
                </c:pt>
                <c:pt idx="222">
                  <c:v>55965</c:v>
                </c:pt>
                <c:pt idx="223">
                  <c:v>56216</c:v>
                </c:pt>
                <c:pt idx="224">
                  <c:v>56467</c:v>
                </c:pt>
                <c:pt idx="225">
                  <c:v>56718</c:v>
                </c:pt>
                <c:pt idx="226">
                  <c:v>56969</c:v>
                </c:pt>
                <c:pt idx="227">
                  <c:v>57220</c:v>
                </c:pt>
                <c:pt idx="228">
                  <c:v>57471</c:v>
                </c:pt>
                <c:pt idx="229">
                  <c:v>57722</c:v>
                </c:pt>
                <c:pt idx="230">
                  <c:v>57972</c:v>
                </c:pt>
              </c:numCache>
            </c:numRef>
          </c:xVal>
          <c:yVal>
            <c:numRef>
              <c:f>Лист1!$BF$6:$BF$236</c:f>
              <c:numCache>
                <c:formatCode>General</c:formatCode>
                <c:ptCount val="231"/>
                <c:pt idx="0">
                  <c:v>22.25</c:v>
                </c:pt>
                <c:pt idx="1">
                  <c:v>23</c:v>
                </c:pt>
                <c:pt idx="2">
                  <c:v>24.5</c:v>
                </c:pt>
                <c:pt idx="3">
                  <c:v>26</c:v>
                </c:pt>
                <c:pt idx="4">
                  <c:v>27.75</c:v>
                </c:pt>
                <c:pt idx="5">
                  <c:v>29.75</c:v>
                </c:pt>
                <c:pt idx="6">
                  <c:v>32</c:v>
                </c:pt>
                <c:pt idx="7">
                  <c:v>35.25</c:v>
                </c:pt>
                <c:pt idx="8">
                  <c:v>38.5</c:v>
                </c:pt>
                <c:pt idx="9">
                  <c:v>41.75</c:v>
                </c:pt>
                <c:pt idx="10">
                  <c:v>46</c:v>
                </c:pt>
                <c:pt idx="11">
                  <c:v>50.5</c:v>
                </c:pt>
                <c:pt idx="12">
                  <c:v>55.5</c:v>
                </c:pt>
                <c:pt idx="13">
                  <c:v>60</c:v>
                </c:pt>
                <c:pt idx="14">
                  <c:v>65.25</c:v>
                </c:pt>
                <c:pt idx="15">
                  <c:v>70</c:v>
                </c:pt>
                <c:pt idx="16">
                  <c:v>74.5</c:v>
                </c:pt>
                <c:pt idx="17">
                  <c:v>79</c:v>
                </c:pt>
                <c:pt idx="18">
                  <c:v>83.5</c:v>
                </c:pt>
                <c:pt idx="19">
                  <c:v>87.25</c:v>
                </c:pt>
                <c:pt idx="20">
                  <c:v>91.25</c:v>
                </c:pt>
                <c:pt idx="21">
                  <c:v>95</c:v>
                </c:pt>
                <c:pt idx="22">
                  <c:v>98.5</c:v>
                </c:pt>
                <c:pt idx="23">
                  <c:v>101.75</c:v>
                </c:pt>
                <c:pt idx="24">
                  <c:v>104.75</c:v>
                </c:pt>
                <c:pt idx="25">
                  <c:v>108</c:v>
                </c:pt>
                <c:pt idx="26">
                  <c:v>110.75</c:v>
                </c:pt>
                <c:pt idx="27">
                  <c:v>113.25</c:v>
                </c:pt>
                <c:pt idx="28">
                  <c:v>115.25</c:v>
                </c:pt>
                <c:pt idx="29">
                  <c:v>118</c:v>
                </c:pt>
                <c:pt idx="30">
                  <c:v>120.25</c:v>
                </c:pt>
                <c:pt idx="31">
                  <c:v>121.75</c:v>
                </c:pt>
                <c:pt idx="32">
                  <c:v>124.5</c:v>
                </c:pt>
                <c:pt idx="33">
                  <c:v>126.25</c:v>
                </c:pt>
                <c:pt idx="34">
                  <c:v>127.5</c:v>
                </c:pt>
                <c:pt idx="35">
                  <c:v>130.25</c:v>
                </c:pt>
                <c:pt idx="36">
                  <c:v>131</c:v>
                </c:pt>
                <c:pt idx="37">
                  <c:v>133.5</c:v>
                </c:pt>
                <c:pt idx="38">
                  <c:v>134.5</c:v>
                </c:pt>
                <c:pt idx="39">
                  <c:v>136.25</c:v>
                </c:pt>
                <c:pt idx="40">
                  <c:v>137.5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142.75</c:v>
                </c:pt>
                <c:pt idx="45">
                  <c:v>143.75</c:v>
                </c:pt>
                <c:pt idx="46">
                  <c:v>144.25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148.25</c:v>
                </c:pt>
                <c:pt idx="51">
                  <c:v>149.75</c:v>
                </c:pt>
                <c:pt idx="52">
                  <c:v>150.5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153.75</c:v>
                </c:pt>
                <c:pt idx="57">
                  <c:v>154.25</c:v>
                </c:pt>
                <c:pt idx="58">
                  <c:v>154.75</c:v>
                </c:pt>
                <c:pt idx="59">
                  <c:v>155.75</c:v>
                </c:pt>
                <c:pt idx="60">
                  <c:v>156.5</c:v>
                </c:pt>
                <c:pt idx="61">
                  <c:v>157.25</c:v>
                </c:pt>
                <c:pt idx="62">
                  <c:v>157.75</c:v>
                </c:pt>
                <c:pt idx="63">
                  <c:v>157.75</c:v>
                </c:pt>
                <c:pt idx="64">
                  <c:v>159.25</c:v>
                </c:pt>
                <c:pt idx="65">
                  <c:v>159.5</c:v>
                </c:pt>
                <c:pt idx="66">
                  <c:v>160.5</c:v>
                </c:pt>
                <c:pt idx="67">
                  <c:v>160.5</c:v>
                </c:pt>
                <c:pt idx="68">
                  <c:v>161.25</c:v>
                </c:pt>
                <c:pt idx="69">
                  <c:v>161.75</c:v>
                </c:pt>
                <c:pt idx="70">
                  <c:v>162</c:v>
                </c:pt>
                <c:pt idx="71">
                  <c:v>162.75</c:v>
                </c:pt>
                <c:pt idx="72">
                  <c:v>163</c:v>
                </c:pt>
                <c:pt idx="73">
                  <c:v>163.5</c:v>
                </c:pt>
                <c:pt idx="74">
                  <c:v>164</c:v>
                </c:pt>
                <c:pt idx="75">
                  <c:v>164.5</c:v>
                </c:pt>
                <c:pt idx="76">
                  <c:v>164.75</c:v>
                </c:pt>
                <c:pt idx="77">
                  <c:v>165.5</c:v>
                </c:pt>
                <c:pt idx="78">
                  <c:v>166.25</c:v>
                </c:pt>
                <c:pt idx="79">
                  <c:v>166</c:v>
                </c:pt>
                <c:pt idx="80">
                  <c:v>166.75</c:v>
                </c:pt>
                <c:pt idx="81">
                  <c:v>167</c:v>
                </c:pt>
                <c:pt idx="82">
                  <c:v>167.5</c:v>
                </c:pt>
                <c:pt idx="83">
                  <c:v>167.5</c:v>
                </c:pt>
                <c:pt idx="84">
                  <c:v>168.25</c:v>
                </c:pt>
                <c:pt idx="85">
                  <c:v>168.5</c:v>
                </c:pt>
                <c:pt idx="86">
                  <c:v>168.5</c:v>
                </c:pt>
                <c:pt idx="87">
                  <c:v>169.25</c:v>
                </c:pt>
                <c:pt idx="88">
                  <c:v>168.25</c:v>
                </c:pt>
                <c:pt idx="89">
                  <c:v>169.25</c:v>
                </c:pt>
                <c:pt idx="90">
                  <c:v>169.75</c:v>
                </c:pt>
                <c:pt idx="91">
                  <c:v>170</c:v>
                </c:pt>
                <c:pt idx="92">
                  <c:v>170.25</c:v>
                </c:pt>
                <c:pt idx="93">
                  <c:v>170.25</c:v>
                </c:pt>
                <c:pt idx="94">
                  <c:v>170.75</c:v>
                </c:pt>
                <c:pt idx="95">
                  <c:v>171</c:v>
                </c:pt>
                <c:pt idx="96">
                  <c:v>171.25</c:v>
                </c:pt>
                <c:pt idx="97">
                  <c:v>171.25</c:v>
                </c:pt>
                <c:pt idx="98">
                  <c:v>171.5</c:v>
                </c:pt>
                <c:pt idx="99">
                  <c:v>172</c:v>
                </c:pt>
                <c:pt idx="100">
                  <c:v>171.5</c:v>
                </c:pt>
                <c:pt idx="101">
                  <c:v>172</c:v>
                </c:pt>
                <c:pt idx="102">
                  <c:v>172.5</c:v>
                </c:pt>
                <c:pt idx="103">
                  <c:v>172.75</c:v>
                </c:pt>
                <c:pt idx="104">
                  <c:v>172.5</c:v>
                </c:pt>
                <c:pt idx="105">
                  <c:v>172.5</c:v>
                </c:pt>
                <c:pt idx="106">
                  <c:v>172.75</c:v>
                </c:pt>
                <c:pt idx="107">
                  <c:v>173.25</c:v>
                </c:pt>
                <c:pt idx="108">
                  <c:v>173.25</c:v>
                </c:pt>
                <c:pt idx="109">
                  <c:v>173.25</c:v>
                </c:pt>
                <c:pt idx="110">
                  <c:v>173.5</c:v>
                </c:pt>
                <c:pt idx="111">
                  <c:v>173.75</c:v>
                </c:pt>
                <c:pt idx="112">
                  <c:v>173.75</c:v>
                </c:pt>
                <c:pt idx="113">
                  <c:v>173.25</c:v>
                </c:pt>
                <c:pt idx="114">
                  <c:v>174</c:v>
                </c:pt>
                <c:pt idx="115">
                  <c:v>174</c:v>
                </c:pt>
                <c:pt idx="116">
                  <c:v>174.25</c:v>
                </c:pt>
                <c:pt idx="117">
                  <c:v>174</c:v>
                </c:pt>
                <c:pt idx="118">
                  <c:v>174.25</c:v>
                </c:pt>
                <c:pt idx="119">
                  <c:v>174.25</c:v>
                </c:pt>
                <c:pt idx="120">
                  <c:v>174.5</c:v>
                </c:pt>
                <c:pt idx="121">
                  <c:v>174.5</c:v>
                </c:pt>
                <c:pt idx="122">
                  <c:v>174.75</c:v>
                </c:pt>
                <c:pt idx="123">
                  <c:v>175</c:v>
                </c:pt>
                <c:pt idx="124">
                  <c:v>174.75</c:v>
                </c:pt>
                <c:pt idx="125">
                  <c:v>175</c:v>
                </c:pt>
                <c:pt idx="126">
                  <c:v>175.5</c:v>
                </c:pt>
                <c:pt idx="127">
                  <c:v>175.25</c:v>
                </c:pt>
                <c:pt idx="128">
                  <c:v>175.75</c:v>
                </c:pt>
                <c:pt idx="129">
                  <c:v>175.5</c:v>
                </c:pt>
                <c:pt idx="130">
                  <c:v>176.25</c:v>
                </c:pt>
                <c:pt idx="131">
                  <c:v>176.25</c:v>
                </c:pt>
                <c:pt idx="132">
                  <c:v>176.25</c:v>
                </c:pt>
                <c:pt idx="133">
                  <c:v>176.75</c:v>
                </c:pt>
                <c:pt idx="134">
                  <c:v>176.5</c:v>
                </c:pt>
                <c:pt idx="135">
                  <c:v>176.75</c:v>
                </c:pt>
                <c:pt idx="136">
                  <c:v>177.25</c:v>
                </c:pt>
                <c:pt idx="137">
                  <c:v>177.5</c:v>
                </c:pt>
                <c:pt idx="138">
                  <c:v>177.25</c:v>
                </c:pt>
                <c:pt idx="139">
                  <c:v>177.25</c:v>
                </c:pt>
                <c:pt idx="140">
                  <c:v>178</c:v>
                </c:pt>
                <c:pt idx="141">
                  <c:v>178.25</c:v>
                </c:pt>
                <c:pt idx="142">
                  <c:v>178.5</c:v>
                </c:pt>
                <c:pt idx="143">
                  <c:v>178.25</c:v>
                </c:pt>
                <c:pt idx="144">
                  <c:v>179</c:v>
                </c:pt>
                <c:pt idx="145">
                  <c:v>179.25</c:v>
                </c:pt>
                <c:pt idx="146">
                  <c:v>179</c:v>
                </c:pt>
                <c:pt idx="147">
                  <c:v>179.5</c:v>
                </c:pt>
                <c:pt idx="148">
                  <c:v>179.5</c:v>
                </c:pt>
                <c:pt idx="149">
                  <c:v>179.5</c:v>
                </c:pt>
                <c:pt idx="150">
                  <c:v>179.75</c:v>
                </c:pt>
                <c:pt idx="151">
                  <c:v>180.25</c:v>
                </c:pt>
                <c:pt idx="152">
                  <c:v>180.25</c:v>
                </c:pt>
                <c:pt idx="153">
                  <c:v>180.5</c:v>
                </c:pt>
                <c:pt idx="154">
                  <c:v>180.5</c:v>
                </c:pt>
                <c:pt idx="155">
                  <c:v>180.5</c:v>
                </c:pt>
                <c:pt idx="156">
                  <c:v>180.75</c:v>
                </c:pt>
                <c:pt idx="157">
                  <c:v>181</c:v>
                </c:pt>
                <c:pt idx="158">
                  <c:v>180.75</c:v>
                </c:pt>
                <c:pt idx="159">
                  <c:v>181.25</c:v>
                </c:pt>
                <c:pt idx="160">
                  <c:v>181.75</c:v>
                </c:pt>
                <c:pt idx="161">
                  <c:v>181.75</c:v>
                </c:pt>
                <c:pt idx="162">
                  <c:v>182</c:v>
                </c:pt>
                <c:pt idx="163">
                  <c:v>182.25</c:v>
                </c:pt>
                <c:pt idx="164">
                  <c:v>182.25</c:v>
                </c:pt>
                <c:pt idx="165">
                  <c:v>182.5</c:v>
                </c:pt>
                <c:pt idx="166">
                  <c:v>182</c:v>
                </c:pt>
                <c:pt idx="167">
                  <c:v>182.75</c:v>
                </c:pt>
                <c:pt idx="168">
                  <c:v>182.75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183</c:v>
                </c:pt>
                <c:pt idx="174">
                  <c:v>182.5</c:v>
                </c:pt>
                <c:pt idx="175">
                  <c:v>183.25</c:v>
                </c:pt>
                <c:pt idx="176">
                  <c:v>183.25</c:v>
                </c:pt>
                <c:pt idx="177">
                  <c:v>183</c:v>
                </c:pt>
                <c:pt idx="178">
                  <c:v>182.5</c:v>
                </c:pt>
                <c:pt idx="179">
                  <c:v>183.25</c:v>
                </c:pt>
                <c:pt idx="180">
                  <c:v>183.25</c:v>
                </c:pt>
                <c:pt idx="181">
                  <c:v>183.25</c:v>
                </c:pt>
                <c:pt idx="182">
                  <c:v>183.5</c:v>
                </c:pt>
                <c:pt idx="183">
                  <c:v>182.75</c:v>
                </c:pt>
                <c:pt idx="184">
                  <c:v>183.25</c:v>
                </c:pt>
                <c:pt idx="185">
                  <c:v>183</c:v>
                </c:pt>
                <c:pt idx="186">
                  <c:v>183.5</c:v>
                </c:pt>
                <c:pt idx="187">
                  <c:v>183.5</c:v>
                </c:pt>
                <c:pt idx="188">
                  <c:v>183.25</c:v>
                </c:pt>
                <c:pt idx="189">
                  <c:v>183.25</c:v>
                </c:pt>
                <c:pt idx="190">
                  <c:v>183.5</c:v>
                </c:pt>
                <c:pt idx="191">
                  <c:v>183.25</c:v>
                </c:pt>
                <c:pt idx="192">
                  <c:v>183</c:v>
                </c:pt>
                <c:pt idx="193">
                  <c:v>183.75</c:v>
                </c:pt>
                <c:pt idx="194">
                  <c:v>183.5</c:v>
                </c:pt>
                <c:pt idx="195">
                  <c:v>183.5</c:v>
                </c:pt>
                <c:pt idx="196">
                  <c:v>183.25</c:v>
                </c:pt>
                <c:pt idx="197">
                  <c:v>183.5</c:v>
                </c:pt>
                <c:pt idx="198">
                  <c:v>183.5</c:v>
                </c:pt>
                <c:pt idx="199">
                  <c:v>184</c:v>
                </c:pt>
                <c:pt idx="200">
                  <c:v>183.75</c:v>
                </c:pt>
                <c:pt idx="201">
                  <c:v>183.5</c:v>
                </c:pt>
                <c:pt idx="202">
                  <c:v>183.75</c:v>
                </c:pt>
                <c:pt idx="203">
                  <c:v>184</c:v>
                </c:pt>
                <c:pt idx="204">
                  <c:v>183.75</c:v>
                </c:pt>
                <c:pt idx="205">
                  <c:v>183.5</c:v>
                </c:pt>
                <c:pt idx="206">
                  <c:v>183.5</c:v>
                </c:pt>
                <c:pt idx="207">
                  <c:v>183.75</c:v>
                </c:pt>
                <c:pt idx="208">
                  <c:v>183.75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183.75</c:v>
                </c:pt>
                <c:pt idx="216">
                  <c:v>183.5</c:v>
                </c:pt>
                <c:pt idx="217">
                  <c:v>184.25</c:v>
                </c:pt>
                <c:pt idx="218">
                  <c:v>184</c:v>
                </c:pt>
                <c:pt idx="219">
                  <c:v>182.75</c:v>
                </c:pt>
                <c:pt idx="220">
                  <c:v>180.25</c:v>
                </c:pt>
                <c:pt idx="221">
                  <c:v>177</c:v>
                </c:pt>
                <c:pt idx="222">
                  <c:v>173.25</c:v>
                </c:pt>
                <c:pt idx="223">
                  <c:v>169.25</c:v>
                </c:pt>
                <c:pt idx="224">
                  <c:v>165.25</c:v>
                </c:pt>
                <c:pt idx="225">
                  <c:v>160.75</c:v>
                </c:pt>
                <c:pt idx="226">
                  <c:v>157.25</c:v>
                </c:pt>
                <c:pt idx="227">
                  <c:v>153.5</c:v>
                </c:pt>
                <c:pt idx="228">
                  <c:v>150.75</c:v>
                </c:pt>
                <c:pt idx="229">
                  <c:v>147.25</c:v>
                </c:pt>
                <c:pt idx="230">
                  <c:v>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1-44D6-871A-E791E27C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16896"/>
        <c:axId val="598219392"/>
      </c:scatterChart>
      <c:valAx>
        <c:axId val="5982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9392"/>
        <c:crosses val="autoZero"/>
        <c:crossBetween val="midCat"/>
      </c:valAx>
      <c:valAx>
        <c:axId val="598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Производная по 4 проливкам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105421844667947E-2"/>
          <c:y val="7.9963518521948676E-2"/>
          <c:w val="0.87119685039370076"/>
          <c:h val="0.7816096598471125"/>
        </c:manualLayout>
      </c:layout>
      <c:scatterChart>
        <c:scatterStyle val="lineMarker"/>
        <c:varyColors val="0"/>
        <c:ser>
          <c:idx val="0"/>
          <c:order val="0"/>
          <c:tx>
            <c:v>Проливка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7333333333333328E-2"/>
                  <c:y val="3.5921555221653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Лист1!$BJ$2:$BJ$141</c:f>
              <c:numCache>
                <c:formatCode>General</c:formatCode>
                <c:ptCount val="140"/>
                <c:pt idx="0">
                  <c:v>784</c:v>
                </c:pt>
                <c:pt idx="1">
                  <c:v>1034</c:v>
                </c:pt>
                <c:pt idx="2">
                  <c:v>1284</c:v>
                </c:pt>
                <c:pt idx="3">
                  <c:v>1535</c:v>
                </c:pt>
                <c:pt idx="4">
                  <c:v>1786</c:v>
                </c:pt>
                <c:pt idx="5">
                  <c:v>2037</c:v>
                </c:pt>
                <c:pt idx="6">
                  <c:v>2288</c:v>
                </c:pt>
                <c:pt idx="7">
                  <c:v>2539</c:v>
                </c:pt>
                <c:pt idx="8">
                  <c:v>2790</c:v>
                </c:pt>
                <c:pt idx="9">
                  <c:v>3041</c:v>
                </c:pt>
                <c:pt idx="10">
                  <c:v>3291</c:v>
                </c:pt>
                <c:pt idx="11">
                  <c:v>3541</c:v>
                </c:pt>
                <c:pt idx="12">
                  <c:v>3792</c:v>
                </c:pt>
                <c:pt idx="13">
                  <c:v>4043</c:v>
                </c:pt>
                <c:pt idx="14">
                  <c:v>4294</c:v>
                </c:pt>
                <c:pt idx="15">
                  <c:v>4545</c:v>
                </c:pt>
                <c:pt idx="16">
                  <c:v>4796</c:v>
                </c:pt>
                <c:pt idx="17">
                  <c:v>5047</c:v>
                </c:pt>
                <c:pt idx="18">
                  <c:v>5297</c:v>
                </c:pt>
                <c:pt idx="19">
                  <c:v>5548</c:v>
                </c:pt>
                <c:pt idx="20">
                  <c:v>5799</c:v>
                </c:pt>
                <c:pt idx="21">
                  <c:v>6049</c:v>
                </c:pt>
                <c:pt idx="22">
                  <c:v>6300</c:v>
                </c:pt>
                <c:pt idx="23">
                  <c:v>6551</c:v>
                </c:pt>
                <c:pt idx="24">
                  <c:v>6802</c:v>
                </c:pt>
                <c:pt idx="25">
                  <c:v>7053</c:v>
                </c:pt>
                <c:pt idx="26">
                  <c:v>7304</c:v>
                </c:pt>
                <c:pt idx="27">
                  <c:v>7554</c:v>
                </c:pt>
                <c:pt idx="28">
                  <c:v>7805</c:v>
                </c:pt>
                <c:pt idx="29">
                  <c:v>8056</c:v>
                </c:pt>
                <c:pt idx="30">
                  <c:v>8307</c:v>
                </c:pt>
                <c:pt idx="31">
                  <c:v>8558</c:v>
                </c:pt>
                <c:pt idx="32">
                  <c:v>8809</c:v>
                </c:pt>
                <c:pt idx="33">
                  <c:v>9060</c:v>
                </c:pt>
                <c:pt idx="34">
                  <c:v>9311</c:v>
                </c:pt>
                <c:pt idx="35">
                  <c:v>9561</c:v>
                </c:pt>
                <c:pt idx="36">
                  <c:v>9812</c:v>
                </c:pt>
                <c:pt idx="37">
                  <c:v>10062</c:v>
                </c:pt>
                <c:pt idx="38">
                  <c:v>10313</c:v>
                </c:pt>
                <c:pt idx="39">
                  <c:v>10564</c:v>
                </c:pt>
                <c:pt idx="40">
                  <c:v>10815</c:v>
                </c:pt>
                <c:pt idx="41">
                  <c:v>11066</c:v>
                </c:pt>
                <c:pt idx="42">
                  <c:v>11317</c:v>
                </c:pt>
                <c:pt idx="43">
                  <c:v>11567</c:v>
                </c:pt>
                <c:pt idx="44">
                  <c:v>11818</c:v>
                </c:pt>
                <c:pt idx="45">
                  <c:v>12069</c:v>
                </c:pt>
                <c:pt idx="46">
                  <c:v>12320</c:v>
                </c:pt>
                <c:pt idx="47">
                  <c:v>12571</c:v>
                </c:pt>
                <c:pt idx="48">
                  <c:v>12822</c:v>
                </c:pt>
                <c:pt idx="49">
                  <c:v>13073</c:v>
                </c:pt>
                <c:pt idx="50">
                  <c:v>13324</c:v>
                </c:pt>
                <c:pt idx="51">
                  <c:v>13574</c:v>
                </c:pt>
                <c:pt idx="52">
                  <c:v>13825</c:v>
                </c:pt>
                <c:pt idx="53">
                  <c:v>14075</c:v>
                </c:pt>
                <c:pt idx="54">
                  <c:v>14326</c:v>
                </c:pt>
                <c:pt idx="55">
                  <c:v>14577</c:v>
                </c:pt>
                <c:pt idx="56">
                  <c:v>14828</c:v>
                </c:pt>
                <c:pt idx="57">
                  <c:v>15079</c:v>
                </c:pt>
                <c:pt idx="58">
                  <c:v>15330</c:v>
                </c:pt>
                <c:pt idx="59">
                  <c:v>15580</c:v>
                </c:pt>
                <c:pt idx="60">
                  <c:v>15831</c:v>
                </c:pt>
                <c:pt idx="61">
                  <c:v>16082</c:v>
                </c:pt>
                <c:pt idx="62">
                  <c:v>16333</c:v>
                </c:pt>
                <c:pt idx="63">
                  <c:v>16584</c:v>
                </c:pt>
                <c:pt idx="64">
                  <c:v>16835</c:v>
                </c:pt>
                <c:pt idx="65">
                  <c:v>17086</c:v>
                </c:pt>
                <c:pt idx="66">
                  <c:v>17337</c:v>
                </c:pt>
                <c:pt idx="67">
                  <c:v>17588</c:v>
                </c:pt>
                <c:pt idx="68">
                  <c:v>17838</c:v>
                </c:pt>
                <c:pt idx="69">
                  <c:v>18089</c:v>
                </c:pt>
                <c:pt idx="70">
                  <c:v>18340</c:v>
                </c:pt>
                <c:pt idx="71">
                  <c:v>18590</c:v>
                </c:pt>
                <c:pt idx="72">
                  <c:v>18841</c:v>
                </c:pt>
                <c:pt idx="73">
                  <c:v>19092</c:v>
                </c:pt>
                <c:pt idx="74">
                  <c:v>19343</c:v>
                </c:pt>
                <c:pt idx="75">
                  <c:v>19594</c:v>
                </c:pt>
                <c:pt idx="76">
                  <c:v>19844</c:v>
                </c:pt>
                <c:pt idx="77">
                  <c:v>20095</c:v>
                </c:pt>
                <c:pt idx="78">
                  <c:v>20346</c:v>
                </c:pt>
                <c:pt idx="79">
                  <c:v>20597</c:v>
                </c:pt>
                <c:pt idx="80">
                  <c:v>20848</c:v>
                </c:pt>
                <c:pt idx="81">
                  <c:v>21099</c:v>
                </c:pt>
                <c:pt idx="82">
                  <c:v>21350</c:v>
                </c:pt>
                <c:pt idx="83">
                  <c:v>21601</c:v>
                </c:pt>
                <c:pt idx="84">
                  <c:v>21851</c:v>
                </c:pt>
                <c:pt idx="85">
                  <c:v>22102</c:v>
                </c:pt>
                <c:pt idx="86">
                  <c:v>22353</c:v>
                </c:pt>
                <c:pt idx="87">
                  <c:v>22604</c:v>
                </c:pt>
                <c:pt idx="88">
                  <c:v>22854</c:v>
                </c:pt>
                <c:pt idx="89">
                  <c:v>23105</c:v>
                </c:pt>
                <c:pt idx="90">
                  <c:v>23356</c:v>
                </c:pt>
                <c:pt idx="91">
                  <c:v>23607</c:v>
                </c:pt>
                <c:pt idx="92">
                  <c:v>23857</c:v>
                </c:pt>
                <c:pt idx="93">
                  <c:v>24108</c:v>
                </c:pt>
                <c:pt idx="94">
                  <c:v>24359</c:v>
                </c:pt>
                <c:pt idx="95">
                  <c:v>24610</c:v>
                </c:pt>
                <c:pt idx="96">
                  <c:v>24861</c:v>
                </c:pt>
                <c:pt idx="97">
                  <c:v>25112</c:v>
                </c:pt>
                <c:pt idx="98">
                  <c:v>25363</c:v>
                </c:pt>
                <c:pt idx="99">
                  <c:v>25614</c:v>
                </c:pt>
                <c:pt idx="100">
                  <c:v>25865</c:v>
                </c:pt>
                <c:pt idx="101">
                  <c:v>26115</c:v>
                </c:pt>
                <c:pt idx="102">
                  <c:v>26366</c:v>
                </c:pt>
                <c:pt idx="103">
                  <c:v>26617</c:v>
                </c:pt>
                <c:pt idx="104">
                  <c:v>26868</c:v>
                </c:pt>
                <c:pt idx="105">
                  <c:v>27118</c:v>
                </c:pt>
                <c:pt idx="106">
                  <c:v>27369</c:v>
                </c:pt>
                <c:pt idx="107">
                  <c:v>27620</c:v>
                </c:pt>
                <c:pt idx="108">
                  <c:v>27871</c:v>
                </c:pt>
                <c:pt idx="109">
                  <c:v>28121</c:v>
                </c:pt>
                <c:pt idx="110">
                  <c:v>28372</c:v>
                </c:pt>
                <c:pt idx="111">
                  <c:v>28623</c:v>
                </c:pt>
                <c:pt idx="112">
                  <c:v>28874</c:v>
                </c:pt>
                <c:pt idx="113">
                  <c:v>29125</c:v>
                </c:pt>
                <c:pt idx="114">
                  <c:v>29376</c:v>
                </c:pt>
                <c:pt idx="115">
                  <c:v>29627</c:v>
                </c:pt>
                <c:pt idx="116">
                  <c:v>29878</c:v>
                </c:pt>
                <c:pt idx="117">
                  <c:v>30128</c:v>
                </c:pt>
                <c:pt idx="118">
                  <c:v>30379</c:v>
                </c:pt>
                <c:pt idx="119">
                  <c:v>30630</c:v>
                </c:pt>
                <c:pt idx="120">
                  <c:v>30881</c:v>
                </c:pt>
                <c:pt idx="121">
                  <c:v>31132</c:v>
                </c:pt>
                <c:pt idx="122">
                  <c:v>31382</c:v>
                </c:pt>
                <c:pt idx="123">
                  <c:v>31633</c:v>
                </c:pt>
                <c:pt idx="124">
                  <c:v>31884</c:v>
                </c:pt>
                <c:pt idx="125">
                  <c:v>32134</c:v>
                </c:pt>
                <c:pt idx="126">
                  <c:v>32385</c:v>
                </c:pt>
                <c:pt idx="127">
                  <c:v>32636</c:v>
                </c:pt>
                <c:pt idx="128">
                  <c:v>32887</c:v>
                </c:pt>
                <c:pt idx="129">
                  <c:v>33138</c:v>
                </c:pt>
                <c:pt idx="130">
                  <c:v>33389</c:v>
                </c:pt>
                <c:pt idx="131">
                  <c:v>33640</c:v>
                </c:pt>
                <c:pt idx="132">
                  <c:v>33891</c:v>
                </c:pt>
                <c:pt idx="133">
                  <c:v>34142</c:v>
                </c:pt>
                <c:pt idx="134">
                  <c:v>34392</c:v>
                </c:pt>
                <c:pt idx="135">
                  <c:v>34643</c:v>
                </c:pt>
                <c:pt idx="136">
                  <c:v>34894</c:v>
                </c:pt>
                <c:pt idx="137">
                  <c:v>35145</c:v>
                </c:pt>
                <c:pt idx="138">
                  <c:v>35396</c:v>
                </c:pt>
                <c:pt idx="139">
                  <c:v>35646</c:v>
                </c:pt>
              </c:numCache>
            </c:numRef>
          </c:xVal>
          <c:yVal>
            <c:numRef>
              <c:f>Лист1!$BL$2:$BL$141</c:f>
              <c:numCache>
                <c:formatCode>General</c:formatCode>
                <c:ptCount val="140"/>
                <c:pt idx="10">
                  <c:v>6.75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6.5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4.75</c:v>
                </c:pt>
                <c:pt idx="19">
                  <c:v>4.5</c:v>
                </c:pt>
                <c:pt idx="20">
                  <c:v>4.25</c:v>
                </c:pt>
                <c:pt idx="21">
                  <c:v>3.5</c:v>
                </c:pt>
                <c:pt idx="22">
                  <c:v>3.75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2.75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</c:v>
                </c:pt>
                <c:pt idx="31">
                  <c:v>1.75</c:v>
                </c:pt>
                <c:pt idx="32">
                  <c:v>2.25</c:v>
                </c:pt>
                <c:pt idx="33">
                  <c:v>0.75</c:v>
                </c:pt>
                <c:pt idx="34">
                  <c:v>2.5</c:v>
                </c:pt>
                <c:pt idx="35">
                  <c:v>1.25</c:v>
                </c:pt>
                <c:pt idx="36">
                  <c:v>1.5</c:v>
                </c:pt>
                <c:pt idx="37">
                  <c:v>1.25</c:v>
                </c:pt>
                <c:pt idx="38">
                  <c:v>1.5</c:v>
                </c:pt>
                <c:pt idx="39">
                  <c:v>1.25</c:v>
                </c:pt>
                <c:pt idx="40">
                  <c:v>0.75</c:v>
                </c:pt>
                <c:pt idx="41">
                  <c:v>1.75</c:v>
                </c:pt>
                <c:pt idx="42">
                  <c:v>0.75</c:v>
                </c:pt>
                <c:pt idx="43">
                  <c:v>1</c:v>
                </c:pt>
                <c:pt idx="44">
                  <c:v>0.25</c:v>
                </c:pt>
                <c:pt idx="45">
                  <c:v>1.25</c:v>
                </c:pt>
                <c:pt idx="46">
                  <c:v>0.75</c:v>
                </c:pt>
                <c:pt idx="47">
                  <c:v>1</c:v>
                </c:pt>
                <c:pt idx="48">
                  <c:v>0.75</c:v>
                </c:pt>
                <c:pt idx="49">
                  <c:v>0.25</c:v>
                </c:pt>
                <c:pt idx="50">
                  <c:v>0.25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0.75</c:v>
                </c:pt>
                <c:pt idx="55">
                  <c:v>0</c:v>
                </c:pt>
                <c:pt idx="56">
                  <c:v>0.25</c:v>
                </c:pt>
                <c:pt idx="57">
                  <c:v>0.75</c:v>
                </c:pt>
                <c:pt idx="58">
                  <c:v>0.5</c:v>
                </c:pt>
                <c:pt idx="59">
                  <c:v>0.75</c:v>
                </c:pt>
                <c:pt idx="60">
                  <c:v>0.25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0.25</c:v>
                </c:pt>
                <c:pt idx="65">
                  <c:v>0</c:v>
                </c:pt>
                <c:pt idx="66">
                  <c:v>0.75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0.75</c:v>
                </c:pt>
                <c:pt idx="72">
                  <c:v>0.25</c:v>
                </c:pt>
                <c:pt idx="73">
                  <c:v>0</c:v>
                </c:pt>
                <c:pt idx="74">
                  <c:v>0.5</c:v>
                </c:pt>
                <c:pt idx="75">
                  <c:v>-0.25</c:v>
                </c:pt>
                <c:pt idx="76">
                  <c:v>0.25</c:v>
                </c:pt>
                <c:pt idx="77">
                  <c:v>0.25</c:v>
                </c:pt>
                <c:pt idx="78">
                  <c:v>0.75</c:v>
                </c:pt>
                <c:pt idx="79">
                  <c:v>0</c:v>
                </c:pt>
                <c:pt idx="80">
                  <c:v>0</c:v>
                </c:pt>
                <c:pt idx="81">
                  <c:v>0.75</c:v>
                </c:pt>
                <c:pt idx="82">
                  <c:v>0</c:v>
                </c:pt>
                <c:pt idx="83">
                  <c:v>-0.5</c:v>
                </c:pt>
                <c:pt idx="84">
                  <c:v>1.25</c:v>
                </c:pt>
                <c:pt idx="85">
                  <c:v>0.25</c:v>
                </c:pt>
                <c:pt idx="86">
                  <c:v>-0.25</c:v>
                </c:pt>
                <c:pt idx="87">
                  <c:v>0.25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A-4984-9364-C41B7BBC06FE}"/>
            </c:ext>
          </c:extLst>
        </c:ser>
        <c:ser>
          <c:idx val="1"/>
          <c:order val="1"/>
          <c:tx>
            <c:v>Проливка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980830059848682"/>
                  <c:y val="-0.4940221903031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Лист1!$BJ$2:$BJ$141</c:f>
              <c:numCache>
                <c:formatCode>General</c:formatCode>
                <c:ptCount val="140"/>
                <c:pt idx="0">
                  <c:v>784</c:v>
                </c:pt>
                <c:pt idx="1">
                  <c:v>1034</c:v>
                </c:pt>
                <c:pt idx="2">
                  <c:v>1284</c:v>
                </c:pt>
                <c:pt idx="3">
                  <c:v>1535</c:v>
                </c:pt>
                <c:pt idx="4">
                  <c:v>1786</c:v>
                </c:pt>
                <c:pt idx="5">
                  <c:v>2037</c:v>
                </c:pt>
                <c:pt idx="6">
                  <c:v>2288</c:v>
                </c:pt>
                <c:pt idx="7">
                  <c:v>2539</c:v>
                </c:pt>
                <c:pt idx="8">
                  <c:v>2790</c:v>
                </c:pt>
                <c:pt idx="9">
                  <c:v>3041</c:v>
                </c:pt>
                <c:pt idx="10">
                  <c:v>3291</c:v>
                </c:pt>
                <c:pt idx="11">
                  <c:v>3541</c:v>
                </c:pt>
                <c:pt idx="12">
                  <c:v>3792</c:v>
                </c:pt>
                <c:pt idx="13">
                  <c:v>4043</c:v>
                </c:pt>
                <c:pt idx="14">
                  <c:v>4294</c:v>
                </c:pt>
                <c:pt idx="15">
                  <c:v>4545</c:v>
                </c:pt>
                <c:pt idx="16">
                  <c:v>4796</c:v>
                </c:pt>
                <c:pt idx="17">
                  <c:v>5047</c:v>
                </c:pt>
                <c:pt idx="18">
                  <c:v>5297</c:v>
                </c:pt>
                <c:pt idx="19">
                  <c:v>5548</c:v>
                </c:pt>
                <c:pt idx="20">
                  <c:v>5799</c:v>
                </c:pt>
                <c:pt idx="21">
                  <c:v>6049</c:v>
                </c:pt>
                <c:pt idx="22">
                  <c:v>6300</c:v>
                </c:pt>
                <c:pt idx="23">
                  <c:v>6551</c:v>
                </c:pt>
                <c:pt idx="24">
                  <c:v>6802</c:v>
                </c:pt>
                <c:pt idx="25">
                  <c:v>7053</c:v>
                </c:pt>
                <c:pt idx="26">
                  <c:v>7304</c:v>
                </c:pt>
                <c:pt idx="27">
                  <c:v>7554</c:v>
                </c:pt>
                <c:pt idx="28">
                  <c:v>7805</c:v>
                </c:pt>
                <c:pt idx="29">
                  <c:v>8056</c:v>
                </c:pt>
                <c:pt idx="30">
                  <c:v>8307</c:v>
                </c:pt>
                <c:pt idx="31">
                  <c:v>8558</c:v>
                </c:pt>
                <c:pt idx="32">
                  <c:v>8809</c:v>
                </c:pt>
                <c:pt idx="33">
                  <c:v>9060</c:v>
                </c:pt>
                <c:pt idx="34">
                  <c:v>9311</c:v>
                </c:pt>
                <c:pt idx="35">
                  <c:v>9561</c:v>
                </c:pt>
                <c:pt idx="36">
                  <c:v>9812</c:v>
                </c:pt>
                <c:pt idx="37">
                  <c:v>10062</c:v>
                </c:pt>
                <c:pt idx="38">
                  <c:v>10313</c:v>
                </c:pt>
                <c:pt idx="39">
                  <c:v>10564</c:v>
                </c:pt>
                <c:pt idx="40">
                  <c:v>10815</c:v>
                </c:pt>
                <c:pt idx="41">
                  <c:v>11066</c:v>
                </c:pt>
                <c:pt idx="42">
                  <c:v>11317</c:v>
                </c:pt>
                <c:pt idx="43">
                  <c:v>11567</c:v>
                </c:pt>
                <c:pt idx="44">
                  <c:v>11818</c:v>
                </c:pt>
                <c:pt idx="45">
                  <c:v>12069</c:v>
                </c:pt>
                <c:pt idx="46">
                  <c:v>12320</c:v>
                </c:pt>
                <c:pt idx="47">
                  <c:v>12571</c:v>
                </c:pt>
                <c:pt idx="48">
                  <c:v>12822</c:v>
                </c:pt>
                <c:pt idx="49">
                  <c:v>13073</c:v>
                </c:pt>
                <c:pt idx="50">
                  <c:v>13324</c:v>
                </c:pt>
                <c:pt idx="51">
                  <c:v>13574</c:v>
                </c:pt>
                <c:pt idx="52">
                  <c:v>13825</c:v>
                </c:pt>
                <c:pt idx="53">
                  <c:v>14075</c:v>
                </c:pt>
                <c:pt idx="54">
                  <c:v>14326</c:v>
                </c:pt>
                <c:pt idx="55">
                  <c:v>14577</c:v>
                </c:pt>
                <c:pt idx="56">
                  <c:v>14828</c:v>
                </c:pt>
                <c:pt idx="57">
                  <c:v>15079</c:v>
                </c:pt>
                <c:pt idx="58">
                  <c:v>15330</c:v>
                </c:pt>
                <c:pt idx="59">
                  <c:v>15580</c:v>
                </c:pt>
                <c:pt idx="60">
                  <c:v>15831</c:v>
                </c:pt>
                <c:pt idx="61">
                  <c:v>16082</c:v>
                </c:pt>
                <c:pt idx="62">
                  <c:v>16333</c:v>
                </c:pt>
                <c:pt idx="63">
                  <c:v>16584</c:v>
                </c:pt>
                <c:pt idx="64">
                  <c:v>16835</c:v>
                </c:pt>
                <c:pt idx="65">
                  <c:v>17086</c:v>
                </c:pt>
                <c:pt idx="66">
                  <c:v>17337</c:v>
                </c:pt>
                <c:pt idx="67">
                  <c:v>17588</c:v>
                </c:pt>
                <c:pt idx="68">
                  <c:v>17838</c:v>
                </c:pt>
                <c:pt idx="69">
                  <c:v>18089</c:v>
                </c:pt>
                <c:pt idx="70">
                  <c:v>18340</c:v>
                </c:pt>
                <c:pt idx="71">
                  <c:v>18590</c:v>
                </c:pt>
                <c:pt idx="72">
                  <c:v>18841</c:v>
                </c:pt>
                <c:pt idx="73">
                  <c:v>19092</c:v>
                </c:pt>
                <c:pt idx="74">
                  <c:v>19343</c:v>
                </c:pt>
                <c:pt idx="75">
                  <c:v>19594</c:v>
                </c:pt>
                <c:pt idx="76">
                  <c:v>19844</c:v>
                </c:pt>
                <c:pt idx="77">
                  <c:v>20095</c:v>
                </c:pt>
                <c:pt idx="78">
                  <c:v>20346</c:v>
                </c:pt>
                <c:pt idx="79">
                  <c:v>20597</c:v>
                </c:pt>
                <c:pt idx="80">
                  <c:v>20848</c:v>
                </c:pt>
                <c:pt idx="81">
                  <c:v>21099</c:v>
                </c:pt>
                <c:pt idx="82">
                  <c:v>21350</c:v>
                </c:pt>
                <c:pt idx="83">
                  <c:v>21601</c:v>
                </c:pt>
                <c:pt idx="84">
                  <c:v>21851</c:v>
                </c:pt>
                <c:pt idx="85">
                  <c:v>22102</c:v>
                </c:pt>
                <c:pt idx="86">
                  <c:v>22353</c:v>
                </c:pt>
                <c:pt idx="87">
                  <c:v>22604</c:v>
                </c:pt>
                <c:pt idx="88">
                  <c:v>22854</c:v>
                </c:pt>
                <c:pt idx="89">
                  <c:v>23105</c:v>
                </c:pt>
                <c:pt idx="90">
                  <c:v>23356</c:v>
                </c:pt>
                <c:pt idx="91">
                  <c:v>23607</c:v>
                </c:pt>
                <c:pt idx="92">
                  <c:v>23857</c:v>
                </c:pt>
                <c:pt idx="93">
                  <c:v>24108</c:v>
                </c:pt>
                <c:pt idx="94">
                  <c:v>24359</c:v>
                </c:pt>
                <c:pt idx="95">
                  <c:v>24610</c:v>
                </c:pt>
                <c:pt idx="96">
                  <c:v>24861</c:v>
                </c:pt>
                <c:pt idx="97">
                  <c:v>25112</c:v>
                </c:pt>
                <c:pt idx="98">
                  <c:v>25363</c:v>
                </c:pt>
                <c:pt idx="99">
                  <c:v>25614</c:v>
                </c:pt>
                <c:pt idx="100">
                  <c:v>25865</c:v>
                </c:pt>
                <c:pt idx="101">
                  <c:v>26115</c:v>
                </c:pt>
                <c:pt idx="102">
                  <c:v>26366</c:v>
                </c:pt>
                <c:pt idx="103">
                  <c:v>26617</c:v>
                </c:pt>
                <c:pt idx="104">
                  <c:v>26868</c:v>
                </c:pt>
                <c:pt idx="105">
                  <c:v>27118</c:v>
                </c:pt>
                <c:pt idx="106">
                  <c:v>27369</c:v>
                </c:pt>
                <c:pt idx="107">
                  <c:v>27620</c:v>
                </c:pt>
                <c:pt idx="108">
                  <c:v>27871</c:v>
                </c:pt>
                <c:pt idx="109">
                  <c:v>28121</c:v>
                </c:pt>
                <c:pt idx="110">
                  <c:v>28372</c:v>
                </c:pt>
                <c:pt idx="111">
                  <c:v>28623</c:v>
                </c:pt>
                <c:pt idx="112">
                  <c:v>28874</c:v>
                </c:pt>
                <c:pt idx="113">
                  <c:v>29125</c:v>
                </c:pt>
                <c:pt idx="114">
                  <c:v>29376</c:v>
                </c:pt>
                <c:pt idx="115">
                  <c:v>29627</c:v>
                </c:pt>
                <c:pt idx="116">
                  <c:v>29878</c:v>
                </c:pt>
                <c:pt idx="117">
                  <c:v>30128</c:v>
                </c:pt>
                <c:pt idx="118">
                  <c:v>30379</c:v>
                </c:pt>
                <c:pt idx="119">
                  <c:v>30630</c:v>
                </c:pt>
                <c:pt idx="120">
                  <c:v>30881</c:v>
                </c:pt>
                <c:pt idx="121">
                  <c:v>31132</c:v>
                </c:pt>
                <c:pt idx="122">
                  <c:v>31382</c:v>
                </c:pt>
                <c:pt idx="123">
                  <c:v>31633</c:v>
                </c:pt>
                <c:pt idx="124">
                  <c:v>31884</c:v>
                </c:pt>
                <c:pt idx="125">
                  <c:v>32134</c:v>
                </c:pt>
                <c:pt idx="126">
                  <c:v>32385</c:v>
                </c:pt>
                <c:pt idx="127">
                  <c:v>32636</c:v>
                </c:pt>
                <c:pt idx="128">
                  <c:v>32887</c:v>
                </c:pt>
                <c:pt idx="129">
                  <c:v>33138</c:v>
                </c:pt>
                <c:pt idx="130">
                  <c:v>33389</c:v>
                </c:pt>
                <c:pt idx="131">
                  <c:v>33640</c:v>
                </c:pt>
                <c:pt idx="132">
                  <c:v>33891</c:v>
                </c:pt>
                <c:pt idx="133">
                  <c:v>34142</c:v>
                </c:pt>
                <c:pt idx="134">
                  <c:v>34392</c:v>
                </c:pt>
                <c:pt idx="135">
                  <c:v>34643</c:v>
                </c:pt>
                <c:pt idx="136">
                  <c:v>34894</c:v>
                </c:pt>
                <c:pt idx="137">
                  <c:v>35145</c:v>
                </c:pt>
                <c:pt idx="138">
                  <c:v>35396</c:v>
                </c:pt>
                <c:pt idx="139">
                  <c:v>35646</c:v>
                </c:pt>
              </c:numCache>
            </c:numRef>
          </c:xVal>
          <c:yVal>
            <c:numRef>
              <c:f>Лист1!$AM$2:$AM$86</c:f>
              <c:numCache>
                <c:formatCode>General</c:formatCode>
                <c:ptCount val="85"/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4.75</c:v>
                </c:pt>
                <c:pt idx="12">
                  <c:v>4.75</c:v>
                </c:pt>
                <c:pt idx="13">
                  <c:v>4.5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3.5</c:v>
                </c:pt>
                <c:pt idx="18">
                  <c:v>3.5</c:v>
                </c:pt>
                <c:pt idx="19">
                  <c:v>2.75</c:v>
                </c:pt>
                <c:pt idx="20">
                  <c:v>3.25</c:v>
                </c:pt>
                <c:pt idx="21">
                  <c:v>3.25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2.5</c:v>
                </c:pt>
                <c:pt idx="26">
                  <c:v>1.75</c:v>
                </c:pt>
                <c:pt idx="27">
                  <c:v>2.5</c:v>
                </c:pt>
                <c:pt idx="28">
                  <c:v>1.75</c:v>
                </c:pt>
                <c:pt idx="29">
                  <c:v>2</c:v>
                </c:pt>
                <c:pt idx="30">
                  <c:v>2</c:v>
                </c:pt>
                <c:pt idx="31">
                  <c:v>1.25</c:v>
                </c:pt>
                <c:pt idx="32">
                  <c:v>2.25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0.75</c:v>
                </c:pt>
                <c:pt idx="37">
                  <c:v>2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1.25</c:v>
                </c:pt>
                <c:pt idx="42">
                  <c:v>0.25</c:v>
                </c:pt>
                <c:pt idx="43">
                  <c:v>1.25</c:v>
                </c:pt>
                <c:pt idx="4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2-8ABA-4984-9364-C41B7BBC06FE}"/>
            </c:ext>
          </c:extLst>
        </c:ser>
        <c:ser>
          <c:idx val="2"/>
          <c:order val="2"/>
          <c:tx>
            <c:v>Проливка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4000"/>
            <c:dispRSqr val="0"/>
            <c:dispEq val="0"/>
          </c:trendline>
          <c:xVal>
            <c:numRef>
              <c:f>Лист1!$AQ$27:$AQ$64</c:f>
              <c:numCache>
                <c:formatCode>General</c:formatCode>
                <c:ptCount val="38"/>
                <c:pt idx="0">
                  <c:v>517</c:v>
                </c:pt>
                <c:pt idx="1">
                  <c:v>767</c:v>
                </c:pt>
                <c:pt idx="2">
                  <c:v>1017</c:v>
                </c:pt>
                <c:pt idx="3">
                  <c:v>1268</c:v>
                </c:pt>
                <c:pt idx="4">
                  <c:v>1519</c:v>
                </c:pt>
                <c:pt idx="5">
                  <c:v>1770</c:v>
                </c:pt>
                <c:pt idx="6">
                  <c:v>2021</c:v>
                </c:pt>
                <c:pt idx="7">
                  <c:v>2272</c:v>
                </c:pt>
                <c:pt idx="8">
                  <c:v>2523</c:v>
                </c:pt>
                <c:pt idx="9">
                  <c:v>2772</c:v>
                </c:pt>
                <c:pt idx="10">
                  <c:v>3023</c:v>
                </c:pt>
                <c:pt idx="11">
                  <c:v>3274</c:v>
                </c:pt>
                <c:pt idx="12">
                  <c:v>3525</c:v>
                </c:pt>
                <c:pt idx="13">
                  <c:v>3776</c:v>
                </c:pt>
                <c:pt idx="14">
                  <c:v>4027</c:v>
                </c:pt>
                <c:pt idx="15">
                  <c:v>4278</c:v>
                </c:pt>
                <c:pt idx="16">
                  <c:v>4528</c:v>
                </c:pt>
                <c:pt idx="17">
                  <c:v>4778</c:v>
                </c:pt>
                <c:pt idx="18">
                  <c:v>5029</c:v>
                </c:pt>
                <c:pt idx="19">
                  <c:v>5280</c:v>
                </c:pt>
                <c:pt idx="20">
                  <c:v>5531</c:v>
                </c:pt>
                <c:pt idx="21">
                  <c:v>5782</c:v>
                </c:pt>
                <c:pt idx="22">
                  <c:v>6033</c:v>
                </c:pt>
                <c:pt idx="23">
                  <c:v>6284</c:v>
                </c:pt>
                <c:pt idx="24">
                  <c:v>6535</c:v>
                </c:pt>
                <c:pt idx="25">
                  <c:v>6785</c:v>
                </c:pt>
                <c:pt idx="26">
                  <c:v>7036</c:v>
                </c:pt>
                <c:pt idx="27">
                  <c:v>7287</c:v>
                </c:pt>
                <c:pt idx="28">
                  <c:v>7538</c:v>
                </c:pt>
                <c:pt idx="29">
                  <c:v>7789</c:v>
                </c:pt>
                <c:pt idx="30">
                  <c:v>8039</c:v>
                </c:pt>
                <c:pt idx="31">
                  <c:v>8290</c:v>
                </c:pt>
                <c:pt idx="32">
                  <c:v>8541</c:v>
                </c:pt>
                <c:pt idx="33">
                  <c:v>8791</c:v>
                </c:pt>
                <c:pt idx="34">
                  <c:v>9042</c:v>
                </c:pt>
                <c:pt idx="35">
                  <c:v>9293</c:v>
                </c:pt>
                <c:pt idx="36">
                  <c:v>9544</c:v>
                </c:pt>
                <c:pt idx="37">
                  <c:v>9795</c:v>
                </c:pt>
              </c:numCache>
            </c:numRef>
          </c:xVal>
          <c:yVal>
            <c:numRef>
              <c:f>Лист1!$AT$27:$AT$64</c:f>
              <c:numCache>
                <c:formatCode>General</c:formatCode>
                <c:ptCount val="38"/>
                <c:pt idx="0">
                  <c:v>5.5</c:v>
                </c:pt>
                <c:pt idx="1">
                  <c:v>4.75</c:v>
                </c:pt>
                <c:pt idx="2">
                  <c:v>5</c:v>
                </c:pt>
                <c:pt idx="3">
                  <c:v>4.75</c:v>
                </c:pt>
                <c:pt idx="4">
                  <c:v>5</c:v>
                </c:pt>
                <c:pt idx="5">
                  <c:v>4.5</c:v>
                </c:pt>
                <c:pt idx="6">
                  <c:v>4.75</c:v>
                </c:pt>
                <c:pt idx="7">
                  <c:v>4.5</c:v>
                </c:pt>
                <c:pt idx="8">
                  <c:v>4</c:v>
                </c:pt>
                <c:pt idx="9">
                  <c:v>4</c:v>
                </c:pt>
                <c:pt idx="10">
                  <c:v>3.75</c:v>
                </c:pt>
                <c:pt idx="11">
                  <c:v>3.5</c:v>
                </c:pt>
                <c:pt idx="12">
                  <c:v>3</c:v>
                </c:pt>
                <c:pt idx="13">
                  <c:v>3.75</c:v>
                </c:pt>
                <c:pt idx="14">
                  <c:v>3.25</c:v>
                </c:pt>
                <c:pt idx="15">
                  <c:v>3.25</c:v>
                </c:pt>
                <c:pt idx="16">
                  <c:v>2.25</c:v>
                </c:pt>
                <c:pt idx="17">
                  <c:v>3.25</c:v>
                </c:pt>
                <c:pt idx="18">
                  <c:v>2.5</c:v>
                </c:pt>
                <c:pt idx="19">
                  <c:v>2.75</c:v>
                </c:pt>
                <c:pt idx="20">
                  <c:v>2.25</c:v>
                </c:pt>
                <c:pt idx="21">
                  <c:v>2.75</c:v>
                </c:pt>
                <c:pt idx="22">
                  <c:v>1.25</c:v>
                </c:pt>
                <c:pt idx="23">
                  <c:v>3</c:v>
                </c:pt>
                <c:pt idx="24">
                  <c:v>2.25</c:v>
                </c:pt>
                <c:pt idx="25">
                  <c:v>2</c:v>
                </c:pt>
                <c:pt idx="26">
                  <c:v>1.75</c:v>
                </c:pt>
                <c:pt idx="27">
                  <c:v>2</c:v>
                </c:pt>
                <c:pt idx="28">
                  <c:v>2.25</c:v>
                </c:pt>
                <c:pt idx="29">
                  <c:v>2.25</c:v>
                </c:pt>
                <c:pt idx="30">
                  <c:v>2</c:v>
                </c:pt>
                <c:pt idx="31">
                  <c:v>2.25</c:v>
                </c:pt>
                <c:pt idx="32">
                  <c:v>1.75</c:v>
                </c:pt>
                <c:pt idx="33">
                  <c:v>1.25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7-8ABA-4984-9364-C41B7BBC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14720"/>
        <c:axId val="995666448"/>
      </c:scatterChart>
      <c:valAx>
        <c:axId val="1043114720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666448"/>
        <c:crosses val="autoZero"/>
        <c:crossBetween val="midCat"/>
      </c:valAx>
      <c:valAx>
        <c:axId val="9956664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 проливки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проливка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Лист1!$BE$6:$BE$236</c:f>
              <c:numCache>
                <c:formatCode>General</c:formatCode>
                <c:ptCount val="231"/>
                <c:pt idx="0">
                  <c:v>284</c:v>
                </c:pt>
                <c:pt idx="1">
                  <c:v>535</c:v>
                </c:pt>
                <c:pt idx="2">
                  <c:v>786</c:v>
                </c:pt>
                <c:pt idx="3">
                  <c:v>1037</c:v>
                </c:pt>
                <c:pt idx="4">
                  <c:v>1288</c:v>
                </c:pt>
                <c:pt idx="5">
                  <c:v>1539</c:v>
                </c:pt>
                <c:pt idx="6">
                  <c:v>1790</c:v>
                </c:pt>
                <c:pt idx="7">
                  <c:v>2041</c:v>
                </c:pt>
                <c:pt idx="8">
                  <c:v>2290</c:v>
                </c:pt>
                <c:pt idx="9">
                  <c:v>2541</c:v>
                </c:pt>
                <c:pt idx="10">
                  <c:v>2792</c:v>
                </c:pt>
                <c:pt idx="11">
                  <c:v>3043</c:v>
                </c:pt>
                <c:pt idx="12">
                  <c:v>3294</c:v>
                </c:pt>
                <c:pt idx="13">
                  <c:v>3545</c:v>
                </c:pt>
                <c:pt idx="14">
                  <c:v>3796</c:v>
                </c:pt>
                <c:pt idx="15">
                  <c:v>4047</c:v>
                </c:pt>
                <c:pt idx="16">
                  <c:v>4297</c:v>
                </c:pt>
                <c:pt idx="17">
                  <c:v>4548</c:v>
                </c:pt>
                <c:pt idx="18">
                  <c:v>4798</c:v>
                </c:pt>
                <c:pt idx="19">
                  <c:v>5049</c:v>
                </c:pt>
                <c:pt idx="20">
                  <c:v>5300</c:v>
                </c:pt>
                <c:pt idx="21">
                  <c:v>5551</c:v>
                </c:pt>
                <c:pt idx="22">
                  <c:v>5802</c:v>
                </c:pt>
                <c:pt idx="23">
                  <c:v>6053</c:v>
                </c:pt>
                <c:pt idx="24">
                  <c:v>6304</c:v>
                </c:pt>
                <c:pt idx="25">
                  <c:v>6554</c:v>
                </c:pt>
                <c:pt idx="26">
                  <c:v>6805</c:v>
                </c:pt>
                <c:pt idx="27">
                  <c:v>7056</c:v>
                </c:pt>
                <c:pt idx="28">
                  <c:v>7307</c:v>
                </c:pt>
                <c:pt idx="29">
                  <c:v>7558</c:v>
                </c:pt>
                <c:pt idx="30">
                  <c:v>7808</c:v>
                </c:pt>
                <c:pt idx="31">
                  <c:v>8059</c:v>
                </c:pt>
                <c:pt idx="32">
                  <c:v>8310</c:v>
                </c:pt>
                <c:pt idx="33">
                  <c:v>8560</c:v>
                </c:pt>
                <c:pt idx="34">
                  <c:v>8811</c:v>
                </c:pt>
                <c:pt idx="35">
                  <c:v>9062</c:v>
                </c:pt>
                <c:pt idx="36">
                  <c:v>9313</c:v>
                </c:pt>
                <c:pt idx="37">
                  <c:v>9564</c:v>
                </c:pt>
                <c:pt idx="38">
                  <c:v>9815</c:v>
                </c:pt>
                <c:pt idx="39">
                  <c:v>10066</c:v>
                </c:pt>
                <c:pt idx="40">
                  <c:v>10317</c:v>
                </c:pt>
                <c:pt idx="41">
                  <c:v>10567</c:v>
                </c:pt>
                <c:pt idx="42">
                  <c:v>10818</c:v>
                </c:pt>
                <c:pt idx="43">
                  <c:v>11069</c:v>
                </c:pt>
                <c:pt idx="44">
                  <c:v>11320</c:v>
                </c:pt>
                <c:pt idx="45">
                  <c:v>11571</c:v>
                </c:pt>
                <c:pt idx="46">
                  <c:v>11822</c:v>
                </c:pt>
                <c:pt idx="47">
                  <c:v>12072</c:v>
                </c:pt>
                <c:pt idx="48">
                  <c:v>12323</c:v>
                </c:pt>
                <c:pt idx="49">
                  <c:v>12573</c:v>
                </c:pt>
                <c:pt idx="50">
                  <c:v>12824</c:v>
                </c:pt>
                <c:pt idx="51">
                  <c:v>13075</c:v>
                </c:pt>
                <c:pt idx="52">
                  <c:v>13326</c:v>
                </c:pt>
                <c:pt idx="53">
                  <c:v>13577</c:v>
                </c:pt>
                <c:pt idx="54">
                  <c:v>13828</c:v>
                </c:pt>
                <c:pt idx="55">
                  <c:v>14079</c:v>
                </c:pt>
                <c:pt idx="56">
                  <c:v>14330</c:v>
                </c:pt>
                <c:pt idx="57">
                  <c:v>14580</c:v>
                </c:pt>
                <c:pt idx="58">
                  <c:v>14831</c:v>
                </c:pt>
                <c:pt idx="59">
                  <c:v>15082</c:v>
                </c:pt>
                <c:pt idx="60">
                  <c:v>15333</c:v>
                </c:pt>
                <c:pt idx="61">
                  <c:v>15584</c:v>
                </c:pt>
                <c:pt idx="62">
                  <c:v>15835</c:v>
                </c:pt>
                <c:pt idx="63">
                  <c:v>16086</c:v>
                </c:pt>
                <c:pt idx="64">
                  <c:v>16337</c:v>
                </c:pt>
                <c:pt idx="65">
                  <c:v>16587</c:v>
                </c:pt>
                <c:pt idx="66">
                  <c:v>16837</c:v>
                </c:pt>
                <c:pt idx="67">
                  <c:v>17088</c:v>
                </c:pt>
                <c:pt idx="68">
                  <c:v>17339</c:v>
                </c:pt>
                <c:pt idx="69">
                  <c:v>17590</c:v>
                </c:pt>
                <c:pt idx="70">
                  <c:v>17841</c:v>
                </c:pt>
                <c:pt idx="71">
                  <c:v>18092</c:v>
                </c:pt>
                <c:pt idx="72">
                  <c:v>18343</c:v>
                </c:pt>
                <c:pt idx="73">
                  <c:v>18594</c:v>
                </c:pt>
                <c:pt idx="74">
                  <c:v>18844</c:v>
                </c:pt>
                <c:pt idx="75">
                  <c:v>19095</c:v>
                </c:pt>
                <c:pt idx="76">
                  <c:v>19346</c:v>
                </c:pt>
                <c:pt idx="77">
                  <c:v>19597</c:v>
                </c:pt>
                <c:pt idx="78">
                  <c:v>19848</c:v>
                </c:pt>
                <c:pt idx="79">
                  <c:v>20099</c:v>
                </c:pt>
                <c:pt idx="80">
                  <c:v>20350</c:v>
                </c:pt>
                <c:pt idx="81">
                  <c:v>20601</c:v>
                </c:pt>
                <c:pt idx="82">
                  <c:v>20850</c:v>
                </c:pt>
                <c:pt idx="83">
                  <c:v>21101</c:v>
                </c:pt>
                <c:pt idx="84">
                  <c:v>21352</c:v>
                </c:pt>
                <c:pt idx="85">
                  <c:v>21603</c:v>
                </c:pt>
                <c:pt idx="86">
                  <c:v>21854</c:v>
                </c:pt>
                <c:pt idx="87">
                  <c:v>22105</c:v>
                </c:pt>
                <c:pt idx="88">
                  <c:v>22356</c:v>
                </c:pt>
                <c:pt idx="89">
                  <c:v>22607</c:v>
                </c:pt>
                <c:pt idx="90">
                  <c:v>22857</c:v>
                </c:pt>
                <c:pt idx="91">
                  <c:v>23108</c:v>
                </c:pt>
                <c:pt idx="92">
                  <c:v>23359</c:v>
                </c:pt>
                <c:pt idx="93">
                  <c:v>23610</c:v>
                </c:pt>
                <c:pt idx="94">
                  <c:v>23861</c:v>
                </c:pt>
                <c:pt idx="95">
                  <c:v>24112</c:v>
                </c:pt>
                <c:pt idx="96">
                  <c:v>24363</c:v>
                </c:pt>
                <c:pt idx="97">
                  <c:v>24614</c:v>
                </c:pt>
                <c:pt idx="98">
                  <c:v>24865</c:v>
                </c:pt>
                <c:pt idx="99">
                  <c:v>25114</c:v>
                </c:pt>
                <c:pt idx="100">
                  <c:v>25365</c:v>
                </c:pt>
                <c:pt idx="101">
                  <c:v>25616</c:v>
                </c:pt>
                <c:pt idx="102">
                  <c:v>25867</c:v>
                </c:pt>
                <c:pt idx="103">
                  <c:v>26118</c:v>
                </c:pt>
                <c:pt idx="104">
                  <c:v>26369</c:v>
                </c:pt>
                <c:pt idx="105">
                  <c:v>26620</c:v>
                </c:pt>
                <c:pt idx="106">
                  <c:v>26871</c:v>
                </c:pt>
                <c:pt idx="107">
                  <c:v>27121</c:v>
                </c:pt>
                <c:pt idx="108">
                  <c:v>27372</c:v>
                </c:pt>
                <c:pt idx="109">
                  <c:v>27623</c:v>
                </c:pt>
                <c:pt idx="110">
                  <c:v>27874</c:v>
                </c:pt>
                <c:pt idx="111">
                  <c:v>28125</c:v>
                </c:pt>
                <c:pt idx="112">
                  <c:v>28376</c:v>
                </c:pt>
                <c:pt idx="113">
                  <c:v>28627</c:v>
                </c:pt>
                <c:pt idx="114">
                  <c:v>28878</c:v>
                </c:pt>
                <c:pt idx="115">
                  <c:v>29128</c:v>
                </c:pt>
                <c:pt idx="116">
                  <c:v>29379</c:v>
                </c:pt>
                <c:pt idx="117">
                  <c:v>29629</c:v>
                </c:pt>
                <c:pt idx="118">
                  <c:v>29880</c:v>
                </c:pt>
                <c:pt idx="119">
                  <c:v>30131</c:v>
                </c:pt>
                <c:pt idx="120">
                  <c:v>30382</c:v>
                </c:pt>
                <c:pt idx="121">
                  <c:v>30633</c:v>
                </c:pt>
                <c:pt idx="122">
                  <c:v>30884</c:v>
                </c:pt>
                <c:pt idx="123">
                  <c:v>31134</c:v>
                </c:pt>
                <c:pt idx="124">
                  <c:v>31385</c:v>
                </c:pt>
                <c:pt idx="125">
                  <c:v>31636</c:v>
                </c:pt>
                <c:pt idx="126">
                  <c:v>31887</c:v>
                </c:pt>
                <c:pt idx="127">
                  <c:v>32138</c:v>
                </c:pt>
                <c:pt idx="128">
                  <c:v>32389</c:v>
                </c:pt>
                <c:pt idx="129">
                  <c:v>32640</c:v>
                </c:pt>
                <c:pt idx="130">
                  <c:v>32891</c:v>
                </c:pt>
                <c:pt idx="131">
                  <c:v>33142</c:v>
                </c:pt>
                <c:pt idx="132">
                  <c:v>33392</c:v>
                </c:pt>
                <c:pt idx="133">
                  <c:v>33643</c:v>
                </c:pt>
                <c:pt idx="134">
                  <c:v>33893</c:v>
                </c:pt>
                <c:pt idx="135">
                  <c:v>34144</c:v>
                </c:pt>
                <c:pt idx="136">
                  <c:v>34395</c:v>
                </c:pt>
                <c:pt idx="137">
                  <c:v>34646</c:v>
                </c:pt>
                <c:pt idx="138">
                  <c:v>34897</c:v>
                </c:pt>
                <c:pt idx="139">
                  <c:v>35148</c:v>
                </c:pt>
                <c:pt idx="140">
                  <c:v>35398</c:v>
                </c:pt>
                <c:pt idx="141">
                  <c:v>35649</c:v>
                </c:pt>
                <c:pt idx="142">
                  <c:v>35900</c:v>
                </c:pt>
                <c:pt idx="143">
                  <c:v>36151</c:v>
                </c:pt>
                <c:pt idx="144">
                  <c:v>36402</c:v>
                </c:pt>
                <c:pt idx="145">
                  <c:v>36653</c:v>
                </c:pt>
                <c:pt idx="146">
                  <c:v>36904</c:v>
                </c:pt>
                <c:pt idx="147">
                  <c:v>37155</c:v>
                </c:pt>
                <c:pt idx="148">
                  <c:v>37405</c:v>
                </c:pt>
                <c:pt idx="149">
                  <c:v>37656</c:v>
                </c:pt>
                <c:pt idx="150">
                  <c:v>37907</c:v>
                </c:pt>
                <c:pt idx="151">
                  <c:v>38157</c:v>
                </c:pt>
                <c:pt idx="152">
                  <c:v>38408</c:v>
                </c:pt>
                <c:pt idx="153">
                  <c:v>38659</c:v>
                </c:pt>
                <c:pt idx="154">
                  <c:v>38910</c:v>
                </c:pt>
                <c:pt idx="155">
                  <c:v>39161</c:v>
                </c:pt>
                <c:pt idx="156">
                  <c:v>39411</c:v>
                </c:pt>
                <c:pt idx="157">
                  <c:v>39662</c:v>
                </c:pt>
                <c:pt idx="158">
                  <c:v>39913</c:v>
                </c:pt>
                <c:pt idx="159">
                  <c:v>40164</c:v>
                </c:pt>
                <c:pt idx="160">
                  <c:v>40415</c:v>
                </c:pt>
                <c:pt idx="161">
                  <c:v>40666</c:v>
                </c:pt>
                <c:pt idx="162">
                  <c:v>40917</c:v>
                </c:pt>
                <c:pt idx="163">
                  <c:v>41168</c:v>
                </c:pt>
                <c:pt idx="164">
                  <c:v>41419</c:v>
                </c:pt>
                <c:pt idx="165">
                  <c:v>41669</c:v>
                </c:pt>
                <c:pt idx="166">
                  <c:v>41920</c:v>
                </c:pt>
                <c:pt idx="167">
                  <c:v>42171</c:v>
                </c:pt>
                <c:pt idx="168">
                  <c:v>42422</c:v>
                </c:pt>
                <c:pt idx="169">
                  <c:v>42672</c:v>
                </c:pt>
                <c:pt idx="170">
                  <c:v>42923</c:v>
                </c:pt>
                <c:pt idx="171">
                  <c:v>43174</c:v>
                </c:pt>
                <c:pt idx="172">
                  <c:v>43425</c:v>
                </c:pt>
                <c:pt idx="173">
                  <c:v>43675</c:v>
                </c:pt>
                <c:pt idx="174">
                  <c:v>43926</c:v>
                </c:pt>
                <c:pt idx="175">
                  <c:v>44177</c:v>
                </c:pt>
                <c:pt idx="176">
                  <c:v>44428</c:v>
                </c:pt>
                <c:pt idx="177">
                  <c:v>44679</c:v>
                </c:pt>
                <c:pt idx="178">
                  <c:v>44930</c:v>
                </c:pt>
                <c:pt idx="179">
                  <c:v>45181</c:v>
                </c:pt>
                <c:pt idx="180">
                  <c:v>45432</c:v>
                </c:pt>
                <c:pt idx="181">
                  <c:v>45682</c:v>
                </c:pt>
                <c:pt idx="182">
                  <c:v>45933</c:v>
                </c:pt>
                <c:pt idx="183">
                  <c:v>46184</c:v>
                </c:pt>
                <c:pt idx="184">
                  <c:v>46435</c:v>
                </c:pt>
                <c:pt idx="185">
                  <c:v>46686</c:v>
                </c:pt>
                <c:pt idx="186">
                  <c:v>46936</c:v>
                </c:pt>
                <c:pt idx="187">
                  <c:v>47187</c:v>
                </c:pt>
                <c:pt idx="188">
                  <c:v>47438</c:v>
                </c:pt>
                <c:pt idx="189">
                  <c:v>47688</c:v>
                </c:pt>
                <c:pt idx="190">
                  <c:v>47939</c:v>
                </c:pt>
                <c:pt idx="191">
                  <c:v>48190</c:v>
                </c:pt>
                <c:pt idx="192">
                  <c:v>48441</c:v>
                </c:pt>
                <c:pt idx="193">
                  <c:v>48692</c:v>
                </c:pt>
                <c:pt idx="194">
                  <c:v>48943</c:v>
                </c:pt>
                <c:pt idx="195">
                  <c:v>49194</c:v>
                </c:pt>
                <c:pt idx="196">
                  <c:v>49445</c:v>
                </c:pt>
                <c:pt idx="197">
                  <c:v>49696</c:v>
                </c:pt>
                <c:pt idx="198">
                  <c:v>49946</c:v>
                </c:pt>
                <c:pt idx="199">
                  <c:v>50197</c:v>
                </c:pt>
                <c:pt idx="200">
                  <c:v>50448</c:v>
                </c:pt>
                <c:pt idx="201">
                  <c:v>50699</c:v>
                </c:pt>
                <c:pt idx="202">
                  <c:v>50950</c:v>
                </c:pt>
                <c:pt idx="203">
                  <c:v>51200</c:v>
                </c:pt>
                <c:pt idx="204">
                  <c:v>51451</c:v>
                </c:pt>
                <c:pt idx="205">
                  <c:v>51702</c:v>
                </c:pt>
                <c:pt idx="206">
                  <c:v>51952</c:v>
                </c:pt>
                <c:pt idx="207">
                  <c:v>52203</c:v>
                </c:pt>
                <c:pt idx="208">
                  <c:v>52454</c:v>
                </c:pt>
                <c:pt idx="209">
                  <c:v>52705</c:v>
                </c:pt>
                <c:pt idx="210">
                  <c:v>52956</c:v>
                </c:pt>
                <c:pt idx="211">
                  <c:v>53207</c:v>
                </c:pt>
                <c:pt idx="212">
                  <c:v>53458</c:v>
                </c:pt>
                <c:pt idx="213">
                  <c:v>53709</c:v>
                </c:pt>
                <c:pt idx="214">
                  <c:v>53959</c:v>
                </c:pt>
                <c:pt idx="215">
                  <c:v>54210</c:v>
                </c:pt>
                <c:pt idx="216">
                  <c:v>54461</c:v>
                </c:pt>
                <c:pt idx="217">
                  <c:v>54712</c:v>
                </c:pt>
                <c:pt idx="218">
                  <c:v>54963</c:v>
                </c:pt>
                <c:pt idx="219">
                  <c:v>55214</c:v>
                </c:pt>
                <c:pt idx="220">
                  <c:v>55464</c:v>
                </c:pt>
                <c:pt idx="221">
                  <c:v>55715</c:v>
                </c:pt>
                <c:pt idx="222">
                  <c:v>55965</c:v>
                </c:pt>
                <c:pt idx="223">
                  <c:v>56216</c:v>
                </c:pt>
                <c:pt idx="224">
                  <c:v>56467</c:v>
                </c:pt>
                <c:pt idx="225">
                  <c:v>56718</c:v>
                </c:pt>
                <c:pt idx="226">
                  <c:v>56969</c:v>
                </c:pt>
                <c:pt idx="227">
                  <c:v>57220</c:v>
                </c:pt>
                <c:pt idx="228">
                  <c:v>57471</c:v>
                </c:pt>
                <c:pt idx="229">
                  <c:v>57722</c:v>
                </c:pt>
                <c:pt idx="230">
                  <c:v>57972</c:v>
                </c:pt>
              </c:numCache>
            </c:numRef>
          </c:xVal>
          <c:yVal>
            <c:numRef>
              <c:f>Лист1!$BF$6:$BF$236</c:f>
              <c:numCache>
                <c:formatCode>General</c:formatCode>
                <c:ptCount val="231"/>
                <c:pt idx="0">
                  <c:v>22.25</c:v>
                </c:pt>
                <c:pt idx="1">
                  <c:v>23</c:v>
                </c:pt>
                <c:pt idx="2">
                  <c:v>24.5</c:v>
                </c:pt>
                <c:pt idx="3">
                  <c:v>26</c:v>
                </c:pt>
                <c:pt idx="4">
                  <c:v>27.75</c:v>
                </c:pt>
                <c:pt idx="5">
                  <c:v>29.75</c:v>
                </c:pt>
                <c:pt idx="6">
                  <c:v>32</c:v>
                </c:pt>
                <c:pt idx="7">
                  <c:v>35.25</c:v>
                </c:pt>
                <c:pt idx="8">
                  <c:v>38.5</c:v>
                </c:pt>
                <c:pt idx="9">
                  <c:v>41.75</c:v>
                </c:pt>
                <c:pt idx="10">
                  <c:v>46</c:v>
                </c:pt>
                <c:pt idx="11">
                  <c:v>50.5</c:v>
                </c:pt>
                <c:pt idx="12">
                  <c:v>55.5</c:v>
                </c:pt>
                <c:pt idx="13">
                  <c:v>60</c:v>
                </c:pt>
                <c:pt idx="14">
                  <c:v>65.25</c:v>
                </c:pt>
                <c:pt idx="15">
                  <c:v>70</c:v>
                </c:pt>
                <c:pt idx="16">
                  <c:v>74.5</c:v>
                </c:pt>
                <c:pt idx="17">
                  <c:v>79</c:v>
                </c:pt>
                <c:pt idx="18">
                  <c:v>83.5</c:v>
                </c:pt>
                <c:pt idx="19">
                  <c:v>87.25</c:v>
                </c:pt>
                <c:pt idx="20">
                  <c:v>91.25</c:v>
                </c:pt>
                <c:pt idx="21">
                  <c:v>95</c:v>
                </c:pt>
                <c:pt idx="22">
                  <c:v>98.5</c:v>
                </c:pt>
                <c:pt idx="23">
                  <c:v>101.75</c:v>
                </c:pt>
                <c:pt idx="24">
                  <c:v>104.75</c:v>
                </c:pt>
                <c:pt idx="25">
                  <c:v>108</c:v>
                </c:pt>
                <c:pt idx="26">
                  <c:v>110.75</c:v>
                </c:pt>
                <c:pt idx="27">
                  <c:v>113.25</c:v>
                </c:pt>
                <c:pt idx="28">
                  <c:v>115.25</c:v>
                </c:pt>
                <c:pt idx="29">
                  <c:v>118</c:v>
                </c:pt>
                <c:pt idx="30">
                  <c:v>120.25</c:v>
                </c:pt>
                <c:pt idx="31">
                  <c:v>121.75</c:v>
                </c:pt>
                <c:pt idx="32">
                  <c:v>124.5</c:v>
                </c:pt>
                <c:pt idx="33">
                  <c:v>126.25</c:v>
                </c:pt>
                <c:pt idx="34">
                  <c:v>127.5</c:v>
                </c:pt>
                <c:pt idx="35">
                  <c:v>130.25</c:v>
                </c:pt>
                <c:pt idx="36">
                  <c:v>131</c:v>
                </c:pt>
                <c:pt idx="37">
                  <c:v>133.5</c:v>
                </c:pt>
                <c:pt idx="38">
                  <c:v>134.5</c:v>
                </c:pt>
                <c:pt idx="39">
                  <c:v>136.25</c:v>
                </c:pt>
                <c:pt idx="40">
                  <c:v>137.5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142.75</c:v>
                </c:pt>
                <c:pt idx="45">
                  <c:v>143.75</c:v>
                </c:pt>
                <c:pt idx="46">
                  <c:v>144.25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148.25</c:v>
                </c:pt>
                <c:pt idx="51">
                  <c:v>149.75</c:v>
                </c:pt>
                <c:pt idx="52">
                  <c:v>150.5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153.75</c:v>
                </c:pt>
                <c:pt idx="57">
                  <c:v>154.25</c:v>
                </c:pt>
                <c:pt idx="58">
                  <c:v>154.75</c:v>
                </c:pt>
                <c:pt idx="59">
                  <c:v>155.75</c:v>
                </c:pt>
                <c:pt idx="60">
                  <c:v>156.5</c:v>
                </c:pt>
                <c:pt idx="61">
                  <c:v>157.25</c:v>
                </c:pt>
                <c:pt idx="62">
                  <c:v>157.75</c:v>
                </c:pt>
                <c:pt idx="63">
                  <c:v>157.75</c:v>
                </c:pt>
                <c:pt idx="64">
                  <c:v>159.25</c:v>
                </c:pt>
                <c:pt idx="65">
                  <c:v>159.5</c:v>
                </c:pt>
                <c:pt idx="66">
                  <c:v>160.5</c:v>
                </c:pt>
                <c:pt idx="67">
                  <c:v>160.5</c:v>
                </c:pt>
                <c:pt idx="68">
                  <c:v>161.25</c:v>
                </c:pt>
                <c:pt idx="69">
                  <c:v>161.75</c:v>
                </c:pt>
                <c:pt idx="70">
                  <c:v>162</c:v>
                </c:pt>
                <c:pt idx="71">
                  <c:v>162.75</c:v>
                </c:pt>
                <c:pt idx="72">
                  <c:v>163</c:v>
                </c:pt>
                <c:pt idx="73">
                  <c:v>163.5</c:v>
                </c:pt>
                <c:pt idx="74">
                  <c:v>164</c:v>
                </c:pt>
                <c:pt idx="75">
                  <c:v>164.5</c:v>
                </c:pt>
                <c:pt idx="76">
                  <c:v>164.75</c:v>
                </c:pt>
                <c:pt idx="77">
                  <c:v>165.5</c:v>
                </c:pt>
                <c:pt idx="78">
                  <c:v>166.25</c:v>
                </c:pt>
                <c:pt idx="79">
                  <c:v>166</c:v>
                </c:pt>
                <c:pt idx="80">
                  <c:v>166.75</c:v>
                </c:pt>
                <c:pt idx="81">
                  <c:v>167</c:v>
                </c:pt>
                <c:pt idx="82">
                  <c:v>167.5</c:v>
                </c:pt>
                <c:pt idx="83">
                  <c:v>167.5</c:v>
                </c:pt>
                <c:pt idx="84">
                  <c:v>168.25</c:v>
                </c:pt>
                <c:pt idx="85">
                  <c:v>168.5</c:v>
                </c:pt>
                <c:pt idx="86">
                  <c:v>168.5</c:v>
                </c:pt>
                <c:pt idx="87">
                  <c:v>169.25</c:v>
                </c:pt>
                <c:pt idx="88">
                  <c:v>168.25</c:v>
                </c:pt>
                <c:pt idx="89">
                  <c:v>169.25</c:v>
                </c:pt>
                <c:pt idx="90">
                  <c:v>169.75</c:v>
                </c:pt>
                <c:pt idx="91">
                  <c:v>170</c:v>
                </c:pt>
                <c:pt idx="92">
                  <c:v>170.25</c:v>
                </c:pt>
                <c:pt idx="93">
                  <c:v>170.25</c:v>
                </c:pt>
                <c:pt idx="94">
                  <c:v>170.75</c:v>
                </c:pt>
                <c:pt idx="95">
                  <c:v>171</c:v>
                </c:pt>
                <c:pt idx="96">
                  <c:v>171.25</c:v>
                </c:pt>
                <c:pt idx="97">
                  <c:v>171.25</c:v>
                </c:pt>
                <c:pt idx="98">
                  <c:v>171.5</c:v>
                </c:pt>
                <c:pt idx="99">
                  <c:v>172</c:v>
                </c:pt>
                <c:pt idx="100">
                  <c:v>171.5</c:v>
                </c:pt>
                <c:pt idx="101">
                  <c:v>172</c:v>
                </c:pt>
                <c:pt idx="102">
                  <c:v>172.5</c:v>
                </c:pt>
                <c:pt idx="103">
                  <c:v>172.75</c:v>
                </c:pt>
                <c:pt idx="104">
                  <c:v>172.5</c:v>
                </c:pt>
                <c:pt idx="105">
                  <c:v>172.5</c:v>
                </c:pt>
                <c:pt idx="106">
                  <c:v>172.75</c:v>
                </c:pt>
                <c:pt idx="107">
                  <c:v>173.25</c:v>
                </c:pt>
                <c:pt idx="108">
                  <c:v>173.25</c:v>
                </c:pt>
                <c:pt idx="109">
                  <c:v>173.25</c:v>
                </c:pt>
                <c:pt idx="110">
                  <c:v>173.5</c:v>
                </c:pt>
                <c:pt idx="111">
                  <c:v>173.75</c:v>
                </c:pt>
                <c:pt idx="112">
                  <c:v>173.75</c:v>
                </c:pt>
                <c:pt idx="113">
                  <c:v>173.25</c:v>
                </c:pt>
                <c:pt idx="114">
                  <c:v>174</c:v>
                </c:pt>
                <c:pt idx="115">
                  <c:v>174</c:v>
                </c:pt>
                <c:pt idx="116">
                  <c:v>174.25</c:v>
                </c:pt>
                <c:pt idx="117">
                  <c:v>174</c:v>
                </c:pt>
                <c:pt idx="118">
                  <c:v>174.25</c:v>
                </c:pt>
                <c:pt idx="119">
                  <c:v>174.25</c:v>
                </c:pt>
                <c:pt idx="120">
                  <c:v>174.5</c:v>
                </c:pt>
                <c:pt idx="121">
                  <c:v>174.5</c:v>
                </c:pt>
                <c:pt idx="122">
                  <c:v>174.75</c:v>
                </c:pt>
                <c:pt idx="123">
                  <c:v>175</c:v>
                </c:pt>
                <c:pt idx="124">
                  <c:v>174.75</c:v>
                </c:pt>
                <c:pt idx="125">
                  <c:v>175</c:v>
                </c:pt>
                <c:pt idx="126">
                  <c:v>175.5</c:v>
                </c:pt>
                <c:pt idx="127">
                  <c:v>175.25</c:v>
                </c:pt>
                <c:pt idx="128">
                  <c:v>175.75</c:v>
                </c:pt>
                <c:pt idx="129">
                  <c:v>175.5</c:v>
                </c:pt>
                <c:pt idx="130">
                  <c:v>176.25</c:v>
                </c:pt>
                <c:pt idx="131">
                  <c:v>176.25</c:v>
                </c:pt>
                <c:pt idx="132">
                  <c:v>176.25</c:v>
                </c:pt>
                <c:pt idx="133">
                  <c:v>176.75</c:v>
                </c:pt>
                <c:pt idx="134">
                  <c:v>176.5</c:v>
                </c:pt>
                <c:pt idx="135">
                  <c:v>176.75</c:v>
                </c:pt>
                <c:pt idx="136">
                  <c:v>177.25</c:v>
                </c:pt>
                <c:pt idx="137">
                  <c:v>177.5</c:v>
                </c:pt>
                <c:pt idx="138">
                  <c:v>177.25</c:v>
                </c:pt>
                <c:pt idx="139">
                  <c:v>177.25</c:v>
                </c:pt>
                <c:pt idx="140">
                  <c:v>178</c:v>
                </c:pt>
                <c:pt idx="141">
                  <c:v>178.25</c:v>
                </c:pt>
                <c:pt idx="142">
                  <c:v>178.5</c:v>
                </c:pt>
                <c:pt idx="143">
                  <c:v>178.25</c:v>
                </c:pt>
                <c:pt idx="144">
                  <c:v>179</c:v>
                </c:pt>
                <c:pt idx="145">
                  <c:v>179.25</c:v>
                </c:pt>
                <c:pt idx="146">
                  <c:v>179</c:v>
                </c:pt>
                <c:pt idx="147">
                  <c:v>179.5</c:v>
                </c:pt>
                <c:pt idx="148">
                  <c:v>179.5</c:v>
                </c:pt>
                <c:pt idx="149">
                  <c:v>179.5</c:v>
                </c:pt>
                <c:pt idx="150">
                  <c:v>179.75</c:v>
                </c:pt>
                <c:pt idx="151">
                  <c:v>180.25</c:v>
                </c:pt>
                <c:pt idx="152">
                  <c:v>180.25</c:v>
                </c:pt>
                <c:pt idx="153">
                  <c:v>180.5</c:v>
                </c:pt>
                <c:pt idx="154">
                  <c:v>180.5</c:v>
                </c:pt>
                <c:pt idx="155">
                  <c:v>180.5</c:v>
                </c:pt>
                <c:pt idx="156">
                  <c:v>180.75</c:v>
                </c:pt>
                <c:pt idx="157">
                  <c:v>181</c:v>
                </c:pt>
                <c:pt idx="158">
                  <c:v>180.75</c:v>
                </c:pt>
                <c:pt idx="159">
                  <c:v>181.25</c:v>
                </c:pt>
                <c:pt idx="160">
                  <c:v>181.75</c:v>
                </c:pt>
                <c:pt idx="161">
                  <c:v>181.75</c:v>
                </c:pt>
                <c:pt idx="162">
                  <c:v>182</c:v>
                </c:pt>
                <c:pt idx="163">
                  <c:v>182.25</c:v>
                </c:pt>
                <c:pt idx="164">
                  <c:v>182.25</c:v>
                </c:pt>
                <c:pt idx="165">
                  <c:v>182.5</c:v>
                </c:pt>
                <c:pt idx="166">
                  <c:v>182</c:v>
                </c:pt>
                <c:pt idx="167">
                  <c:v>182.75</c:v>
                </c:pt>
                <c:pt idx="168">
                  <c:v>182.75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183</c:v>
                </c:pt>
                <c:pt idx="174">
                  <c:v>182.5</c:v>
                </c:pt>
                <c:pt idx="175">
                  <c:v>183.25</c:v>
                </c:pt>
                <c:pt idx="176">
                  <c:v>183.25</c:v>
                </c:pt>
                <c:pt idx="177">
                  <c:v>183</c:v>
                </c:pt>
                <c:pt idx="178">
                  <c:v>182.5</c:v>
                </c:pt>
                <c:pt idx="179">
                  <c:v>183.25</c:v>
                </c:pt>
                <c:pt idx="180">
                  <c:v>183.25</c:v>
                </c:pt>
                <c:pt idx="181">
                  <c:v>183.25</c:v>
                </c:pt>
                <c:pt idx="182">
                  <c:v>183.5</c:v>
                </c:pt>
                <c:pt idx="183">
                  <c:v>182.75</c:v>
                </c:pt>
                <c:pt idx="184">
                  <c:v>183.25</c:v>
                </c:pt>
                <c:pt idx="185">
                  <c:v>183</c:v>
                </c:pt>
                <c:pt idx="186">
                  <c:v>183.5</c:v>
                </c:pt>
                <c:pt idx="187">
                  <c:v>183.5</c:v>
                </c:pt>
                <c:pt idx="188">
                  <c:v>183.25</c:v>
                </c:pt>
                <c:pt idx="189">
                  <c:v>183.25</c:v>
                </c:pt>
                <c:pt idx="190">
                  <c:v>183.5</c:v>
                </c:pt>
                <c:pt idx="191">
                  <c:v>183.25</c:v>
                </c:pt>
                <c:pt idx="192">
                  <c:v>183</c:v>
                </c:pt>
                <c:pt idx="193">
                  <c:v>183.75</c:v>
                </c:pt>
                <c:pt idx="194">
                  <c:v>183.5</c:v>
                </c:pt>
                <c:pt idx="195">
                  <c:v>183.5</c:v>
                </c:pt>
                <c:pt idx="196">
                  <c:v>183.25</c:v>
                </c:pt>
                <c:pt idx="197">
                  <c:v>183.5</c:v>
                </c:pt>
                <c:pt idx="198">
                  <c:v>183.5</c:v>
                </c:pt>
                <c:pt idx="199">
                  <c:v>184</c:v>
                </c:pt>
                <c:pt idx="200">
                  <c:v>183.75</c:v>
                </c:pt>
                <c:pt idx="201">
                  <c:v>183.5</c:v>
                </c:pt>
                <c:pt idx="202">
                  <c:v>183.75</c:v>
                </c:pt>
                <c:pt idx="203">
                  <c:v>184</c:v>
                </c:pt>
                <c:pt idx="204">
                  <c:v>183.75</c:v>
                </c:pt>
                <c:pt idx="205">
                  <c:v>183.5</c:v>
                </c:pt>
                <c:pt idx="206">
                  <c:v>183.5</c:v>
                </c:pt>
                <c:pt idx="207">
                  <c:v>183.75</c:v>
                </c:pt>
                <c:pt idx="208">
                  <c:v>183.75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183.75</c:v>
                </c:pt>
                <c:pt idx="216">
                  <c:v>183.5</c:v>
                </c:pt>
                <c:pt idx="217">
                  <c:v>184.25</c:v>
                </c:pt>
                <c:pt idx="218">
                  <c:v>184</c:v>
                </c:pt>
                <c:pt idx="219">
                  <c:v>182.75</c:v>
                </c:pt>
                <c:pt idx="220">
                  <c:v>180.25</c:v>
                </c:pt>
                <c:pt idx="221">
                  <c:v>177</c:v>
                </c:pt>
                <c:pt idx="222">
                  <c:v>173.25</c:v>
                </c:pt>
                <c:pt idx="223">
                  <c:v>169.25</c:v>
                </c:pt>
                <c:pt idx="224">
                  <c:v>165.25</c:v>
                </c:pt>
                <c:pt idx="225">
                  <c:v>160.75</c:v>
                </c:pt>
                <c:pt idx="226">
                  <c:v>157.25</c:v>
                </c:pt>
                <c:pt idx="227">
                  <c:v>153.5</c:v>
                </c:pt>
                <c:pt idx="228">
                  <c:v>150.75</c:v>
                </c:pt>
                <c:pt idx="229">
                  <c:v>147.25</c:v>
                </c:pt>
                <c:pt idx="230">
                  <c:v>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B47-90EC-D9A5EC066C22}"/>
            </c:ext>
          </c:extLst>
        </c:ser>
        <c:ser>
          <c:idx val="1"/>
          <c:order val="1"/>
          <c:tx>
            <c:v>1 проливка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Лист1!$AQ$25:$AQ$64</c:f>
              <c:numCache>
                <c:formatCode>General</c:formatCode>
                <c:ptCount val="40"/>
                <c:pt idx="0">
                  <c:v>15</c:v>
                </c:pt>
                <c:pt idx="1">
                  <c:v>266</c:v>
                </c:pt>
                <c:pt idx="2">
                  <c:v>517</c:v>
                </c:pt>
                <c:pt idx="3">
                  <c:v>767</c:v>
                </c:pt>
                <c:pt idx="4">
                  <c:v>1017</c:v>
                </c:pt>
                <c:pt idx="5">
                  <c:v>1268</c:v>
                </c:pt>
                <c:pt idx="6">
                  <c:v>1519</c:v>
                </c:pt>
                <c:pt idx="7">
                  <c:v>1770</c:v>
                </c:pt>
                <c:pt idx="8">
                  <c:v>2021</c:v>
                </c:pt>
                <c:pt idx="9">
                  <c:v>2272</c:v>
                </c:pt>
                <c:pt idx="10">
                  <c:v>2523</c:v>
                </c:pt>
                <c:pt idx="11">
                  <c:v>2772</c:v>
                </c:pt>
                <c:pt idx="12">
                  <c:v>3023</c:v>
                </c:pt>
                <c:pt idx="13">
                  <c:v>3274</c:v>
                </c:pt>
                <c:pt idx="14">
                  <c:v>3525</c:v>
                </c:pt>
                <c:pt idx="15">
                  <c:v>3776</c:v>
                </c:pt>
                <c:pt idx="16">
                  <c:v>4027</c:v>
                </c:pt>
                <c:pt idx="17">
                  <c:v>4278</c:v>
                </c:pt>
                <c:pt idx="18">
                  <c:v>4528</c:v>
                </c:pt>
                <c:pt idx="19">
                  <c:v>4778</c:v>
                </c:pt>
                <c:pt idx="20">
                  <c:v>5029</c:v>
                </c:pt>
                <c:pt idx="21">
                  <c:v>5280</c:v>
                </c:pt>
                <c:pt idx="22">
                  <c:v>5531</c:v>
                </c:pt>
                <c:pt idx="23">
                  <c:v>5782</c:v>
                </c:pt>
                <c:pt idx="24">
                  <c:v>6033</c:v>
                </c:pt>
                <c:pt idx="25">
                  <c:v>6284</c:v>
                </c:pt>
                <c:pt idx="26">
                  <c:v>6535</c:v>
                </c:pt>
                <c:pt idx="27">
                  <c:v>6785</c:v>
                </c:pt>
                <c:pt idx="28">
                  <c:v>7036</c:v>
                </c:pt>
                <c:pt idx="29">
                  <c:v>7287</c:v>
                </c:pt>
                <c:pt idx="30">
                  <c:v>7538</c:v>
                </c:pt>
                <c:pt idx="31">
                  <c:v>7789</c:v>
                </c:pt>
                <c:pt idx="32">
                  <c:v>8039</c:v>
                </c:pt>
                <c:pt idx="33">
                  <c:v>8290</c:v>
                </c:pt>
                <c:pt idx="34">
                  <c:v>8541</c:v>
                </c:pt>
                <c:pt idx="35">
                  <c:v>8791</c:v>
                </c:pt>
                <c:pt idx="36">
                  <c:v>9042</c:v>
                </c:pt>
                <c:pt idx="37">
                  <c:v>9293</c:v>
                </c:pt>
                <c:pt idx="38">
                  <c:v>9544</c:v>
                </c:pt>
                <c:pt idx="39">
                  <c:v>9795</c:v>
                </c:pt>
              </c:numCache>
            </c:numRef>
          </c:xVal>
          <c:yVal>
            <c:numRef>
              <c:f>Лист1!$AS$25:$AS$64</c:f>
              <c:numCache>
                <c:formatCode>General</c:formatCode>
                <c:ptCount val="40"/>
                <c:pt idx="0">
                  <c:v>20.75</c:v>
                </c:pt>
                <c:pt idx="1">
                  <c:v>23.5</c:v>
                </c:pt>
                <c:pt idx="2">
                  <c:v>27.5</c:v>
                </c:pt>
                <c:pt idx="3">
                  <c:v>33</c:v>
                </c:pt>
                <c:pt idx="4">
                  <c:v>37.75</c:v>
                </c:pt>
                <c:pt idx="5">
                  <c:v>42.75</c:v>
                </c:pt>
                <c:pt idx="6">
                  <c:v>47.5</c:v>
                </c:pt>
                <c:pt idx="7">
                  <c:v>52.5</c:v>
                </c:pt>
                <c:pt idx="8">
                  <c:v>57</c:v>
                </c:pt>
                <c:pt idx="9">
                  <c:v>61.75</c:v>
                </c:pt>
                <c:pt idx="10">
                  <c:v>66.25</c:v>
                </c:pt>
                <c:pt idx="11">
                  <c:v>70.25</c:v>
                </c:pt>
                <c:pt idx="12">
                  <c:v>74.25</c:v>
                </c:pt>
                <c:pt idx="13">
                  <c:v>78</c:v>
                </c:pt>
                <c:pt idx="14">
                  <c:v>81.5</c:v>
                </c:pt>
                <c:pt idx="15">
                  <c:v>84.5</c:v>
                </c:pt>
                <c:pt idx="16">
                  <c:v>88.25</c:v>
                </c:pt>
                <c:pt idx="17">
                  <c:v>91.5</c:v>
                </c:pt>
                <c:pt idx="18">
                  <c:v>94.75</c:v>
                </c:pt>
                <c:pt idx="19">
                  <c:v>97</c:v>
                </c:pt>
                <c:pt idx="20">
                  <c:v>100.25</c:v>
                </c:pt>
                <c:pt idx="21">
                  <c:v>102.75</c:v>
                </c:pt>
                <c:pt idx="22">
                  <c:v>105.5</c:v>
                </c:pt>
                <c:pt idx="23">
                  <c:v>107.75</c:v>
                </c:pt>
                <c:pt idx="24">
                  <c:v>110.5</c:v>
                </c:pt>
                <c:pt idx="25">
                  <c:v>111.75</c:v>
                </c:pt>
                <c:pt idx="26">
                  <c:v>114.75</c:v>
                </c:pt>
                <c:pt idx="27">
                  <c:v>117</c:v>
                </c:pt>
                <c:pt idx="28">
                  <c:v>119</c:v>
                </c:pt>
                <c:pt idx="29">
                  <c:v>120.75</c:v>
                </c:pt>
                <c:pt idx="30">
                  <c:v>122.75</c:v>
                </c:pt>
                <c:pt idx="31">
                  <c:v>125</c:v>
                </c:pt>
                <c:pt idx="32">
                  <c:v>127.25</c:v>
                </c:pt>
                <c:pt idx="33">
                  <c:v>129.25</c:v>
                </c:pt>
                <c:pt idx="34">
                  <c:v>131.5</c:v>
                </c:pt>
                <c:pt idx="35">
                  <c:v>133.25</c:v>
                </c:pt>
                <c:pt idx="36">
                  <c:v>134.5</c:v>
                </c:pt>
                <c:pt idx="37">
                  <c:v>135.5</c:v>
                </c:pt>
                <c:pt idx="38">
                  <c:v>136.5</c:v>
                </c:pt>
                <c:pt idx="39">
                  <c:v>136.5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E-4B47-90EC-D9A5EC066C22}"/>
            </c:ext>
          </c:extLst>
        </c:ser>
        <c:ser>
          <c:idx val="2"/>
          <c:order val="2"/>
          <c:tx>
            <c:v>2 проливка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Лист1!$AK$2:$AK$87</c:f>
              <c:numCache>
                <c:formatCode>General</c:formatCode>
                <c:ptCount val="86"/>
                <c:pt idx="0">
                  <c:v>68</c:v>
                </c:pt>
                <c:pt idx="1">
                  <c:v>319</c:v>
                </c:pt>
                <c:pt idx="2">
                  <c:v>570</c:v>
                </c:pt>
                <c:pt idx="3">
                  <c:v>820</c:v>
                </c:pt>
                <c:pt idx="4">
                  <c:v>1071</c:v>
                </c:pt>
                <c:pt idx="5">
                  <c:v>1322</c:v>
                </c:pt>
                <c:pt idx="6">
                  <c:v>1572</c:v>
                </c:pt>
                <c:pt idx="7">
                  <c:v>1823</c:v>
                </c:pt>
                <c:pt idx="8">
                  <c:v>2074</c:v>
                </c:pt>
                <c:pt idx="9">
                  <c:v>2325</c:v>
                </c:pt>
                <c:pt idx="10">
                  <c:v>2576</c:v>
                </c:pt>
                <c:pt idx="11">
                  <c:v>2827</c:v>
                </c:pt>
                <c:pt idx="12">
                  <c:v>3077</c:v>
                </c:pt>
                <c:pt idx="13">
                  <c:v>3328</c:v>
                </c:pt>
                <c:pt idx="14">
                  <c:v>3578</c:v>
                </c:pt>
                <c:pt idx="15">
                  <c:v>3829</c:v>
                </c:pt>
                <c:pt idx="16">
                  <c:v>4080</c:v>
                </c:pt>
                <c:pt idx="17">
                  <c:v>4331</c:v>
                </c:pt>
                <c:pt idx="18">
                  <c:v>4582</c:v>
                </c:pt>
                <c:pt idx="19">
                  <c:v>4833</c:v>
                </c:pt>
                <c:pt idx="20">
                  <c:v>5084</c:v>
                </c:pt>
                <c:pt idx="21">
                  <c:v>5335</c:v>
                </c:pt>
                <c:pt idx="22">
                  <c:v>5584</c:v>
                </c:pt>
                <c:pt idx="23">
                  <c:v>5835</c:v>
                </c:pt>
                <c:pt idx="24">
                  <c:v>6086</c:v>
                </c:pt>
                <c:pt idx="25">
                  <c:v>6337</c:v>
                </c:pt>
                <c:pt idx="26">
                  <c:v>6588</c:v>
                </c:pt>
                <c:pt idx="27">
                  <c:v>6839</c:v>
                </c:pt>
                <c:pt idx="28">
                  <c:v>7090</c:v>
                </c:pt>
                <c:pt idx="29">
                  <c:v>7341</c:v>
                </c:pt>
                <c:pt idx="30">
                  <c:v>7592</c:v>
                </c:pt>
                <c:pt idx="31">
                  <c:v>7842</c:v>
                </c:pt>
                <c:pt idx="32">
                  <c:v>8093</c:v>
                </c:pt>
                <c:pt idx="33">
                  <c:v>8344</c:v>
                </c:pt>
                <c:pt idx="34">
                  <c:v>8595</c:v>
                </c:pt>
                <c:pt idx="35">
                  <c:v>8846</c:v>
                </c:pt>
                <c:pt idx="36">
                  <c:v>9097</c:v>
                </c:pt>
                <c:pt idx="37">
                  <c:v>9348</c:v>
                </c:pt>
                <c:pt idx="38">
                  <c:v>9599</c:v>
                </c:pt>
                <c:pt idx="39">
                  <c:v>9848</c:v>
                </c:pt>
                <c:pt idx="40">
                  <c:v>10099</c:v>
                </c:pt>
                <c:pt idx="41">
                  <c:v>10350</c:v>
                </c:pt>
                <c:pt idx="42">
                  <c:v>10601</c:v>
                </c:pt>
                <c:pt idx="43">
                  <c:v>10852</c:v>
                </c:pt>
                <c:pt idx="44">
                  <c:v>11103</c:v>
                </c:pt>
                <c:pt idx="45">
                  <c:v>11354</c:v>
                </c:pt>
                <c:pt idx="46">
                  <c:v>11605</c:v>
                </c:pt>
                <c:pt idx="47">
                  <c:v>11855</c:v>
                </c:pt>
                <c:pt idx="48">
                  <c:v>12106</c:v>
                </c:pt>
                <c:pt idx="49">
                  <c:v>12357</c:v>
                </c:pt>
                <c:pt idx="50">
                  <c:v>12608</c:v>
                </c:pt>
                <c:pt idx="51">
                  <c:v>12859</c:v>
                </c:pt>
                <c:pt idx="52">
                  <c:v>13110</c:v>
                </c:pt>
                <c:pt idx="53">
                  <c:v>13361</c:v>
                </c:pt>
                <c:pt idx="54">
                  <c:v>13612</c:v>
                </c:pt>
                <c:pt idx="55">
                  <c:v>13862</c:v>
                </c:pt>
                <c:pt idx="56">
                  <c:v>14112</c:v>
                </c:pt>
                <c:pt idx="57">
                  <c:v>14363</c:v>
                </c:pt>
                <c:pt idx="58">
                  <c:v>14614</c:v>
                </c:pt>
                <c:pt idx="59">
                  <c:v>14865</c:v>
                </c:pt>
                <c:pt idx="60">
                  <c:v>15116</c:v>
                </c:pt>
                <c:pt idx="61">
                  <c:v>15367</c:v>
                </c:pt>
                <c:pt idx="62">
                  <c:v>15618</c:v>
                </c:pt>
                <c:pt idx="63">
                  <c:v>15868</c:v>
                </c:pt>
                <c:pt idx="64">
                  <c:v>16119</c:v>
                </c:pt>
                <c:pt idx="65">
                  <c:v>16370</c:v>
                </c:pt>
                <c:pt idx="66">
                  <c:v>16621</c:v>
                </c:pt>
                <c:pt idx="67">
                  <c:v>16872</c:v>
                </c:pt>
                <c:pt idx="68">
                  <c:v>17123</c:v>
                </c:pt>
                <c:pt idx="69">
                  <c:v>17374</c:v>
                </c:pt>
                <c:pt idx="70">
                  <c:v>17625</c:v>
                </c:pt>
                <c:pt idx="71">
                  <c:v>17876</c:v>
                </c:pt>
                <c:pt idx="72">
                  <c:v>18126</c:v>
                </c:pt>
                <c:pt idx="73">
                  <c:v>18377</c:v>
                </c:pt>
                <c:pt idx="74">
                  <c:v>18627</c:v>
                </c:pt>
                <c:pt idx="75">
                  <c:v>18878</c:v>
                </c:pt>
                <c:pt idx="76">
                  <c:v>19129</c:v>
                </c:pt>
                <c:pt idx="77">
                  <c:v>19380</c:v>
                </c:pt>
                <c:pt idx="78">
                  <c:v>19631</c:v>
                </c:pt>
                <c:pt idx="79">
                  <c:v>19882</c:v>
                </c:pt>
                <c:pt idx="80">
                  <c:v>20132</c:v>
                </c:pt>
                <c:pt idx="81">
                  <c:v>20383</c:v>
                </c:pt>
                <c:pt idx="82">
                  <c:v>20634</c:v>
                </c:pt>
                <c:pt idx="83">
                  <c:v>20885</c:v>
                </c:pt>
                <c:pt idx="84">
                  <c:v>21136</c:v>
                </c:pt>
                <c:pt idx="85">
                  <c:v>21387</c:v>
                </c:pt>
              </c:numCache>
            </c:numRef>
          </c:xVal>
          <c:yVal>
            <c:numRef>
              <c:f>Лист1!$AL$2:$AL$87</c:f>
              <c:numCache>
                <c:formatCode>General</c:formatCode>
                <c:ptCount val="86"/>
                <c:pt idx="0">
                  <c:v>24</c:v>
                </c:pt>
                <c:pt idx="1">
                  <c:v>23.75</c:v>
                </c:pt>
                <c:pt idx="2">
                  <c:v>24.5</c:v>
                </c:pt>
                <c:pt idx="3">
                  <c:v>26.5</c:v>
                </c:pt>
                <c:pt idx="4">
                  <c:v>29.25</c:v>
                </c:pt>
                <c:pt idx="5">
                  <c:v>33</c:v>
                </c:pt>
                <c:pt idx="6">
                  <c:v>36.5</c:v>
                </c:pt>
                <c:pt idx="7">
                  <c:v>40.5</c:v>
                </c:pt>
                <c:pt idx="8">
                  <c:v>44.5</c:v>
                </c:pt>
                <c:pt idx="9">
                  <c:v>49</c:v>
                </c:pt>
                <c:pt idx="10">
                  <c:v>53.5</c:v>
                </c:pt>
                <c:pt idx="11">
                  <c:v>58</c:v>
                </c:pt>
                <c:pt idx="12">
                  <c:v>62.75</c:v>
                </c:pt>
                <c:pt idx="13">
                  <c:v>67.5</c:v>
                </c:pt>
                <c:pt idx="14">
                  <c:v>72</c:v>
                </c:pt>
                <c:pt idx="15">
                  <c:v>75.75</c:v>
                </c:pt>
                <c:pt idx="16">
                  <c:v>79.75</c:v>
                </c:pt>
                <c:pt idx="17">
                  <c:v>84</c:v>
                </c:pt>
                <c:pt idx="18">
                  <c:v>87.5</c:v>
                </c:pt>
                <c:pt idx="19">
                  <c:v>91</c:v>
                </c:pt>
                <c:pt idx="20">
                  <c:v>93.75</c:v>
                </c:pt>
                <c:pt idx="21">
                  <c:v>97</c:v>
                </c:pt>
                <c:pt idx="22">
                  <c:v>100.25</c:v>
                </c:pt>
                <c:pt idx="23">
                  <c:v>103</c:v>
                </c:pt>
                <c:pt idx="24">
                  <c:v>105.75</c:v>
                </c:pt>
                <c:pt idx="25">
                  <c:v>108.5</c:v>
                </c:pt>
                <c:pt idx="26">
                  <c:v>111</c:v>
                </c:pt>
                <c:pt idx="27">
                  <c:v>112.75</c:v>
                </c:pt>
                <c:pt idx="28">
                  <c:v>115.25</c:v>
                </c:pt>
                <c:pt idx="29">
                  <c:v>117</c:v>
                </c:pt>
                <c:pt idx="30">
                  <c:v>119</c:v>
                </c:pt>
                <c:pt idx="31">
                  <c:v>121</c:v>
                </c:pt>
                <c:pt idx="32">
                  <c:v>122.25</c:v>
                </c:pt>
                <c:pt idx="33">
                  <c:v>124.5</c:v>
                </c:pt>
                <c:pt idx="34">
                  <c:v>126</c:v>
                </c:pt>
                <c:pt idx="35">
                  <c:v>127.5</c:v>
                </c:pt>
                <c:pt idx="36">
                  <c:v>129</c:v>
                </c:pt>
                <c:pt idx="37">
                  <c:v>129.75</c:v>
                </c:pt>
                <c:pt idx="38">
                  <c:v>131.75</c:v>
                </c:pt>
                <c:pt idx="39">
                  <c:v>132.5</c:v>
                </c:pt>
                <c:pt idx="40">
                  <c:v>133.25</c:v>
                </c:pt>
                <c:pt idx="41">
                  <c:v>134.25</c:v>
                </c:pt>
                <c:pt idx="42">
                  <c:v>135.5</c:v>
                </c:pt>
                <c:pt idx="43">
                  <c:v>135.75</c:v>
                </c:pt>
                <c:pt idx="44">
                  <c:v>137</c:v>
                </c:pt>
                <c:pt idx="45">
                  <c:v>137.75</c:v>
                </c:pt>
                <c:pt idx="46">
                  <c:v>137.5</c:v>
                </c:pt>
                <c:pt idx="47">
                  <c:v>137.75</c:v>
                </c:pt>
                <c:pt idx="48">
                  <c:v>137.5</c:v>
                </c:pt>
                <c:pt idx="49">
                  <c:v>137.25</c:v>
                </c:pt>
                <c:pt idx="50">
                  <c:v>137.25</c:v>
                </c:pt>
                <c:pt idx="51">
                  <c:v>136.5</c:v>
                </c:pt>
                <c:pt idx="52">
                  <c:v>136</c:v>
                </c:pt>
                <c:pt idx="53">
                  <c:v>135.25</c:v>
                </c:pt>
                <c:pt idx="54">
                  <c:v>134.25</c:v>
                </c:pt>
                <c:pt idx="55">
                  <c:v>133.75</c:v>
                </c:pt>
                <c:pt idx="56">
                  <c:v>133</c:v>
                </c:pt>
                <c:pt idx="57">
                  <c:v>132.25</c:v>
                </c:pt>
                <c:pt idx="58">
                  <c:v>130.75</c:v>
                </c:pt>
                <c:pt idx="59">
                  <c:v>129.5</c:v>
                </c:pt>
                <c:pt idx="60">
                  <c:v>128.75</c:v>
                </c:pt>
                <c:pt idx="61">
                  <c:v>126.75</c:v>
                </c:pt>
                <c:pt idx="62">
                  <c:v>125.5</c:v>
                </c:pt>
                <c:pt idx="63">
                  <c:v>124.25</c:v>
                </c:pt>
                <c:pt idx="64">
                  <c:v>123</c:v>
                </c:pt>
                <c:pt idx="65">
                  <c:v>121.5</c:v>
                </c:pt>
                <c:pt idx="66">
                  <c:v>121</c:v>
                </c:pt>
                <c:pt idx="67">
                  <c:v>119.5</c:v>
                </c:pt>
                <c:pt idx="68">
                  <c:v>118.5</c:v>
                </c:pt>
                <c:pt idx="69">
                  <c:v>117.25</c:v>
                </c:pt>
                <c:pt idx="70">
                  <c:v>116</c:v>
                </c:pt>
                <c:pt idx="71">
                  <c:v>115.25</c:v>
                </c:pt>
                <c:pt idx="72">
                  <c:v>114.25</c:v>
                </c:pt>
                <c:pt idx="73">
                  <c:v>113.25</c:v>
                </c:pt>
                <c:pt idx="74">
                  <c:v>112.25</c:v>
                </c:pt>
                <c:pt idx="75">
                  <c:v>111.25</c:v>
                </c:pt>
                <c:pt idx="76">
                  <c:v>110</c:v>
                </c:pt>
                <c:pt idx="77">
                  <c:v>109.75</c:v>
                </c:pt>
                <c:pt idx="78">
                  <c:v>108.75</c:v>
                </c:pt>
                <c:pt idx="79">
                  <c:v>108</c:v>
                </c:pt>
                <c:pt idx="80">
                  <c:v>107</c:v>
                </c:pt>
                <c:pt idx="81">
                  <c:v>106.75</c:v>
                </c:pt>
                <c:pt idx="82">
                  <c:v>106.25</c:v>
                </c:pt>
                <c:pt idx="83">
                  <c:v>105.5</c:v>
                </c:pt>
                <c:pt idx="84">
                  <c:v>105.25</c:v>
                </c:pt>
                <c:pt idx="85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E-4B47-90EC-D9A5EC066C22}"/>
            </c:ext>
          </c:extLst>
        </c:ser>
        <c:ser>
          <c:idx val="3"/>
          <c:order val="3"/>
          <c:tx>
            <c:v>3 проливка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Лист1!$AZ$26:$AZ$165</c:f>
              <c:numCache>
                <c:formatCode>General</c:formatCode>
                <c:ptCount val="140"/>
                <c:pt idx="0">
                  <c:v>784</c:v>
                </c:pt>
                <c:pt idx="1">
                  <c:v>1034</c:v>
                </c:pt>
                <c:pt idx="2">
                  <c:v>1284</c:v>
                </c:pt>
                <c:pt idx="3">
                  <c:v>1535</c:v>
                </c:pt>
                <c:pt idx="4">
                  <c:v>1786</c:v>
                </c:pt>
                <c:pt idx="5">
                  <c:v>2037</c:v>
                </c:pt>
                <c:pt idx="6">
                  <c:v>2288</c:v>
                </c:pt>
                <c:pt idx="7">
                  <c:v>2539</c:v>
                </c:pt>
                <c:pt idx="8">
                  <c:v>2790</c:v>
                </c:pt>
                <c:pt idx="9">
                  <c:v>3041</c:v>
                </c:pt>
                <c:pt idx="10">
                  <c:v>3291</c:v>
                </c:pt>
                <c:pt idx="11">
                  <c:v>3541</c:v>
                </c:pt>
                <c:pt idx="12">
                  <c:v>3792</c:v>
                </c:pt>
                <c:pt idx="13">
                  <c:v>4043</c:v>
                </c:pt>
                <c:pt idx="14">
                  <c:v>4294</c:v>
                </c:pt>
                <c:pt idx="15">
                  <c:v>4545</c:v>
                </c:pt>
                <c:pt idx="16">
                  <c:v>4796</c:v>
                </c:pt>
                <c:pt idx="17">
                  <c:v>5047</c:v>
                </c:pt>
                <c:pt idx="18">
                  <c:v>5297</c:v>
                </c:pt>
                <c:pt idx="19">
                  <c:v>5548</c:v>
                </c:pt>
                <c:pt idx="20">
                  <c:v>5799</c:v>
                </c:pt>
                <c:pt idx="21">
                  <c:v>6049</c:v>
                </c:pt>
                <c:pt idx="22">
                  <c:v>6300</c:v>
                </c:pt>
                <c:pt idx="23">
                  <c:v>6551</c:v>
                </c:pt>
                <c:pt idx="24">
                  <c:v>6802</c:v>
                </c:pt>
                <c:pt idx="25">
                  <c:v>7053</c:v>
                </c:pt>
                <c:pt idx="26">
                  <c:v>7304</c:v>
                </c:pt>
                <c:pt idx="27">
                  <c:v>7554</c:v>
                </c:pt>
                <c:pt idx="28">
                  <c:v>7805</c:v>
                </c:pt>
                <c:pt idx="29">
                  <c:v>8056</c:v>
                </c:pt>
                <c:pt idx="30">
                  <c:v>8307</c:v>
                </c:pt>
                <c:pt idx="31">
                  <c:v>8558</c:v>
                </c:pt>
                <c:pt idx="32">
                  <c:v>8809</c:v>
                </c:pt>
                <c:pt idx="33">
                  <c:v>9060</c:v>
                </c:pt>
                <c:pt idx="34">
                  <c:v>9311</c:v>
                </c:pt>
                <c:pt idx="35">
                  <c:v>9561</c:v>
                </c:pt>
                <c:pt idx="36">
                  <c:v>9812</c:v>
                </c:pt>
                <c:pt idx="37">
                  <c:v>10062</c:v>
                </c:pt>
                <c:pt idx="38">
                  <c:v>10313</c:v>
                </c:pt>
                <c:pt idx="39">
                  <c:v>10564</c:v>
                </c:pt>
                <c:pt idx="40">
                  <c:v>10815</c:v>
                </c:pt>
                <c:pt idx="41">
                  <c:v>11066</c:v>
                </c:pt>
                <c:pt idx="42">
                  <c:v>11317</c:v>
                </c:pt>
                <c:pt idx="43">
                  <c:v>11567</c:v>
                </c:pt>
                <c:pt idx="44">
                  <c:v>11818</c:v>
                </c:pt>
                <c:pt idx="45">
                  <c:v>12069</c:v>
                </c:pt>
                <c:pt idx="46">
                  <c:v>12320</c:v>
                </c:pt>
                <c:pt idx="47">
                  <c:v>12571</c:v>
                </c:pt>
                <c:pt idx="48">
                  <c:v>12822</c:v>
                </c:pt>
                <c:pt idx="49">
                  <c:v>13073</c:v>
                </c:pt>
                <c:pt idx="50">
                  <c:v>13324</c:v>
                </c:pt>
                <c:pt idx="51">
                  <c:v>13574</c:v>
                </c:pt>
                <c:pt idx="52">
                  <c:v>13825</c:v>
                </c:pt>
                <c:pt idx="53">
                  <c:v>14075</c:v>
                </c:pt>
                <c:pt idx="54">
                  <c:v>14326</c:v>
                </c:pt>
                <c:pt idx="55">
                  <c:v>14577</c:v>
                </c:pt>
                <c:pt idx="56">
                  <c:v>14828</c:v>
                </c:pt>
                <c:pt idx="57">
                  <c:v>15079</c:v>
                </c:pt>
                <c:pt idx="58">
                  <c:v>15330</c:v>
                </c:pt>
                <c:pt idx="59">
                  <c:v>15580</c:v>
                </c:pt>
                <c:pt idx="60">
                  <c:v>15831</c:v>
                </c:pt>
                <c:pt idx="61">
                  <c:v>16082</c:v>
                </c:pt>
                <c:pt idx="62">
                  <c:v>16333</c:v>
                </c:pt>
                <c:pt idx="63">
                  <c:v>16584</c:v>
                </c:pt>
                <c:pt idx="64">
                  <c:v>16835</c:v>
                </c:pt>
                <c:pt idx="65">
                  <c:v>17086</c:v>
                </c:pt>
                <c:pt idx="66">
                  <c:v>17337</c:v>
                </c:pt>
                <c:pt idx="67">
                  <c:v>17588</c:v>
                </c:pt>
                <c:pt idx="68">
                  <c:v>17838</c:v>
                </c:pt>
                <c:pt idx="69">
                  <c:v>18089</c:v>
                </c:pt>
                <c:pt idx="70">
                  <c:v>18340</c:v>
                </c:pt>
                <c:pt idx="71">
                  <c:v>18590</c:v>
                </c:pt>
                <c:pt idx="72">
                  <c:v>18841</c:v>
                </c:pt>
                <c:pt idx="73">
                  <c:v>19092</c:v>
                </c:pt>
                <c:pt idx="74">
                  <c:v>19343</c:v>
                </c:pt>
                <c:pt idx="75">
                  <c:v>19594</c:v>
                </c:pt>
                <c:pt idx="76">
                  <c:v>19844</c:v>
                </c:pt>
                <c:pt idx="77">
                  <c:v>20095</c:v>
                </c:pt>
                <c:pt idx="78">
                  <c:v>20346</c:v>
                </c:pt>
                <c:pt idx="79">
                  <c:v>20597</c:v>
                </c:pt>
                <c:pt idx="80">
                  <c:v>20848</c:v>
                </c:pt>
                <c:pt idx="81">
                  <c:v>21099</c:v>
                </c:pt>
                <c:pt idx="82">
                  <c:v>21350</c:v>
                </c:pt>
                <c:pt idx="83">
                  <c:v>21601</c:v>
                </c:pt>
                <c:pt idx="84">
                  <c:v>21851</c:v>
                </c:pt>
                <c:pt idx="85">
                  <c:v>22102</c:v>
                </c:pt>
                <c:pt idx="86">
                  <c:v>22353</c:v>
                </c:pt>
                <c:pt idx="87">
                  <c:v>22604</c:v>
                </c:pt>
                <c:pt idx="88">
                  <c:v>22854</c:v>
                </c:pt>
                <c:pt idx="89">
                  <c:v>23105</c:v>
                </c:pt>
                <c:pt idx="90">
                  <c:v>23356</c:v>
                </c:pt>
                <c:pt idx="91">
                  <c:v>23607</c:v>
                </c:pt>
                <c:pt idx="92">
                  <c:v>23857</c:v>
                </c:pt>
                <c:pt idx="93">
                  <c:v>24108</c:v>
                </c:pt>
                <c:pt idx="94">
                  <c:v>24359</c:v>
                </c:pt>
                <c:pt idx="95">
                  <c:v>24610</c:v>
                </c:pt>
                <c:pt idx="96">
                  <c:v>24861</c:v>
                </c:pt>
                <c:pt idx="97">
                  <c:v>25112</c:v>
                </c:pt>
                <c:pt idx="98">
                  <c:v>25363</c:v>
                </c:pt>
                <c:pt idx="99">
                  <c:v>25614</c:v>
                </c:pt>
                <c:pt idx="100">
                  <c:v>25865</c:v>
                </c:pt>
                <c:pt idx="101">
                  <c:v>26115</c:v>
                </c:pt>
                <c:pt idx="102">
                  <c:v>26366</c:v>
                </c:pt>
                <c:pt idx="103">
                  <c:v>26617</c:v>
                </c:pt>
                <c:pt idx="104">
                  <c:v>26868</c:v>
                </c:pt>
                <c:pt idx="105">
                  <c:v>27118</c:v>
                </c:pt>
                <c:pt idx="106">
                  <c:v>27369</c:v>
                </c:pt>
                <c:pt idx="107">
                  <c:v>27620</c:v>
                </c:pt>
                <c:pt idx="108">
                  <c:v>27871</c:v>
                </c:pt>
                <c:pt idx="109">
                  <c:v>28121</c:v>
                </c:pt>
                <c:pt idx="110">
                  <c:v>28372</c:v>
                </c:pt>
                <c:pt idx="111">
                  <c:v>28623</c:v>
                </c:pt>
                <c:pt idx="112">
                  <c:v>28874</c:v>
                </c:pt>
                <c:pt idx="113">
                  <c:v>29125</c:v>
                </c:pt>
                <c:pt idx="114">
                  <c:v>29376</c:v>
                </c:pt>
                <c:pt idx="115">
                  <c:v>29627</c:v>
                </c:pt>
                <c:pt idx="116">
                  <c:v>29878</c:v>
                </c:pt>
                <c:pt idx="117">
                  <c:v>30128</c:v>
                </c:pt>
                <c:pt idx="118">
                  <c:v>30379</c:v>
                </c:pt>
                <c:pt idx="119">
                  <c:v>30630</c:v>
                </c:pt>
                <c:pt idx="120">
                  <c:v>30881</c:v>
                </c:pt>
                <c:pt idx="121">
                  <c:v>31132</c:v>
                </c:pt>
                <c:pt idx="122">
                  <c:v>31382</c:v>
                </c:pt>
                <c:pt idx="123">
                  <c:v>31633</c:v>
                </c:pt>
                <c:pt idx="124">
                  <c:v>31884</c:v>
                </c:pt>
                <c:pt idx="125">
                  <c:v>32134</c:v>
                </c:pt>
                <c:pt idx="126">
                  <c:v>32385</c:v>
                </c:pt>
                <c:pt idx="127">
                  <c:v>32636</c:v>
                </c:pt>
                <c:pt idx="128">
                  <c:v>32887</c:v>
                </c:pt>
                <c:pt idx="129">
                  <c:v>33138</c:v>
                </c:pt>
                <c:pt idx="130">
                  <c:v>33389</c:v>
                </c:pt>
                <c:pt idx="131">
                  <c:v>33640</c:v>
                </c:pt>
                <c:pt idx="132">
                  <c:v>33891</c:v>
                </c:pt>
                <c:pt idx="133">
                  <c:v>34142</c:v>
                </c:pt>
                <c:pt idx="134">
                  <c:v>34392</c:v>
                </c:pt>
                <c:pt idx="135">
                  <c:v>34643</c:v>
                </c:pt>
                <c:pt idx="136">
                  <c:v>34894</c:v>
                </c:pt>
                <c:pt idx="137">
                  <c:v>35145</c:v>
                </c:pt>
                <c:pt idx="138">
                  <c:v>35396</c:v>
                </c:pt>
                <c:pt idx="139">
                  <c:v>35646</c:v>
                </c:pt>
              </c:numCache>
            </c:numRef>
          </c:xVal>
          <c:yVal>
            <c:numRef>
              <c:f>Лист1!$BA$26:$BA$165</c:f>
              <c:numCache>
                <c:formatCode>General</c:formatCode>
                <c:ptCount val="140"/>
                <c:pt idx="0">
                  <c:v>29.5</c:v>
                </c:pt>
                <c:pt idx="1">
                  <c:v>29.75</c:v>
                </c:pt>
                <c:pt idx="2">
                  <c:v>29.5</c:v>
                </c:pt>
                <c:pt idx="3">
                  <c:v>29.5</c:v>
                </c:pt>
                <c:pt idx="4">
                  <c:v>29</c:v>
                </c:pt>
                <c:pt idx="5">
                  <c:v>29.75</c:v>
                </c:pt>
                <c:pt idx="6">
                  <c:v>29.5</c:v>
                </c:pt>
                <c:pt idx="7">
                  <c:v>29.75</c:v>
                </c:pt>
                <c:pt idx="8">
                  <c:v>29.75</c:v>
                </c:pt>
                <c:pt idx="9">
                  <c:v>31</c:v>
                </c:pt>
                <c:pt idx="10">
                  <c:v>35.25</c:v>
                </c:pt>
                <c:pt idx="11">
                  <c:v>42</c:v>
                </c:pt>
                <c:pt idx="12">
                  <c:v>49.25</c:v>
                </c:pt>
                <c:pt idx="13">
                  <c:v>56.5</c:v>
                </c:pt>
                <c:pt idx="14">
                  <c:v>63.75</c:v>
                </c:pt>
                <c:pt idx="15">
                  <c:v>70.25</c:v>
                </c:pt>
                <c:pt idx="16">
                  <c:v>76.25</c:v>
                </c:pt>
                <c:pt idx="17">
                  <c:v>82.25</c:v>
                </c:pt>
                <c:pt idx="18">
                  <c:v>87.25</c:v>
                </c:pt>
                <c:pt idx="19">
                  <c:v>92</c:v>
                </c:pt>
                <c:pt idx="20">
                  <c:v>96.5</c:v>
                </c:pt>
                <c:pt idx="21">
                  <c:v>100.75</c:v>
                </c:pt>
                <c:pt idx="22">
                  <c:v>104.25</c:v>
                </c:pt>
                <c:pt idx="23">
                  <c:v>108</c:v>
                </c:pt>
                <c:pt idx="24">
                  <c:v>111</c:v>
                </c:pt>
                <c:pt idx="25">
                  <c:v>114</c:v>
                </c:pt>
                <c:pt idx="26">
                  <c:v>117</c:v>
                </c:pt>
                <c:pt idx="27">
                  <c:v>119.75</c:v>
                </c:pt>
                <c:pt idx="28">
                  <c:v>122</c:v>
                </c:pt>
                <c:pt idx="29">
                  <c:v>124.25</c:v>
                </c:pt>
                <c:pt idx="30">
                  <c:v>126.5</c:v>
                </c:pt>
                <c:pt idx="31">
                  <c:v>128.5</c:v>
                </c:pt>
                <c:pt idx="32">
                  <c:v>130.25</c:v>
                </c:pt>
                <c:pt idx="33">
                  <c:v>132.5</c:v>
                </c:pt>
                <c:pt idx="34">
                  <c:v>133.25</c:v>
                </c:pt>
                <c:pt idx="35">
                  <c:v>135.75</c:v>
                </c:pt>
                <c:pt idx="36">
                  <c:v>137</c:v>
                </c:pt>
                <c:pt idx="37">
                  <c:v>138.5</c:v>
                </c:pt>
                <c:pt idx="38">
                  <c:v>139.75</c:v>
                </c:pt>
                <c:pt idx="39">
                  <c:v>141.25</c:v>
                </c:pt>
                <c:pt idx="40">
                  <c:v>142.5</c:v>
                </c:pt>
                <c:pt idx="41">
                  <c:v>143.25</c:v>
                </c:pt>
                <c:pt idx="42">
                  <c:v>145</c:v>
                </c:pt>
                <c:pt idx="43">
                  <c:v>145.75</c:v>
                </c:pt>
                <c:pt idx="44">
                  <c:v>146.75</c:v>
                </c:pt>
                <c:pt idx="45">
                  <c:v>147</c:v>
                </c:pt>
                <c:pt idx="46">
                  <c:v>148.25</c:v>
                </c:pt>
                <c:pt idx="47">
                  <c:v>149</c:v>
                </c:pt>
                <c:pt idx="48">
                  <c:v>150</c:v>
                </c:pt>
                <c:pt idx="49">
                  <c:v>150.75</c:v>
                </c:pt>
                <c:pt idx="50">
                  <c:v>151</c:v>
                </c:pt>
                <c:pt idx="51">
                  <c:v>151.25</c:v>
                </c:pt>
                <c:pt idx="52">
                  <c:v>152.25</c:v>
                </c:pt>
                <c:pt idx="53">
                  <c:v>152.75</c:v>
                </c:pt>
                <c:pt idx="54">
                  <c:v>153.25</c:v>
                </c:pt>
                <c:pt idx="55">
                  <c:v>154</c:v>
                </c:pt>
                <c:pt idx="56">
                  <c:v>154</c:v>
                </c:pt>
                <c:pt idx="57">
                  <c:v>154.25</c:v>
                </c:pt>
                <c:pt idx="58">
                  <c:v>155</c:v>
                </c:pt>
                <c:pt idx="59">
                  <c:v>155.5</c:v>
                </c:pt>
                <c:pt idx="60">
                  <c:v>156.25</c:v>
                </c:pt>
                <c:pt idx="61">
                  <c:v>156.5</c:v>
                </c:pt>
                <c:pt idx="62">
                  <c:v>157</c:v>
                </c:pt>
                <c:pt idx="63">
                  <c:v>157</c:v>
                </c:pt>
                <c:pt idx="64">
                  <c:v>157.5</c:v>
                </c:pt>
                <c:pt idx="65">
                  <c:v>157.75</c:v>
                </c:pt>
                <c:pt idx="66">
                  <c:v>157.75</c:v>
                </c:pt>
                <c:pt idx="67">
                  <c:v>158.5</c:v>
                </c:pt>
                <c:pt idx="68">
                  <c:v>158.75</c:v>
                </c:pt>
                <c:pt idx="69">
                  <c:v>159</c:v>
                </c:pt>
                <c:pt idx="70">
                  <c:v>159.25</c:v>
                </c:pt>
                <c:pt idx="71">
                  <c:v>159.5</c:v>
                </c:pt>
                <c:pt idx="72">
                  <c:v>160.25</c:v>
                </c:pt>
                <c:pt idx="73">
                  <c:v>160.5</c:v>
                </c:pt>
                <c:pt idx="74">
                  <c:v>160.5</c:v>
                </c:pt>
                <c:pt idx="75">
                  <c:v>161</c:v>
                </c:pt>
                <c:pt idx="76">
                  <c:v>160.75</c:v>
                </c:pt>
                <c:pt idx="77">
                  <c:v>161</c:v>
                </c:pt>
                <c:pt idx="78">
                  <c:v>161.25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162.75</c:v>
                </c:pt>
                <c:pt idx="83">
                  <c:v>162.75</c:v>
                </c:pt>
                <c:pt idx="84">
                  <c:v>162.25</c:v>
                </c:pt>
                <c:pt idx="85">
                  <c:v>163.5</c:v>
                </c:pt>
                <c:pt idx="86">
                  <c:v>163.75</c:v>
                </c:pt>
                <c:pt idx="87">
                  <c:v>163.5</c:v>
                </c:pt>
                <c:pt idx="88">
                  <c:v>163.75</c:v>
                </c:pt>
                <c:pt idx="89">
                  <c:v>163.75</c:v>
                </c:pt>
                <c:pt idx="90">
                  <c:v>163.75</c:v>
                </c:pt>
                <c:pt idx="91">
                  <c:v>163.75</c:v>
                </c:pt>
                <c:pt idx="92">
                  <c:v>163.5</c:v>
                </c:pt>
                <c:pt idx="93">
                  <c:v>163</c:v>
                </c:pt>
                <c:pt idx="94">
                  <c:v>163</c:v>
                </c:pt>
                <c:pt idx="95">
                  <c:v>162.5</c:v>
                </c:pt>
                <c:pt idx="96">
                  <c:v>162</c:v>
                </c:pt>
                <c:pt idx="97">
                  <c:v>161.25</c:v>
                </c:pt>
                <c:pt idx="98">
                  <c:v>160.5</c:v>
                </c:pt>
                <c:pt idx="99">
                  <c:v>159.5</c:v>
                </c:pt>
                <c:pt idx="100">
                  <c:v>158.5</c:v>
                </c:pt>
                <c:pt idx="101">
                  <c:v>157</c:v>
                </c:pt>
                <c:pt idx="102">
                  <c:v>155.75</c:v>
                </c:pt>
                <c:pt idx="103">
                  <c:v>153.75</c:v>
                </c:pt>
                <c:pt idx="104">
                  <c:v>152</c:v>
                </c:pt>
                <c:pt idx="105">
                  <c:v>150</c:v>
                </c:pt>
                <c:pt idx="106">
                  <c:v>148.25</c:v>
                </c:pt>
                <c:pt idx="107">
                  <c:v>146.25</c:v>
                </c:pt>
                <c:pt idx="108">
                  <c:v>143.5</c:v>
                </c:pt>
                <c:pt idx="109">
                  <c:v>142.25</c:v>
                </c:pt>
                <c:pt idx="110">
                  <c:v>139.5</c:v>
                </c:pt>
                <c:pt idx="111">
                  <c:v>138</c:v>
                </c:pt>
                <c:pt idx="112">
                  <c:v>136.5</c:v>
                </c:pt>
                <c:pt idx="113">
                  <c:v>134.25</c:v>
                </c:pt>
                <c:pt idx="114">
                  <c:v>132.5</c:v>
                </c:pt>
                <c:pt idx="115">
                  <c:v>131</c:v>
                </c:pt>
                <c:pt idx="116">
                  <c:v>129.25</c:v>
                </c:pt>
                <c:pt idx="117">
                  <c:v>128.25</c:v>
                </c:pt>
                <c:pt idx="118">
                  <c:v>127</c:v>
                </c:pt>
                <c:pt idx="119">
                  <c:v>125.25</c:v>
                </c:pt>
                <c:pt idx="120">
                  <c:v>124.25</c:v>
                </c:pt>
                <c:pt idx="121">
                  <c:v>123.75</c:v>
                </c:pt>
                <c:pt idx="122">
                  <c:v>122.5</c:v>
                </c:pt>
                <c:pt idx="123">
                  <c:v>121.25</c:v>
                </c:pt>
                <c:pt idx="124">
                  <c:v>120.5</c:v>
                </c:pt>
                <c:pt idx="125">
                  <c:v>120</c:v>
                </c:pt>
                <c:pt idx="126">
                  <c:v>119.5</c:v>
                </c:pt>
                <c:pt idx="127">
                  <c:v>118.75</c:v>
                </c:pt>
                <c:pt idx="128">
                  <c:v>117.75</c:v>
                </c:pt>
                <c:pt idx="129">
                  <c:v>117.75</c:v>
                </c:pt>
                <c:pt idx="130">
                  <c:v>117</c:v>
                </c:pt>
                <c:pt idx="131">
                  <c:v>116.5</c:v>
                </c:pt>
                <c:pt idx="132">
                  <c:v>116</c:v>
                </c:pt>
                <c:pt idx="133">
                  <c:v>115</c:v>
                </c:pt>
                <c:pt idx="134">
                  <c:v>115</c:v>
                </c:pt>
                <c:pt idx="135">
                  <c:v>114.75</c:v>
                </c:pt>
                <c:pt idx="136">
                  <c:v>114.5</c:v>
                </c:pt>
                <c:pt idx="137">
                  <c:v>114</c:v>
                </c:pt>
                <c:pt idx="138">
                  <c:v>113.75</c:v>
                </c:pt>
                <c:pt idx="13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E-4B47-90EC-D9A5EC066C22}"/>
            </c:ext>
          </c:extLst>
        </c:ser>
        <c:ser>
          <c:idx val="4"/>
          <c:order val="4"/>
          <c:tx>
            <c:v>Апроксимация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Лист1!$V$76:$V$124</c:f>
              <c:numCache>
                <c:formatCode>General</c:formatCode>
                <c:ptCount val="49"/>
              </c:numCache>
            </c:numRef>
          </c:xVal>
          <c:yVal>
            <c:numRef>
              <c:f>Лист1!$X$76:$X$124</c:f>
              <c:numCache>
                <c:formatCode>General</c:formatCode>
                <c:ptCount val="49"/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4B47-90EC-D9A5EC066C22}"/>
            </c:ext>
          </c:extLst>
        </c:ser>
        <c:ser>
          <c:idx val="5"/>
          <c:order val="5"/>
          <c:tx>
            <c:v>8000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Лист1!$Z$110:$Z$111</c:f>
              <c:numCache>
                <c:formatCode>General</c:formatCode>
                <c:ptCount val="2"/>
                <c:pt idx="0">
                  <c:v>8000</c:v>
                </c:pt>
                <c:pt idx="1">
                  <c:v>8000</c:v>
                </c:pt>
              </c:numCache>
            </c:numRef>
          </c:xVal>
          <c:yVal>
            <c:numRef>
              <c:f>Лист1!$AA$110:$AA$111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FE-4B47-90EC-D9A5EC066C22}"/>
            </c:ext>
          </c:extLst>
        </c:ser>
        <c:ser>
          <c:idx val="6"/>
          <c:order val="6"/>
          <c:tx>
            <c:v>сосание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Лист1!$N$223:$N$306</c:f>
              <c:numCache>
                <c:formatCode>General</c:formatCode>
                <c:ptCount val="84"/>
                <c:pt idx="0">
                  <c:v>323</c:v>
                </c:pt>
                <c:pt idx="1">
                  <c:v>574</c:v>
                </c:pt>
                <c:pt idx="2">
                  <c:v>825</c:v>
                </c:pt>
                <c:pt idx="3">
                  <c:v>1076</c:v>
                </c:pt>
                <c:pt idx="4">
                  <c:v>1327</c:v>
                </c:pt>
                <c:pt idx="5">
                  <c:v>1577</c:v>
                </c:pt>
                <c:pt idx="6">
                  <c:v>1828</c:v>
                </c:pt>
                <c:pt idx="7">
                  <c:v>2078</c:v>
                </c:pt>
                <c:pt idx="8">
                  <c:v>2329</c:v>
                </c:pt>
                <c:pt idx="9">
                  <c:v>2580</c:v>
                </c:pt>
                <c:pt idx="10">
                  <c:v>2831</c:v>
                </c:pt>
                <c:pt idx="11">
                  <c:v>3082</c:v>
                </c:pt>
                <c:pt idx="12">
                  <c:v>3333</c:v>
                </c:pt>
                <c:pt idx="13">
                  <c:v>3584</c:v>
                </c:pt>
                <c:pt idx="14">
                  <c:v>3834</c:v>
                </c:pt>
                <c:pt idx="15">
                  <c:v>4084</c:v>
                </c:pt>
                <c:pt idx="16">
                  <c:v>4335</c:v>
                </c:pt>
                <c:pt idx="17">
                  <c:v>4586</c:v>
                </c:pt>
                <c:pt idx="18">
                  <c:v>4837</c:v>
                </c:pt>
                <c:pt idx="19">
                  <c:v>5088</c:v>
                </c:pt>
                <c:pt idx="20">
                  <c:v>5339</c:v>
                </c:pt>
                <c:pt idx="21">
                  <c:v>5590</c:v>
                </c:pt>
                <c:pt idx="22">
                  <c:v>5841</c:v>
                </c:pt>
                <c:pt idx="23">
                  <c:v>6091</c:v>
                </c:pt>
                <c:pt idx="24">
                  <c:v>6342</c:v>
                </c:pt>
                <c:pt idx="25">
                  <c:v>6593</c:v>
                </c:pt>
                <c:pt idx="26">
                  <c:v>6844</c:v>
                </c:pt>
                <c:pt idx="27">
                  <c:v>7095</c:v>
                </c:pt>
                <c:pt idx="28">
                  <c:v>7346</c:v>
                </c:pt>
                <c:pt idx="29">
                  <c:v>7597</c:v>
                </c:pt>
                <c:pt idx="30">
                  <c:v>7847</c:v>
                </c:pt>
                <c:pt idx="31">
                  <c:v>8097</c:v>
                </c:pt>
                <c:pt idx="32">
                  <c:v>8348</c:v>
                </c:pt>
                <c:pt idx="33">
                  <c:v>8599</c:v>
                </c:pt>
                <c:pt idx="34">
                  <c:v>8850</c:v>
                </c:pt>
                <c:pt idx="35">
                  <c:v>9101</c:v>
                </c:pt>
                <c:pt idx="36">
                  <c:v>9352</c:v>
                </c:pt>
                <c:pt idx="37">
                  <c:v>9603</c:v>
                </c:pt>
                <c:pt idx="38">
                  <c:v>9854</c:v>
                </c:pt>
                <c:pt idx="39">
                  <c:v>10105</c:v>
                </c:pt>
                <c:pt idx="40">
                  <c:v>10355</c:v>
                </c:pt>
                <c:pt idx="41">
                  <c:v>10606</c:v>
                </c:pt>
                <c:pt idx="42">
                  <c:v>10857</c:v>
                </c:pt>
                <c:pt idx="43">
                  <c:v>11108</c:v>
                </c:pt>
                <c:pt idx="44">
                  <c:v>11359</c:v>
                </c:pt>
                <c:pt idx="45">
                  <c:v>11610</c:v>
                </c:pt>
                <c:pt idx="46">
                  <c:v>11861</c:v>
                </c:pt>
                <c:pt idx="47">
                  <c:v>12111</c:v>
                </c:pt>
                <c:pt idx="48">
                  <c:v>12361</c:v>
                </c:pt>
                <c:pt idx="49">
                  <c:v>12612</c:v>
                </c:pt>
                <c:pt idx="50">
                  <c:v>12863</c:v>
                </c:pt>
                <c:pt idx="51">
                  <c:v>13114</c:v>
                </c:pt>
                <c:pt idx="52">
                  <c:v>13365</c:v>
                </c:pt>
                <c:pt idx="53">
                  <c:v>13616</c:v>
                </c:pt>
                <c:pt idx="54">
                  <c:v>13867</c:v>
                </c:pt>
                <c:pt idx="55">
                  <c:v>14118</c:v>
                </c:pt>
                <c:pt idx="56">
                  <c:v>14368</c:v>
                </c:pt>
                <c:pt idx="57">
                  <c:v>14618</c:v>
                </c:pt>
                <c:pt idx="58">
                  <c:v>14869</c:v>
                </c:pt>
                <c:pt idx="59">
                  <c:v>15120</c:v>
                </c:pt>
                <c:pt idx="60">
                  <c:v>15371</c:v>
                </c:pt>
                <c:pt idx="61">
                  <c:v>15622</c:v>
                </c:pt>
                <c:pt idx="62">
                  <c:v>15873</c:v>
                </c:pt>
                <c:pt idx="63">
                  <c:v>16124</c:v>
                </c:pt>
                <c:pt idx="64">
                  <c:v>16374</c:v>
                </c:pt>
                <c:pt idx="65">
                  <c:v>16625</c:v>
                </c:pt>
                <c:pt idx="66">
                  <c:v>16876</c:v>
                </c:pt>
                <c:pt idx="67">
                  <c:v>17126</c:v>
                </c:pt>
                <c:pt idx="68">
                  <c:v>17377</c:v>
                </c:pt>
                <c:pt idx="69">
                  <c:v>17628</c:v>
                </c:pt>
                <c:pt idx="70">
                  <c:v>17879</c:v>
                </c:pt>
                <c:pt idx="71">
                  <c:v>18130</c:v>
                </c:pt>
                <c:pt idx="72">
                  <c:v>18380</c:v>
                </c:pt>
                <c:pt idx="73">
                  <c:v>18631</c:v>
                </c:pt>
                <c:pt idx="74">
                  <c:v>18882</c:v>
                </c:pt>
                <c:pt idx="75">
                  <c:v>19133</c:v>
                </c:pt>
                <c:pt idx="76">
                  <c:v>19384</c:v>
                </c:pt>
                <c:pt idx="77">
                  <c:v>19634</c:v>
                </c:pt>
                <c:pt idx="78">
                  <c:v>19885</c:v>
                </c:pt>
                <c:pt idx="79">
                  <c:v>20136</c:v>
                </c:pt>
                <c:pt idx="80">
                  <c:v>20387</c:v>
                </c:pt>
                <c:pt idx="81">
                  <c:v>20637</c:v>
                </c:pt>
                <c:pt idx="82">
                  <c:v>20888</c:v>
                </c:pt>
                <c:pt idx="83">
                  <c:v>21139</c:v>
                </c:pt>
              </c:numCache>
            </c:numRef>
          </c:xVal>
          <c:yVal>
            <c:numRef>
              <c:f>Лист1!$M$223:$M$306</c:f>
              <c:numCache>
                <c:formatCode>General</c:formatCode>
                <c:ptCount val="84"/>
                <c:pt idx="0">
                  <c:v>28.25</c:v>
                </c:pt>
                <c:pt idx="1">
                  <c:v>29.75</c:v>
                </c:pt>
                <c:pt idx="2">
                  <c:v>32.75</c:v>
                </c:pt>
                <c:pt idx="3">
                  <c:v>38</c:v>
                </c:pt>
                <c:pt idx="4">
                  <c:v>42.75</c:v>
                </c:pt>
                <c:pt idx="5">
                  <c:v>49.25</c:v>
                </c:pt>
                <c:pt idx="6">
                  <c:v>55</c:v>
                </c:pt>
                <c:pt idx="7">
                  <c:v>60.75</c:v>
                </c:pt>
                <c:pt idx="8">
                  <c:v>66</c:v>
                </c:pt>
                <c:pt idx="9">
                  <c:v>71.5</c:v>
                </c:pt>
                <c:pt idx="10">
                  <c:v>77</c:v>
                </c:pt>
                <c:pt idx="11">
                  <c:v>82.25</c:v>
                </c:pt>
                <c:pt idx="12">
                  <c:v>87.25</c:v>
                </c:pt>
                <c:pt idx="13">
                  <c:v>91.5</c:v>
                </c:pt>
                <c:pt idx="14">
                  <c:v>95.5</c:v>
                </c:pt>
                <c:pt idx="15">
                  <c:v>98.5</c:v>
                </c:pt>
                <c:pt idx="16">
                  <c:v>101.75</c:v>
                </c:pt>
                <c:pt idx="17">
                  <c:v>104.25</c:v>
                </c:pt>
                <c:pt idx="18">
                  <c:v>106.25</c:v>
                </c:pt>
                <c:pt idx="19">
                  <c:v>107.75</c:v>
                </c:pt>
                <c:pt idx="20">
                  <c:v>109.25</c:v>
                </c:pt>
                <c:pt idx="21">
                  <c:v>110.25</c:v>
                </c:pt>
                <c:pt idx="22">
                  <c:v>110.5</c:v>
                </c:pt>
                <c:pt idx="23">
                  <c:v>111.25</c:v>
                </c:pt>
                <c:pt idx="24">
                  <c:v>111.5</c:v>
                </c:pt>
                <c:pt idx="25">
                  <c:v>111.75</c:v>
                </c:pt>
                <c:pt idx="26">
                  <c:v>112.25</c:v>
                </c:pt>
                <c:pt idx="27">
                  <c:v>112</c:v>
                </c:pt>
                <c:pt idx="28">
                  <c:v>111.75</c:v>
                </c:pt>
                <c:pt idx="29">
                  <c:v>112</c:v>
                </c:pt>
                <c:pt idx="30">
                  <c:v>111</c:v>
                </c:pt>
                <c:pt idx="31">
                  <c:v>111</c:v>
                </c:pt>
                <c:pt idx="32">
                  <c:v>110.5</c:v>
                </c:pt>
                <c:pt idx="33">
                  <c:v>109.75</c:v>
                </c:pt>
                <c:pt idx="34">
                  <c:v>109.25</c:v>
                </c:pt>
                <c:pt idx="35">
                  <c:v>108.5</c:v>
                </c:pt>
                <c:pt idx="36">
                  <c:v>108</c:v>
                </c:pt>
                <c:pt idx="37">
                  <c:v>107</c:v>
                </c:pt>
                <c:pt idx="38">
                  <c:v>106.25</c:v>
                </c:pt>
                <c:pt idx="39">
                  <c:v>105.5</c:v>
                </c:pt>
                <c:pt idx="40">
                  <c:v>104.25</c:v>
                </c:pt>
                <c:pt idx="41">
                  <c:v>103.75</c:v>
                </c:pt>
                <c:pt idx="42">
                  <c:v>103</c:v>
                </c:pt>
                <c:pt idx="43">
                  <c:v>102.5</c:v>
                </c:pt>
                <c:pt idx="44">
                  <c:v>102.5</c:v>
                </c:pt>
                <c:pt idx="45">
                  <c:v>101.75</c:v>
                </c:pt>
                <c:pt idx="46">
                  <c:v>101.25</c:v>
                </c:pt>
                <c:pt idx="47">
                  <c:v>100.75</c:v>
                </c:pt>
                <c:pt idx="48">
                  <c:v>99.5</c:v>
                </c:pt>
                <c:pt idx="49">
                  <c:v>99.5</c:v>
                </c:pt>
                <c:pt idx="50">
                  <c:v>98.25</c:v>
                </c:pt>
                <c:pt idx="51">
                  <c:v>98.25</c:v>
                </c:pt>
                <c:pt idx="52">
                  <c:v>98</c:v>
                </c:pt>
                <c:pt idx="53">
                  <c:v>97.25</c:v>
                </c:pt>
                <c:pt idx="54">
                  <c:v>96.25</c:v>
                </c:pt>
                <c:pt idx="55">
                  <c:v>96.5</c:v>
                </c:pt>
                <c:pt idx="56">
                  <c:v>96.25</c:v>
                </c:pt>
                <c:pt idx="57">
                  <c:v>95.75</c:v>
                </c:pt>
                <c:pt idx="58">
                  <c:v>96</c:v>
                </c:pt>
                <c:pt idx="59">
                  <c:v>95.5</c:v>
                </c:pt>
                <c:pt idx="60">
                  <c:v>95</c:v>
                </c:pt>
                <c:pt idx="61">
                  <c:v>94.25</c:v>
                </c:pt>
                <c:pt idx="62">
                  <c:v>93.75</c:v>
                </c:pt>
                <c:pt idx="63">
                  <c:v>93.75</c:v>
                </c:pt>
                <c:pt idx="64">
                  <c:v>93.75</c:v>
                </c:pt>
                <c:pt idx="65">
                  <c:v>93.25</c:v>
                </c:pt>
                <c:pt idx="66">
                  <c:v>93</c:v>
                </c:pt>
                <c:pt idx="67">
                  <c:v>92.75</c:v>
                </c:pt>
                <c:pt idx="68">
                  <c:v>92.5</c:v>
                </c:pt>
                <c:pt idx="69">
                  <c:v>92</c:v>
                </c:pt>
                <c:pt idx="70">
                  <c:v>92.25</c:v>
                </c:pt>
                <c:pt idx="71">
                  <c:v>92.25</c:v>
                </c:pt>
                <c:pt idx="72">
                  <c:v>91.75</c:v>
                </c:pt>
                <c:pt idx="73">
                  <c:v>91.25</c:v>
                </c:pt>
                <c:pt idx="74">
                  <c:v>91.5</c:v>
                </c:pt>
                <c:pt idx="75">
                  <c:v>91</c:v>
                </c:pt>
                <c:pt idx="76">
                  <c:v>91</c:v>
                </c:pt>
                <c:pt idx="77">
                  <c:v>90.75</c:v>
                </c:pt>
                <c:pt idx="78">
                  <c:v>90.75</c:v>
                </c:pt>
                <c:pt idx="79">
                  <c:v>90.5</c:v>
                </c:pt>
                <c:pt idx="80">
                  <c:v>90.5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5-4368-9120-338866B3AECD}"/>
            </c:ext>
          </c:extLst>
        </c:ser>
        <c:ser>
          <c:idx val="7"/>
          <c:order val="7"/>
          <c:tx>
            <c:v>недоразложение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Лист1!$F$215:$F$305</c:f>
              <c:numCache>
                <c:formatCode>General</c:formatCode>
                <c:ptCount val="91"/>
                <c:pt idx="0">
                  <c:v>117</c:v>
                </c:pt>
                <c:pt idx="1">
                  <c:v>368</c:v>
                </c:pt>
                <c:pt idx="2">
                  <c:v>619</c:v>
                </c:pt>
                <c:pt idx="3">
                  <c:v>870</c:v>
                </c:pt>
                <c:pt idx="4">
                  <c:v>1121</c:v>
                </c:pt>
                <c:pt idx="5">
                  <c:v>1372</c:v>
                </c:pt>
                <c:pt idx="6">
                  <c:v>1623</c:v>
                </c:pt>
                <c:pt idx="7">
                  <c:v>1872</c:v>
                </c:pt>
                <c:pt idx="8">
                  <c:v>2123</c:v>
                </c:pt>
                <c:pt idx="9">
                  <c:v>2374</c:v>
                </c:pt>
                <c:pt idx="10">
                  <c:v>2625</c:v>
                </c:pt>
                <c:pt idx="11">
                  <c:v>2876</c:v>
                </c:pt>
                <c:pt idx="12">
                  <c:v>3127</c:v>
                </c:pt>
                <c:pt idx="13">
                  <c:v>3378</c:v>
                </c:pt>
                <c:pt idx="14">
                  <c:v>3628</c:v>
                </c:pt>
                <c:pt idx="15">
                  <c:v>3878</c:v>
                </c:pt>
                <c:pt idx="16">
                  <c:v>4129</c:v>
                </c:pt>
                <c:pt idx="17">
                  <c:v>4380</c:v>
                </c:pt>
                <c:pt idx="18">
                  <c:v>4631</c:v>
                </c:pt>
                <c:pt idx="19">
                  <c:v>4882</c:v>
                </c:pt>
                <c:pt idx="20">
                  <c:v>5133</c:v>
                </c:pt>
                <c:pt idx="21">
                  <c:v>5384</c:v>
                </c:pt>
                <c:pt idx="22">
                  <c:v>5635</c:v>
                </c:pt>
                <c:pt idx="23">
                  <c:v>5885</c:v>
                </c:pt>
                <c:pt idx="24">
                  <c:v>6136</c:v>
                </c:pt>
                <c:pt idx="25">
                  <c:v>6387</c:v>
                </c:pt>
                <c:pt idx="26">
                  <c:v>6638</c:v>
                </c:pt>
                <c:pt idx="27">
                  <c:v>6889</c:v>
                </c:pt>
                <c:pt idx="28">
                  <c:v>7140</c:v>
                </c:pt>
                <c:pt idx="29">
                  <c:v>7391</c:v>
                </c:pt>
                <c:pt idx="30">
                  <c:v>7642</c:v>
                </c:pt>
                <c:pt idx="31">
                  <c:v>7891</c:v>
                </c:pt>
                <c:pt idx="32">
                  <c:v>8142</c:v>
                </c:pt>
                <c:pt idx="33">
                  <c:v>8393</c:v>
                </c:pt>
                <c:pt idx="34">
                  <c:v>8644</c:v>
                </c:pt>
                <c:pt idx="35">
                  <c:v>8895</c:v>
                </c:pt>
                <c:pt idx="36">
                  <c:v>9146</c:v>
                </c:pt>
                <c:pt idx="37">
                  <c:v>9397</c:v>
                </c:pt>
                <c:pt idx="38">
                  <c:v>9648</c:v>
                </c:pt>
                <c:pt idx="39">
                  <c:v>9899</c:v>
                </c:pt>
                <c:pt idx="40">
                  <c:v>10149</c:v>
                </c:pt>
                <c:pt idx="41">
                  <c:v>10400</c:v>
                </c:pt>
                <c:pt idx="42">
                  <c:v>10651</c:v>
                </c:pt>
                <c:pt idx="43">
                  <c:v>10902</c:v>
                </c:pt>
                <c:pt idx="44">
                  <c:v>11152</c:v>
                </c:pt>
                <c:pt idx="45">
                  <c:v>11403</c:v>
                </c:pt>
                <c:pt idx="46">
                  <c:v>11654</c:v>
                </c:pt>
                <c:pt idx="47">
                  <c:v>11905</c:v>
                </c:pt>
                <c:pt idx="48">
                  <c:v>12155</c:v>
                </c:pt>
                <c:pt idx="49">
                  <c:v>12406</c:v>
                </c:pt>
                <c:pt idx="50">
                  <c:v>12657</c:v>
                </c:pt>
                <c:pt idx="51">
                  <c:v>12908</c:v>
                </c:pt>
                <c:pt idx="52">
                  <c:v>13159</c:v>
                </c:pt>
                <c:pt idx="53">
                  <c:v>13410</c:v>
                </c:pt>
                <c:pt idx="54">
                  <c:v>13660</c:v>
                </c:pt>
                <c:pt idx="55">
                  <c:v>13911</c:v>
                </c:pt>
                <c:pt idx="56">
                  <c:v>14161</c:v>
                </c:pt>
                <c:pt idx="57">
                  <c:v>14412</c:v>
                </c:pt>
                <c:pt idx="58">
                  <c:v>14663</c:v>
                </c:pt>
                <c:pt idx="59">
                  <c:v>14914</c:v>
                </c:pt>
                <c:pt idx="60">
                  <c:v>15165</c:v>
                </c:pt>
                <c:pt idx="61">
                  <c:v>15416</c:v>
                </c:pt>
                <c:pt idx="62">
                  <c:v>15667</c:v>
                </c:pt>
                <c:pt idx="63">
                  <c:v>15917</c:v>
                </c:pt>
                <c:pt idx="64">
                  <c:v>16167</c:v>
                </c:pt>
                <c:pt idx="65">
                  <c:v>16418</c:v>
                </c:pt>
                <c:pt idx="66">
                  <c:v>16669</c:v>
                </c:pt>
                <c:pt idx="67">
                  <c:v>16920</c:v>
                </c:pt>
                <c:pt idx="68">
                  <c:v>17171</c:v>
                </c:pt>
                <c:pt idx="69">
                  <c:v>17422</c:v>
                </c:pt>
                <c:pt idx="70">
                  <c:v>17673</c:v>
                </c:pt>
                <c:pt idx="71">
                  <c:v>17924</c:v>
                </c:pt>
                <c:pt idx="72">
                  <c:v>18174</c:v>
                </c:pt>
                <c:pt idx="73">
                  <c:v>18424</c:v>
                </c:pt>
                <c:pt idx="74">
                  <c:v>18675</c:v>
                </c:pt>
                <c:pt idx="75">
                  <c:v>18926</c:v>
                </c:pt>
                <c:pt idx="76">
                  <c:v>19177</c:v>
                </c:pt>
                <c:pt idx="77">
                  <c:v>19428</c:v>
                </c:pt>
                <c:pt idx="78">
                  <c:v>19679</c:v>
                </c:pt>
                <c:pt idx="79">
                  <c:v>19930</c:v>
                </c:pt>
                <c:pt idx="80">
                  <c:v>20180</c:v>
                </c:pt>
                <c:pt idx="81">
                  <c:v>20431</c:v>
                </c:pt>
                <c:pt idx="82">
                  <c:v>20682</c:v>
                </c:pt>
                <c:pt idx="83">
                  <c:v>20932</c:v>
                </c:pt>
                <c:pt idx="84">
                  <c:v>21183</c:v>
                </c:pt>
                <c:pt idx="85">
                  <c:v>21434</c:v>
                </c:pt>
                <c:pt idx="86">
                  <c:v>21685</c:v>
                </c:pt>
                <c:pt idx="87">
                  <c:v>21936</c:v>
                </c:pt>
                <c:pt idx="88">
                  <c:v>22187</c:v>
                </c:pt>
                <c:pt idx="89">
                  <c:v>22437</c:v>
                </c:pt>
                <c:pt idx="90">
                  <c:v>22688</c:v>
                </c:pt>
              </c:numCache>
            </c:numRef>
          </c:xVal>
          <c:yVal>
            <c:numRef>
              <c:f>Лист1!$E$215:$E$305</c:f>
              <c:numCache>
                <c:formatCode>General</c:formatCode>
                <c:ptCount val="91"/>
                <c:pt idx="0">
                  <c:v>27.5</c:v>
                </c:pt>
                <c:pt idx="1">
                  <c:v>30.75</c:v>
                </c:pt>
                <c:pt idx="2">
                  <c:v>36.5</c:v>
                </c:pt>
                <c:pt idx="3">
                  <c:v>46.75</c:v>
                </c:pt>
                <c:pt idx="4">
                  <c:v>59</c:v>
                </c:pt>
                <c:pt idx="5">
                  <c:v>69.25</c:v>
                </c:pt>
                <c:pt idx="6">
                  <c:v>76.75</c:v>
                </c:pt>
                <c:pt idx="7">
                  <c:v>83.5</c:v>
                </c:pt>
                <c:pt idx="8">
                  <c:v>89</c:v>
                </c:pt>
                <c:pt idx="9">
                  <c:v>94</c:v>
                </c:pt>
                <c:pt idx="10">
                  <c:v>98.25</c:v>
                </c:pt>
                <c:pt idx="11">
                  <c:v>101.5</c:v>
                </c:pt>
                <c:pt idx="12">
                  <c:v>104.75</c:v>
                </c:pt>
                <c:pt idx="13">
                  <c:v>106.25</c:v>
                </c:pt>
                <c:pt idx="14">
                  <c:v>106.5</c:v>
                </c:pt>
                <c:pt idx="15">
                  <c:v>109.25</c:v>
                </c:pt>
                <c:pt idx="16">
                  <c:v>111.5</c:v>
                </c:pt>
                <c:pt idx="17">
                  <c:v>113</c:v>
                </c:pt>
                <c:pt idx="18">
                  <c:v>114.5</c:v>
                </c:pt>
                <c:pt idx="19">
                  <c:v>114.75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115.25</c:v>
                </c:pt>
                <c:pt idx="24">
                  <c:v>114</c:v>
                </c:pt>
                <c:pt idx="25">
                  <c:v>113.5</c:v>
                </c:pt>
                <c:pt idx="26">
                  <c:v>112.75</c:v>
                </c:pt>
                <c:pt idx="27">
                  <c:v>112.25</c:v>
                </c:pt>
                <c:pt idx="28">
                  <c:v>111.5</c:v>
                </c:pt>
                <c:pt idx="29">
                  <c:v>110.75</c:v>
                </c:pt>
                <c:pt idx="30">
                  <c:v>109.75</c:v>
                </c:pt>
                <c:pt idx="31">
                  <c:v>108</c:v>
                </c:pt>
                <c:pt idx="32">
                  <c:v>106.75</c:v>
                </c:pt>
                <c:pt idx="33">
                  <c:v>105.25</c:v>
                </c:pt>
                <c:pt idx="34">
                  <c:v>103.5</c:v>
                </c:pt>
                <c:pt idx="35">
                  <c:v>102</c:v>
                </c:pt>
                <c:pt idx="36">
                  <c:v>100.5</c:v>
                </c:pt>
                <c:pt idx="37">
                  <c:v>99.25</c:v>
                </c:pt>
                <c:pt idx="38">
                  <c:v>97.75</c:v>
                </c:pt>
                <c:pt idx="39">
                  <c:v>96.75</c:v>
                </c:pt>
                <c:pt idx="40">
                  <c:v>95.5</c:v>
                </c:pt>
                <c:pt idx="41">
                  <c:v>94.75</c:v>
                </c:pt>
                <c:pt idx="42">
                  <c:v>93.75</c:v>
                </c:pt>
                <c:pt idx="43">
                  <c:v>92.5</c:v>
                </c:pt>
                <c:pt idx="44">
                  <c:v>91.75</c:v>
                </c:pt>
                <c:pt idx="45">
                  <c:v>90.75</c:v>
                </c:pt>
                <c:pt idx="46">
                  <c:v>90</c:v>
                </c:pt>
                <c:pt idx="47">
                  <c:v>89.5</c:v>
                </c:pt>
                <c:pt idx="48">
                  <c:v>88.75</c:v>
                </c:pt>
                <c:pt idx="49">
                  <c:v>88.5</c:v>
                </c:pt>
                <c:pt idx="50">
                  <c:v>88</c:v>
                </c:pt>
                <c:pt idx="51">
                  <c:v>87.75</c:v>
                </c:pt>
                <c:pt idx="52">
                  <c:v>87.5</c:v>
                </c:pt>
                <c:pt idx="53">
                  <c:v>86.75</c:v>
                </c:pt>
                <c:pt idx="54">
                  <c:v>86.5</c:v>
                </c:pt>
                <c:pt idx="55">
                  <c:v>86.5</c:v>
                </c:pt>
                <c:pt idx="56">
                  <c:v>86</c:v>
                </c:pt>
                <c:pt idx="57">
                  <c:v>86</c:v>
                </c:pt>
                <c:pt idx="58">
                  <c:v>85.75</c:v>
                </c:pt>
                <c:pt idx="59">
                  <c:v>85.5</c:v>
                </c:pt>
                <c:pt idx="60">
                  <c:v>85.25</c:v>
                </c:pt>
                <c:pt idx="61">
                  <c:v>85.5</c:v>
                </c:pt>
                <c:pt idx="62">
                  <c:v>85</c:v>
                </c:pt>
                <c:pt idx="63">
                  <c:v>85</c:v>
                </c:pt>
                <c:pt idx="64">
                  <c:v>84.5</c:v>
                </c:pt>
                <c:pt idx="65">
                  <c:v>85</c:v>
                </c:pt>
                <c:pt idx="66">
                  <c:v>84.75</c:v>
                </c:pt>
                <c:pt idx="67">
                  <c:v>84.75</c:v>
                </c:pt>
                <c:pt idx="68">
                  <c:v>84.5</c:v>
                </c:pt>
                <c:pt idx="69">
                  <c:v>84.5</c:v>
                </c:pt>
                <c:pt idx="70">
                  <c:v>84.25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83.75</c:v>
                </c:pt>
                <c:pt idx="75">
                  <c:v>83.75</c:v>
                </c:pt>
                <c:pt idx="76">
                  <c:v>83.25</c:v>
                </c:pt>
                <c:pt idx="77">
                  <c:v>83.75</c:v>
                </c:pt>
                <c:pt idx="78">
                  <c:v>83.5</c:v>
                </c:pt>
                <c:pt idx="79">
                  <c:v>83.25</c:v>
                </c:pt>
                <c:pt idx="80">
                  <c:v>83.25</c:v>
                </c:pt>
                <c:pt idx="81">
                  <c:v>83.25</c:v>
                </c:pt>
                <c:pt idx="82">
                  <c:v>83.5</c:v>
                </c:pt>
                <c:pt idx="83">
                  <c:v>82.25</c:v>
                </c:pt>
                <c:pt idx="84">
                  <c:v>82.25</c:v>
                </c:pt>
                <c:pt idx="85">
                  <c:v>83</c:v>
                </c:pt>
                <c:pt idx="86">
                  <c:v>82.5</c:v>
                </c:pt>
                <c:pt idx="87">
                  <c:v>82.25</c:v>
                </c:pt>
                <c:pt idx="88">
                  <c:v>82.5</c:v>
                </c:pt>
                <c:pt idx="89">
                  <c:v>82.5</c:v>
                </c:pt>
                <c:pt idx="90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5-4368-9120-338866B3AECD}"/>
            </c:ext>
          </c:extLst>
        </c:ser>
        <c:ser>
          <c:idx val="8"/>
          <c:order val="8"/>
          <c:tx>
            <c:v>контроль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Лист1!$V$209:$V$335</c:f>
              <c:numCache>
                <c:formatCode>General</c:formatCode>
                <c:ptCount val="127"/>
                <c:pt idx="0">
                  <c:v>213</c:v>
                </c:pt>
                <c:pt idx="1">
                  <c:v>464</c:v>
                </c:pt>
                <c:pt idx="2">
                  <c:v>715</c:v>
                </c:pt>
                <c:pt idx="3">
                  <c:v>966</c:v>
                </c:pt>
                <c:pt idx="4">
                  <c:v>1217</c:v>
                </c:pt>
                <c:pt idx="5">
                  <c:v>1467</c:v>
                </c:pt>
                <c:pt idx="6">
                  <c:v>1717</c:v>
                </c:pt>
                <c:pt idx="7">
                  <c:v>1968</c:v>
                </c:pt>
                <c:pt idx="8">
                  <c:v>2219</c:v>
                </c:pt>
                <c:pt idx="9">
                  <c:v>2470</c:v>
                </c:pt>
                <c:pt idx="10">
                  <c:v>2721</c:v>
                </c:pt>
                <c:pt idx="11">
                  <c:v>2972</c:v>
                </c:pt>
                <c:pt idx="12">
                  <c:v>3223</c:v>
                </c:pt>
                <c:pt idx="13">
                  <c:v>3473</c:v>
                </c:pt>
                <c:pt idx="14">
                  <c:v>3724</c:v>
                </c:pt>
                <c:pt idx="15">
                  <c:v>3974</c:v>
                </c:pt>
                <c:pt idx="16">
                  <c:v>4225</c:v>
                </c:pt>
                <c:pt idx="17">
                  <c:v>4476</c:v>
                </c:pt>
                <c:pt idx="18">
                  <c:v>4727</c:v>
                </c:pt>
                <c:pt idx="19">
                  <c:v>4978</c:v>
                </c:pt>
                <c:pt idx="20">
                  <c:v>5229</c:v>
                </c:pt>
                <c:pt idx="21">
                  <c:v>5479</c:v>
                </c:pt>
                <c:pt idx="22">
                  <c:v>5730</c:v>
                </c:pt>
                <c:pt idx="23">
                  <c:v>5981</c:v>
                </c:pt>
                <c:pt idx="24">
                  <c:v>6232</c:v>
                </c:pt>
                <c:pt idx="25">
                  <c:v>6483</c:v>
                </c:pt>
                <c:pt idx="26">
                  <c:v>6734</c:v>
                </c:pt>
                <c:pt idx="27">
                  <c:v>6984</c:v>
                </c:pt>
                <c:pt idx="28">
                  <c:v>7235</c:v>
                </c:pt>
                <c:pt idx="29">
                  <c:v>7485</c:v>
                </c:pt>
                <c:pt idx="30">
                  <c:v>7736</c:v>
                </c:pt>
                <c:pt idx="31">
                  <c:v>7987</c:v>
                </c:pt>
                <c:pt idx="32">
                  <c:v>8238</c:v>
                </c:pt>
                <c:pt idx="33">
                  <c:v>8489</c:v>
                </c:pt>
                <c:pt idx="34">
                  <c:v>8740</c:v>
                </c:pt>
                <c:pt idx="35">
                  <c:v>8991</c:v>
                </c:pt>
                <c:pt idx="36">
                  <c:v>9242</c:v>
                </c:pt>
                <c:pt idx="37">
                  <c:v>9492</c:v>
                </c:pt>
                <c:pt idx="38">
                  <c:v>9743</c:v>
                </c:pt>
                <c:pt idx="39">
                  <c:v>9994</c:v>
                </c:pt>
                <c:pt idx="40">
                  <c:v>10245</c:v>
                </c:pt>
                <c:pt idx="41">
                  <c:v>10496</c:v>
                </c:pt>
                <c:pt idx="42">
                  <c:v>10747</c:v>
                </c:pt>
                <c:pt idx="43">
                  <c:v>10998</c:v>
                </c:pt>
                <c:pt idx="44">
                  <c:v>11248</c:v>
                </c:pt>
                <c:pt idx="45">
                  <c:v>11499</c:v>
                </c:pt>
                <c:pt idx="46">
                  <c:v>11749</c:v>
                </c:pt>
                <c:pt idx="47">
                  <c:v>12000</c:v>
                </c:pt>
                <c:pt idx="48">
                  <c:v>12251</c:v>
                </c:pt>
                <c:pt idx="49">
                  <c:v>12502</c:v>
                </c:pt>
                <c:pt idx="50">
                  <c:v>12753</c:v>
                </c:pt>
                <c:pt idx="51">
                  <c:v>13004</c:v>
                </c:pt>
                <c:pt idx="52">
                  <c:v>13255</c:v>
                </c:pt>
                <c:pt idx="53">
                  <c:v>13506</c:v>
                </c:pt>
                <c:pt idx="54">
                  <c:v>13756</c:v>
                </c:pt>
                <c:pt idx="55">
                  <c:v>14007</c:v>
                </c:pt>
                <c:pt idx="56">
                  <c:v>14258</c:v>
                </c:pt>
                <c:pt idx="57">
                  <c:v>14509</c:v>
                </c:pt>
                <c:pt idx="58">
                  <c:v>14760</c:v>
                </c:pt>
                <c:pt idx="59">
                  <c:v>15011</c:v>
                </c:pt>
                <c:pt idx="60">
                  <c:v>15262</c:v>
                </c:pt>
                <c:pt idx="61">
                  <c:v>15513</c:v>
                </c:pt>
                <c:pt idx="62">
                  <c:v>15762</c:v>
                </c:pt>
                <c:pt idx="63">
                  <c:v>16013</c:v>
                </c:pt>
                <c:pt idx="64">
                  <c:v>16264</c:v>
                </c:pt>
                <c:pt idx="65">
                  <c:v>16515</c:v>
                </c:pt>
                <c:pt idx="66">
                  <c:v>16766</c:v>
                </c:pt>
                <c:pt idx="67">
                  <c:v>17017</c:v>
                </c:pt>
                <c:pt idx="68">
                  <c:v>17268</c:v>
                </c:pt>
                <c:pt idx="69">
                  <c:v>17519</c:v>
                </c:pt>
                <c:pt idx="70">
                  <c:v>17769</c:v>
                </c:pt>
                <c:pt idx="71">
                  <c:v>18020</c:v>
                </c:pt>
                <c:pt idx="72">
                  <c:v>18271</c:v>
                </c:pt>
                <c:pt idx="73">
                  <c:v>18522</c:v>
                </c:pt>
                <c:pt idx="74">
                  <c:v>18773</c:v>
                </c:pt>
                <c:pt idx="75">
                  <c:v>19024</c:v>
                </c:pt>
                <c:pt idx="76">
                  <c:v>19275</c:v>
                </c:pt>
                <c:pt idx="77">
                  <c:v>19526</c:v>
                </c:pt>
                <c:pt idx="78">
                  <c:v>19777</c:v>
                </c:pt>
                <c:pt idx="79">
                  <c:v>20026</c:v>
                </c:pt>
                <c:pt idx="80">
                  <c:v>20277</c:v>
                </c:pt>
                <c:pt idx="81">
                  <c:v>20528</c:v>
                </c:pt>
                <c:pt idx="82">
                  <c:v>20779</c:v>
                </c:pt>
                <c:pt idx="83">
                  <c:v>21030</c:v>
                </c:pt>
                <c:pt idx="84">
                  <c:v>21281</c:v>
                </c:pt>
                <c:pt idx="85">
                  <c:v>21532</c:v>
                </c:pt>
                <c:pt idx="86">
                  <c:v>21783</c:v>
                </c:pt>
                <c:pt idx="87">
                  <c:v>22033</c:v>
                </c:pt>
                <c:pt idx="88">
                  <c:v>22284</c:v>
                </c:pt>
                <c:pt idx="89">
                  <c:v>22535</c:v>
                </c:pt>
                <c:pt idx="90">
                  <c:v>22786</c:v>
                </c:pt>
                <c:pt idx="91">
                  <c:v>23037</c:v>
                </c:pt>
                <c:pt idx="92">
                  <c:v>23288</c:v>
                </c:pt>
                <c:pt idx="93">
                  <c:v>23539</c:v>
                </c:pt>
                <c:pt idx="94">
                  <c:v>23790</c:v>
                </c:pt>
                <c:pt idx="95">
                  <c:v>24040</c:v>
                </c:pt>
                <c:pt idx="96">
                  <c:v>24290</c:v>
                </c:pt>
                <c:pt idx="97">
                  <c:v>24541</c:v>
                </c:pt>
                <c:pt idx="98">
                  <c:v>24792</c:v>
                </c:pt>
                <c:pt idx="99">
                  <c:v>25043</c:v>
                </c:pt>
                <c:pt idx="100">
                  <c:v>25294</c:v>
                </c:pt>
                <c:pt idx="101">
                  <c:v>25545</c:v>
                </c:pt>
                <c:pt idx="102">
                  <c:v>25796</c:v>
                </c:pt>
                <c:pt idx="103">
                  <c:v>26046</c:v>
                </c:pt>
                <c:pt idx="104">
                  <c:v>26297</c:v>
                </c:pt>
                <c:pt idx="105">
                  <c:v>26548</c:v>
                </c:pt>
                <c:pt idx="106">
                  <c:v>26799</c:v>
                </c:pt>
                <c:pt idx="107">
                  <c:v>27050</c:v>
                </c:pt>
                <c:pt idx="108">
                  <c:v>27301</c:v>
                </c:pt>
                <c:pt idx="109">
                  <c:v>27552</c:v>
                </c:pt>
                <c:pt idx="110">
                  <c:v>27803</c:v>
                </c:pt>
                <c:pt idx="111">
                  <c:v>28054</c:v>
                </c:pt>
                <c:pt idx="112">
                  <c:v>28304</c:v>
                </c:pt>
                <c:pt idx="113">
                  <c:v>28554</c:v>
                </c:pt>
                <c:pt idx="114">
                  <c:v>28805</c:v>
                </c:pt>
                <c:pt idx="115">
                  <c:v>29056</c:v>
                </c:pt>
                <c:pt idx="116">
                  <c:v>29307</c:v>
                </c:pt>
                <c:pt idx="117">
                  <c:v>29558</c:v>
                </c:pt>
                <c:pt idx="118">
                  <c:v>29809</c:v>
                </c:pt>
                <c:pt idx="119">
                  <c:v>30060</c:v>
                </c:pt>
                <c:pt idx="120">
                  <c:v>30310</c:v>
                </c:pt>
                <c:pt idx="121">
                  <c:v>30561</c:v>
                </c:pt>
                <c:pt idx="122">
                  <c:v>30812</c:v>
                </c:pt>
                <c:pt idx="123">
                  <c:v>31063</c:v>
                </c:pt>
                <c:pt idx="124">
                  <c:v>31314</c:v>
                </c:pt>
                <c:pt idx="125">
                  <c:v>31565</c:v>
                </c:pt>
                <c:pt idx="126">
                  <c:v>31816</c:v>
                </c:pt>
              </c:numCache>
            </c:numRef>
          </c:xVal>
          <c:yVal>
            <c:numRef>
              <c:f>Лист1!$U$209:$U$335</c:f>
              <c:numCache>
                <c:formatCode>General</c:formatCode>
                <c:ptCount val="127"/>
                <c:pt idx="0">
                  <c:v>45.75</c:v>
                </c:pt>
                <c:pt idx="1">
                  <c:v>53</c:v>
                </c:pt>
                <c:pt idx="2">
                  <c:v>61.75</c:v>
                </c:pt>
                <c:pt idx="3">
                  <c:v>70.75</c:v>
                </c:pt>
                <c:pt idx="4">
                  <c:v>80</c:v>
                </c:pt>
                <c:pt idx="5">
                  <c:v>87.5</c:v>
                </c:pt>
                <c:pt idx="6">
                  <c:v>94.5</c:v>
                </c:pt>
                <c:pt idx="7">
                  <c:v>100.25</c:v>
                </c:pt>
                <c:pt idx="8">
                  <c:v>105.5</c:v>
                </c:pt>
                <c:pt idx="9">
                  <c:v>109.75</c:v>
                </c:pt>
                <c:pt idx="10">
                  <c:v>113.5</c:v>
                </c:pt>
                <c:pt idx="11">
                  <c:v>117.25</c:v>
                </c:pt>
                <c:pt idx="12">
                  <c:v>120.25</c:v>
                </c:pt>
                <c:pt idx="13">
                  <c:v>123</c:v>
                </c:pt>
                <c:pt idx="14">
                  <c:v>126</c:v>
                </c:pt>
                <c:pt idx="15">
                  <c:v>128.25</c:v>
                </c:pt>
                <c:pt idx="16">
                  <c:v>130.5</c:v>
                </c:pt>
                <c:pt idx="17">
                  <c:v>132.75</c:v>
                </c:pt>
                <c:pt idx="18">
                  <c:v>134.5</c:v>
                </c:pt>
                <c:pt idx="19">
                  <c:v>136.75</c:v>
                </c:pt>
                <c:pt idx="20">
                  <c:v>138.25</c:v>
                </c:pt>
                <c:pt idx="21">
                  <c:v>139.75</c:v>
                </c:pt>
                <c:pt idx="22">
                  <c:v>141</c:v>
                </c:pt>
                <c:pt idx="23">
                  <c:v>142.75</c:v>
                </c:pt>
                <c:pt idx="24">
                  <c:v>144.25</c:v>
                </c:pt>
                <c:pt idx="25">
                  <c:v>145.5</c:v>
                </c:pt>
                <c:pt idx="26">
                  <c:v>147.25</c:v>
                </c:pt>
                <c:pt idx="27">
                  <c:v>148.5</c:v>
                </c:pt>
                <c:pt idx="28">
                  <c:v>149.5</c:v>
                </c:pt>
                <c:pt idx="29">
                  <c:v>150.5</c:v>
                </c:pt>
                <c:pt idx="30">
                  <c:v>151.5</c:v>
                </c:pt>
                <c:pt idx="31">
                  <c:v>152.5</c:v>
                </c:pt>
                <c:pt idx="32">
                  <c:v>152.5</c:v>
                </c:pt>
                <c:pt idx="33">
                  <c:v>152.75</c:v>
                </c:pt>
                <c:pt idx="34">
                  <c:v>152</c:v>
                </c:pt>
                <c:pt idx="35">
                  <c:v>150.75</c:v>
                </c:pt>
                <c:pt idx="36">
                  <c:v>149.25</c:v>
                </c:pt>
                <c:pt idx="37">
                  <c:v>146.75</c:v>
                </c:pt>
                <c:pt idx="38">
                  <c:v>145</c:v>
                </c:pt>
                <c:pt idx="39">
                  <c:v>143</c:v>
                </c:pt>
                <c:pt idx="40">
                  <c:v>140.25</c:v>
                </c:pt>
                <c:pt idx="41">
                  <c:v>138.25</c:v>
                </c:pt>
                <c:pt idx="42">
                  <c:v>136.25</c:v>
                </c:pt>
                <c:pt idx="43">
                  <c:v>134</c:v>
                </c:pt>
                <c:pt idx="44">
                  <c:v>132.25</c:v>
                </c:pt>
                <c:pt idx="45">
                  <c:v>129.75</c:v>
                </c:pt>
                <c:pt idx="46">
                  <c:v>128.75</c:v>
                </c:pt>
                <c:pt idx="47">
                  <c:v>127.25</c:v>
                </c:pt>
                <c:pt idx="48">
                  <c:v>125.5</c:v>
                </c:pt>
                <c:pt idx="49">
                  <c:v>124</c:v>
                </c:pt>
                <c:pt idx="50">
                  <c:v>123</c:v>
                </c:pt>
                <c:pt idx="51">
                  <c:v>121.75</c:v>
                </c:pt>
                <c:pt idx="52">
                  <c:v>120.75</c:v>
                </c:pt>
                <c:pt idx="53">
                  <c:v>119.75</c:v>
                </c:pt>
                <c:pt idx="54">
                  <c:v>118.75</c:v>
                </c:pt>
                <c:pt idx="55">
                  <c:v>118</c:v>
                </c:pt>
                <c:pt idx="56">
                  <c:v>117</c:v>
                </c:pt>
                <c:pt idx="57">
                  <c:v>116.5</c:v>
                </c:pt>
                <c:pt idx="58">
                  <c:v>115.25</c:v>
                </c:pt>
                <c:pt idx="59">
                  <c:v>115.5</c:v>
                </c:pt>
                <c:pt idx="60">
                  <c:v>115</c:v>
                </c:pt>
                <c:pt idx="61">
                  <c:v>114.5</c:v>
                </c:pt>
                <c:pt idx="62">
                  <c:v>114</c:v>
                </c:pt>
                <c:pt idx="63">
                  <c:v>113.5</c:v>
                </c:pt>
                <c:pt idx="64">
                  <c:v>113.25</c:v>
                </c:pt>
                <c:pt idx="65">
                  <c:v>113</c:v>
                </c:pt>
                <c:pt idx="66">
                  <c:v>112.5</c:v>
                </c:pt>
                <c:pt idx="67">
                  <c:v>112.25</c:v>
                </c:pt>
                <c:pt idx="68">
                  <c:v>111.75</c:v>
                </c:pt>
                <c:pt idx="69">
                  <c:v>111.75</c:v>
                </c:pt>
                <c:pt idx="70">
                  <c:v>111.75</c:v>
                </c:pt>
                <c:pt idx="71">
                  <c:v>111.25</c:v>
                </c:pt>
                <c:pt idx="72">
                  <c:v>111.25</c:v>
                </c:pt>
                <c:pt idx="73">
                  <c:v>111.5</c:v>
                </c:pt>
                <c:pt idx="74">
                  <c:v>111</c:v>
                </c:pt>
                <c:pt idx="75">
                  <c:v>110.75</c:v>
                </c:pt>
                <c:pt idx="76">
                  <c:v>110.75</c:v>
                </c:pt>
                <c:pt idx="77">
                  <c:v>111</c:v>
                </c:pt>
                <c:pt idx="78">
                  <c:v>110.5</c:v>
                </c:pt>
                <c:pt idx="79">
                  <c:v>110.75</c:v>
                </c:pt>
                <c:pt idx="80">
                  <c:v>110.5</c:v>
                </c:pt>
                <c:pt idx="81">
                  <c:v>110.75</c:v>
                </c:pt>
                <c:pt idx="82">
                  <c:v>110.75</c:v>
                </c:pt>
                <c:pt idx="83">
                  <c:v>110.75</c:v>
                </c:pt>
                <c:pt idx="84">
                  <c:v>110.5</c:v>
                </c:pt>
                <c:pt idx="85">
                  <c:v>111.25</c:v>
                </c:pt>
                <c:pt idx="86">
                  <c:v>111</c:v>
                </c:pt>
                <c:pt idx="87">
                  <c:v>111.25</c:v>
                </c:pt>
                <c:pt idx="88">
                  <c:v>111.25</c:v>
                </c:pt>
                <c:pt idx="89">
                  <c:v>111.5</c:v>
                </c:pt>
                <c:pt idx="90">
                  <c:v>111.5</c:v>
                </c:pt>
                <c:pt idx="91">
                  <c:v>111.75</c:v>
                </c:pt>
                <c:pt idx="92">
                  <c:v>111.25</c:v>
                </c:pt>
                <c:pt idx="93">
                  <c:v>112</c:v>
                </c:pt>
                <c:pt idx="94">
                  <c:v>112.25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112.75</c:v>
                </c:pt>
                <c:pt idx="99">
                  <c:v>112.75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113.25</c:v>
                </c:pt>
                <c:pt idx="105">
                  <c:v>113.25</c:v>
                </c:pt>
                <c:pt idx="106">
                  <c:v>113.5</c:v>
                </c:pt>
                <c:pt idx="107">
                  <c:v>113.75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114.5</c:v>
                </c:pt>
                <c:pt idx="113">
                  <c:v>114.25</c:v>
                </c:pt>
                <c:pt idx="114">
                  <c:v>114.5</c:v>
                </c:pt>
                <c:pt idx="115">
                  <c:v>114.5</c:v>
                </c:pt>
                <c:pt idx="116">
                  <c:v>114.75</c:v>
                </c:pt>
                <c:pt idx="117">
                  <c:v>114.5</c:v>
                </c:pt>
                <c:pt idx="118">
                  <c:v>114.75</c:v>
                </c:pt>
                <c:pt idx="119">
                  <c:v>115</c:v>
                </c:pt>
                <c:pt idx="120">
                  <c:v>114.75</c:v>
                </c:pt>
                <c:pt idx="121">
                  <c:v>115.25</c:v>
                </c:pt>
                <c:pt idx="122">
                  <c:v>115</c:v>
                </c:pt>
                <c:pt idx="123">
                  <c:v>114.75</c:v>
                </c:pt>
                <c:pt idx="124">
                  <c:v>115</c:v>
                </c:pt>
                <c:pt idx="125">
                  <c:v>115.5</c:v>
                </c:pt>
                <c:pt idx="12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5-4368-9120-338866B3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16896"/>
        <c:axId val="598219392"/>
      </c:scatterChart>
      <c:valAx>
        <c:axId val="59821689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9392"/>
        <c:crosses val="autoZero"/>
        <c:crossBetween val="midCat"/>
      </c:valAx>
      <c:valAx>
        <c:axId val="598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113140</xdr:rowOff>
    </xdr:from>
    <xdr:to>
      <xdr:col>22</xdr:col>
      <xdr:colOff>50027</xdr:colOff>
      <xdr:row>23</xdr:row>
      <xdr:rowOff>39756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DAE5A0-F94B-4A2F-A281-5BB531F7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337930</xdr:colOff>
      <xdr:row>26</xdr:row>
      <xdr:rowOff>46382</xdr:rowOff>
    </xdr:from>
    <xdr:to>
      <xdr:col>21</xdr:col>
      <xdr:colOff>463825</xdr:colOff>
      <xdr:row>41</xdr:row>
      <xdr:rowOff>72886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7D9658-C00A-4386-ACB2-3285CAB38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460182</xdr:colOff>
      <xdr:row>50</xdr:row>
      <xdr:rowOff>31309</xdr:rowOff>
    </xdr:from>
    <xdr:to>
      <xdr:col>21</xdr:col>
      <xdr:colOff>583096</xdr:colOff>
      <xdr:row>71</xdr:row>
      <xdr:rowOff>53009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03178E-10B2-40CC-9B6D-F32D08052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487680</xdr:colOff>
      <xdr:row>74</xdr:row>
      <xdr:rowOff>3809</xdr:rowOff>
    </xdr:from>
    <xdr:to>
      <xdr:col>22</xdr:col>
      <xdr:colOff>152400</xdr:colOff>
      <xdr:row>92</xdr:row>
      <xdr:rowOff>79512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4AA67FA-66ED-4E75-B712-EC5E5263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525524</xdr:colOff>
      <xdr:row>101</xdr:row>
      <xdr:rowOff>92767</xdr:rowOff>
    </xdr:from>
    <xdr:to>
      <xdr:col>17</xdr:col>
      <xdr:colOff>530087</xdr:colOff>
      <xdr:row>127</xdr:row>
      <xdr:rowOff>19880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8B87565-FFC8-4579-80FB-CFD246BB0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284921</xdr:colOff>
      <xdr:row>102</xdr:row>
      <xdr:rowOff>159025</xdr:rowOff>
    </xdr:from>
    <xdr:to>
      <xdr:col>10</xdr:col>
      <xdr:colOff>86138</xdr:colOff>
      <xdr:row>126</xdr:row>
      <xdr:rowOff>86138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A9B0B18-A65D-425C-8249-828DF93A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85D4-FE05-4AEC-9002-32F73EDA5502}">
  <dimension ref="A1:BL335"/>
  <sheetViews>
    <sheetView tabSelected="1" topLeftCell="A21" zoomScaleNormal="100" workbookViewId="0">
      <selection activeCell="D21" sqref="D21"/>
    </sheetView>
  </sheetViews>
  <sheetFormatPr defaultRowHeight="14.4" x14ac:dyDescent="0.3"/>
  <cols>
    <col min="4" max="4" width="10.77734375" customWidth="1"/>
    <col min="11" max="11" width="11.44140625" customWidth="1"/>
  </cols>
  <sheetData>
    <row r="1" spans="1:64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AR1" t="s">
        <v>32</v>
      </c>
      <c r="AU1" t="s">
        <v>33</v>
      </c>
    </row>
    <row r="2" spans="1:64" x14ac:dyDescent="0.3">
      <c r="AJ2">
        <v>23068</v>
      </c>
      <c r="AK2">
        <f>AJ2-23000</f>
        <v>68</v>
      </c>
      <c r="AL2">
        <v>24</v>
      </c>
      <c r="AN2">
        <f t="shared" ref="AN2:AO2" si="0">AM3-AM2</f>
        <v>0</v>
      </c>
      <c r="AO2">
        <f t="shared" si="0"/>
        <v>0</v>
      </c>
      <c r="BI2">
        <v>11784</v>
      </c>
      <c r="BJ2">
        <f>BI2-11000</f>
        <v>784</v>
      </c>
      <c r="BK2">
        <v>29.5</v>
      </c>
    </row>
    <row r="3" spans="1:64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AJ3">
        <v>23319</v>
      </c>
      <c r="AK3">
        <f>AJ3-23000</f>
        <v>319</v>
      </c>
      <c r="AL3">
        <v>23.75</v>
      </c>
      <c r="AN3">
        <f t="shared" ref="AN3:AO3" si="1">AM4-AM3</f>
        <v>0</v>
      </c>
      <c r="AO3">
        <f t="shared" si="1"/>
        <v>0</v>
      </c>
      <c r="AU3">
        <v>23068</v>
      </c>
      <c r="AV3">
        <f>AU3-23000</f>
        <v>68</v>
      </c>
      <c r="AW3">
        <v>24</v>
      </c>
      <c r="BI3">
        <v>12034</v>
      </c>
      <c r="BJ3">
        <f>BI3-11000</f>
        <v>1034</v>
      </c>
      <c r="BK3">
        <v>29.75</v>
      </c>
    </row>
    <row r="4" spans="1:64" x14ac:dyDescent="0.3">
      <c r="AJ4">
        <v>23570</v>
      </c>
      <c r="AK4">
        <f t="shared" ref="AK4:AK67" si="2">AJ4-23000</f>
        <v>570</v>
      </c>
      <c r="AL4">
        <v>24.5</v>
      </c>
      <c r="AN4">
        <f t="shared" ref="AN4:AO4" si="3">AM5-AM4</f>
        <v>0</v>
      </c>
      <c r="AO4">
        <f t="shared" si="3"/>
        <v>0</v>
      </c>
      <c r="AU4">
        <v>23319</v>
      </c>
      <c r="AV4">
        <f>AU4-23000</f>
        <v>319</v>
      </c>
      <c r="AW4">
        <v>23.75</v>
      </c>
      <c r="BI4">
        <v>12284</v>
      </c>
      <c r="BJ4">
        <f t="shared" ref="BJ4:BJ67" si="4">BI4-11000</f>
        <v>1284</v>
      </c>
      <c r="BK4">
        <v>29.5</v>
      </c>
    </row>
    <row r="5" spans="1:64" x14ac:dyDescent="0.3">
      <c r="A5" s="2" t="s">
        <v>2</v>
      </c>
      <c r="B5" s="1"/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AJ5">
        <v>23820</v>
      </c>
      <c r="AK5">
        <f t="shared" si="2"/>
        <v>820</v>
      </c>
      <c r="AL5">
        <v>26.5</v>
      </c>
      <c r="AN5">
        <f t="shared" ref="AM5:AO68" si="5">AM6-AM5</f>
        <v>0</v>
      </c>
      <c r="AO5">
        <f t="shared" si="5"/>
        <v>0</v>
      </c>
      <c r="AU5">
        <v>23570</v>
      </c>
      <c r="AV5">
        <f t="shared" ref="AV5:AV68" si="6">AU5-23000</f>
        <v>570</v>
      </c>
      <c r="AW5">
        <v>24.5</v>
      </c>
      <c r="BI5">
        <v>12535</v>
      </c>
      <c r="BJ5">
        <f t="shared" si="4"/>
        <v>1535</v>
      </c>
      <c r="BK5">
        <v>29.5</v>
      </c>
    </row>
    <row r="6" spans="1:64" ht="15" thickBot="1" x14ac:dyDescent="0.35">
      <c r="AJ6">
        <v>24071</v>
      </c>
      <c r="AK6">
        <f t="shared" si="2"/>
        <v>1071</v>
      </c>
      <c r="AL6">
        <v>29.25</v>
      </c>
      <c r="AN6">
        <f t="shared" si="5"/>
        <v>0</v>
      </c>
      <c r="AO6">
        <f t="shared" si="5"/>
        <v>0</v>
      </c>
      <c r="AU6">
        <v>23820</v>
      </c>
      <c r="AV6">
        <f t="shared" si="6"/>
        <v>820</v>
      </c>
      <c r="AW6">
        <v>26.5</v>
      </c>
      <c r="BD6">
        <v>12284</v>
      </c>
      <c r="BE6">
        <f>BD6-12000</f>
        <v>284</v>
      </c>
      <c r="BF6">
        <v>22.25</v>
      </c>
      <c r="BI6">
        <v>12786</v>
      </c>
      <c r="BJ6">
        <f t="shared" si="4"/>
        <v>1786</v>
      </c>
      <c r="BK6">
        <v>29</v>
      </c>
    </row>
    <row r="7" spans="1:64" ht="15" thickBot="1" x14ac:dyDescent="0.35">
      <c r="A7" t="s">
        <v>4</v>
      </c>
      <c r="E7" s="16" t="s">
        <v>45</v>
      </c>
      <c r="AJ7">
        <v>24322</v>
      </c>
      <c r="AK7">
        <f t="shared" si="2"/>
        <v>1322</v>
      </c>
      <c r="AL7">
        <v>33</v>
      </c>
      <c r="AN7">
        <f t="shared" si="5"/>
        <v>0</v>
      </c>
      <c r="AO7">
        <f t="shared" si="5"/>
        <v>0</v>
      </c>
      <c r="AU7">
        <v>24071</v>
      </c>
      <c r="AV7">
        <f t="shared" si="6"/>
        <v>1071</v>
      </c>
      <c r="AW7">
        <v>29.25</v>
      </c>
      <c r="BD7">
        <v>12535</v>
      </c>
      <c r="BE7">
        <f>BD7-12000</f>
        <v>535</v>
      </c>
      <c r="BF7">
        <v>23</v>
      </c>
      <c r="BI7">
        <v>13037</v>
      </c>
      <c r="BJ7">
        <f t="shared" si="4"/>
        <v>2037</v>
      </c>
      <c r="BK7">
        <v>29.75</v>
      </c>
    </row>
    <row r="8" spans="1:64" x14ac:dyDescent="0.3">
      <c r="AJ8">
        <v>24572</v>
      </c>
      <c r="AK8">
        <f t="shared" si="2"/>
        <v>1572</v>
      </c>
      <c r="AL8">
        <v>36.5</v>
      </c>
      <c r="AN8">
        <f t="shared" si="5"/>
        <v>0</v>
      </c>
      <c r="AO8">
        <f t="shared" si="5"/>
        <v>4.5</v>
      </c>
      <c r="AU8">
        <v>24322</v>
      </c>
      <c r="AV8">
        <f t="shared" si="6"/>
        <v>1322</v>
      </c>
      <c r="AW8">
        <v>33</v>
      </c>
      <c r="BD8">
        <v>12786</v>
      </c>
      <c r="BE8">
        <f t="shared" ref="BE8:BE71" si="7">BD8-12000</f>
        <v>786</v>
      </c>
      <c r="BF8">
        <v>24.5</v>
      </c>
      <c r="BI8">
        <v>13288</v>
      </c>
      <c r="BJ8">
        <f t="shared" si="4"/>
        <v>2288</v>
      </c>
      <c r="BK8">
        <v>29.5</v>
      </c>
    </row>
    <row r="9" spans="1:64" x14ac:dyDescent="0.3">
      <c r="A9" s="2" t="s">
        <v>5</v>
      </c>
      <c r="B9" s="1"/>
      <c r="H9" s="43" t="s">
        <v>6</v>
      </c>
      <c r="I9" s="43"/>
      <c r="AJ9">
        <v>24823</v>
      </c>
      <c r="AK9">
        <f t="shared" si="2"/>
        <v>1823</v>
      </c>
      <c r="AL9">
        <v>40.5</v>
      </c>
      <c r="AN9">
        <f t="shared" si="5"/>
        <v>4.5</v>
      </c>
      <c r="AO9">
        <f t="shared" si="5"/>
        <v>-4.5</v>
      </c>
      <c r="AU9">
        <v>24572</v>
      </c>
      <c r="AV9">
        <f t="shared" si="6"/>
        <v>1572</v>
      </c>
      <c r="AW9">
        <v>36.5</v>
      </c>
      <c r="BD9">
        <v>13037</v>
      </c>
      <c r="BE9">
        <f t="shared" si="7"/>
        <v>1037</v>
      </c>
      <c r="BF9">
        <v>26</v>
      </c>
      <c r="BI9">
        <v>13539</v>
      </c>
      <c r="BJ9">
        <f t="shared" si="4"/>
        <v>2539</v>
      </c>
      <c r="BK9">
        <v>29.75</v>
      </c>
    </row>
    <row r="10" spans="1:64" ht="15" thickBot="1" x14ac:dyDescent="0.35">
      <c r="A10" s="3" t="s">
        <v>47</v>
      </c>
      <c r="B10" s="3" t="s">
        <v>48</v>
      </c>
      <c r="AJ10">
        <v>25074</v>
      </c>
      <c r="AK10">
        <f t="shared" si="2"/>
        <v>2074</v>
      </c>
      <c r="AL10">
        <v>44.5</v>
      </c>
      <c r="AM10">
        <f t="shared" si="5"/>
        <v>4.5</v>
      </c>
      <c r="AN10">
        <f t="shared" si="5"/>
        <v>0</v>
      </c>
      <c r="AO10">
        <f t="shared" si="5"/>
        <v>0</v>
      </c>
      <c r="AU10">
        <v>24823</v>
      </c>
      <c r="AV10">
        <f t="shared" si="6"/>
        <v>1823</v>
      </c>
      <c r="AW10">
        <v>40.5</v>
      </c>
      <c r="BD10">
        <v>13288</v>
      </c>
      <c r="BE10">
        <f t="shared" si="7"/>
        <v>1288</v>
      </c>
      <c r="BF10">
        <v>27.75</v>
      </c>
      <c r="BI10">
        <v>13790</v>
      </c>
      <c r="BJ10">
        <f t="shared" si="4"/>
        <v>2790</v>
      </c>
      <c r="BK10">
        <v>29.75</v>
      </c>
    </row>
    <row r="11" spans="1:64" ht="15" thickBot="1" x14ac:dyDescent="0.35">
      <c r="A11" s="44" t="s">
        <v>49</v>
      </c>
      <c r="B11" s="44"/>
      <c r="E11" t="s">
        <v>7</v>
      </c>
      <c r="K11" s="7" t="s">
        <v>44</v>
      </c>
      <c r="L11" s="14"/>
      <c r="M11" s="15"/>
      <c r="AJ11">
        <v>25325</v>
      </c>
      <c r="AK11">
        <f t="shared" si="2"/>
        <v>2325</v>
      </c>
      <c r="AL11">
        <v>49</v>
      </c>
      <c r="AM11">
        <f t="shared" si="5"/>
        <v>4.5</v>
      </c>
      <c r="AN11">
        <f t="shared" si="5"/>
        <v>0</v>
      </c>
      <c r="AO11">
        <f t="shared" si="5"/>
        <v>0.25</v>
      </c>
      <c r="AU11">
        <v>25074</v>
      </c>
      <c r="AV11">
        <f t="shared" si="6"/>
        <v>2074</v>
      </c>
      <c r="AW11">
        <v>44.5</v>
      </c>
      <c r="BD11">
        <v>13539</v>
      </c>
      <c r="BE11">
        <f t="shared" si="7"/>
        <v>1539</v>
      </c>
      <c r="BF11">
        <v>29.75</v>
      </c>
      <c r="BI11">
        <v>14041</v>
      </c>
      <c r="BJ11">
        <f t="shared" si="4"/>
        <v>3041</v>
      </c>
      <c r="BK11">
        <v>31</v>
      </c>
    </row>
    <row r="12" spans="1:64" ht="15" thickBot="1" x14ac:dyDescent="0.35">
      <c r="AJ12">
        <v>25576</v>
      </c>
      <c r="AK12">
        <f t="shared" si="2"/>
        <v>2576</v>
      </c>
      <c r="AL12">
        <v>53.5</v>
      </c>
      <c r="AM12">
        <f t="shared" si="5"/>
        <v>4.5</v>
      </c>
      <c r="AN12">
        <f t="shared" si="5"/>
        <v>0.25</v>
      </c>
      <c r="AO12">
        <f t="shared" si="5"/>
        <v>-0.25</v>
      </c>
      <c r="AU12">
        <v>25325</v>
      </c>
      <c r="AV12">
        <f t="shared" si="6"/>
        <v>2325</v>
      </c>
      <c r="AW12">
        <v>49</v>
      </c>
      <c r="BD12">
        <v>13790</v>
      </c>
      <c r="BE12">
        <f t="shared" si="7"/>
        <v>1790</v>
      </c>
      <c r="BF12">
        <v>32</v>
      </c>
      <c r="BI12">
        <v>14291</v>
      </c>
      <c r="BJ12">
        <f t="shared" si="4"/>
        <v>3291</v>
      </c>
      <c r="BK12">
        <v>35.25</v>
      </c>
      <c r="BL12">
        <f t="shared" ref="BL12:BL68" si="8">BK13-BK12</f>
        <v>6.75</v>
      </c>
    </row>
    <row r="13" spans="1:64" ht="15" thickBot="1" x14ac:dyDescent="0.35">
      <c r="A13" s="34" t="s">
        <v>8</v>
      </c>
      <c r="B13" s="45"/>
      <c r="E13" t="s">
        <v>9</v>
      </c>
      <c r="K13" s="7" t="s">
        <v>35</v>
      </c>
      <c r="AJ13">
        <v>25827</v>
      </c>
      <c r="AK13">
        <f t="shared" si="2"/>
        <v>2827</v>
      </c>
      <c r="AL13">
        <v>58</v>
      </c>
      <c r="AM13">
        <f t="shared" si="5"/>
        <v>4.75</v>
      </c>
      <c r="AN13">
        <f t="shared" si="5"/>
        <v>0</v>
      </c>
      <c r="AO13">
        <f t="shared" si="5"/>
        <v>-0.25</v>
      </c>
      <c r="AU13">
        <v>25576</v>
      </c>
      <c r="AV13">
        <f t="shared" si="6"/>
        <v>2576</v>
      </c>
      <c r="AW13">
        <v>53.5</v>
      </c>
      <c r="BD13">
        <v>14041</v>
      </c>
      <c r="BE13">
        <f t="shared" si="7"/>
        <v>2041</v>
      </c>
      <c r="BF13">
        <v>35.25</v>
      </c>
      <c r="BI13">
        <v>14541</v>
      </c>
      <c r="BJ13">
        <f t="shared" si="4"/>
        <v>3541</v>
      </c>
      <c r="BK13">
        <v>42</v>
      </c>
      <c r="BL13">
        <f t="shared" si="8"/>
        <v>7.25</v>
      </c>
    </row>
    <row r="14" spans="1:64" x14ac:dyDescent="0.3">
      <c r="A14" s="39" t="s">
        <v>88</v>
      </c>
      <c r="B14" s="41"/>
      <c r="AJ14">
        <v>26077</v>
      </c>
      <c r="AK14">
        <f t="shared" si="2"/>
        <v>3077</v>
      </c>
      <c r="AL14">
        <v>62.75</v>
      </c>
      <c r="AM14">
        <f t="shared" si="5"/>
        <v>4.75</v>
      </c>
      <c r="AN14">
        <f t="shared" si="5"/>
        <v>-0.25</v>
      </c>
      <c r="AO14">
        <f t="shared" si="5"/>
        <v>-0.5</v>
      </c>
      <c r="AU14">
        <v>25827</v>
      </c>
      <c r="AV14">
        <f t="shared" si="6"/>
        <v>2827</v>
      </c>
      <c r="AW14">
        <v>58</v>
      </c>
      <c r="BD14">
        <v>14290</v>
      </c>
      <c r="BE14">
        <f t="shared" si="7"/>
        <v>2290</v>
      </c>
      <c r="BF14">
        <v>38.5</v>
      </c>
      <c r="BI14">
        <v>14792</v>
      </c>
      <c r="BJ14">
        <f t="shared" si="4"/>
        <v>3792</v>
      </c>
      <c r="BK14">
        <v>49.25</v>
      </c>
      <c r="BL14">
        <f t="shared" si="8"/>
        <v>7.25</v>
      </c>
    </row>
    <row r="15" spans="1:64" x14ac:dyDescent="0.3">
      <c r="AJ15">
        <v>26328</v>
      </c>
      <c r="AK15">
        <f t="shared" si="2"/>
        <v>3328</v>
      </c>
      <c r="AL15">
        <v>67.5</v>
      </c>
      <c r="AM15">
        <f t="shared" si="5"/>
        <v>4.5</v>
      </c>
      <c r="AN15">
        <f t="shared" si="5"/>
        <v>-0.75</v>
      </c>
      <c r="AO15">
        <f t="shared" si="5"/>
        <v>1</v>
      </c>
      <c r="AU15">
        <v>26077</v>
      </c>
      <c r="AV15">
        <f t="shared" si="6"/>
        <v>3077</v>
      </c>
      <c r="AW15">
        <v>62.75</v>
      </c>
      <c r="BD15">
        <v>14541</v>
      </c>
      <c r="BE15">
        <f t="shared" si="7"/>
        <v>2541</v>
      </c>
      <c r="BF15">
        <v>41.75</v>
      </c>
      <c r="BI15">
        <v>15043</v>
      </c>
      <c r="BJ15">
        <f t="shared" si="4"/>
        <v>4043</v>
      </c>
      <c r="BK15">
        <v>56.5</v>
      </c>
      <c r="BL15">
        <f t="shared" si="8"/>
        <v>7.25</v>
      </c>
    </row>
    <row r="16" spans="1:64" x14ac:dyDescent="0.3">
      <c r="A16" s="33" t="s">
        <v>10</v>
      </c>
      <c r="B16" s="33"/>
      <c r="AJ16">
        <v>26578</v>
      </c>
      <c r="AK16">
        <f t="shared" si="2"/>
        <v>3578</v>
      </c>
      <c r="AL16">
        <v>72</v>
      </c>
      <c r="AM16">
        <f t="shared" si="5"/>
        <v>3.75</v>
      </c>
      <c r="AN16">
        <f t="shared" si="5"/>
        <v>0.25</v>
      </c>
      <c r="AO16">
        <f t="shared" si="5"/>
        <v>0</v>
      </c>
      <c r="AU16">
        <v>26328</v>
      </c>
      <c r="AV16">
        <f t="shared" si="6"/>
        <v>3328</v>
      </c>
      <c r="AW16">
        <v>67.5</v>
      </c>
      <c r="BD16">
        <v>14792</v>
      </c>
      <c r="BE16">
        <f t="shared" si="7"/>
        <v>2792</v>
      </c>
      <c r="BF16">
        <v>46</v>
      </c>
      <c r="BI16">
        <v>15294</v>
      </c>
      <c r="BJ16">
        <f t="shared" si="4"/>
        <v>4294</v>
      </c>
      <c r="BK16">
        <v>63.75</v>
      </c>
      <c r="BL16">
        <f t="shared" si="8"/>
        <v>6.5</v>
      </c>
    </row>
    <row r="17" spans="1:64" x14ac:dyDescent="0.3">
      <c r="A17" s="1" t="s">
        <v>11</v>
      </c>
      <c r="B17" s="1" t="s">
        <v>12</v>
      </c>
      <c r="AJ17">
        <v>26829</v>
      </c>
      <c r="AK17">
        <f t="shared" si="2"/>
        <v>3829</v>
      </c>
      <c r="AL17">
        <v>75.75</v>
      </c>
      <c r="AM17">
        <f t="shared" si="5"/>
        <v>4</v>
      </c>
      <c r="AN17">
        <f t="shared" si="5"/>
        <v>0.25</v>
      </c>
      <c r="AO17">
        <f t="shared" si="5"/>
        <v>-1</v>
      </c>
      <c r="AU17">
        <v>26578</v>
      </c>
      <c r="AV17">
        <f t="shared" si="6"/>
        <v>3578</v>
      </c>
      <c r="AW17">
        <v>72</v>
      </c>
      <c r="BD17">
        <v>15043</v>
      </c>
      <c r="BE17">
        <f t="shared" si="7"/>
        <v>3043</v>
      </c>
      <c r="BF17">
        <v>50.5</v>
      </c>
      <c r="BI17">
        <v>15545</v>
      </c>
      <c r="BJ17">
        <f t="shared" si="4"/>
        <v>4545</v>
      </c>
      <c r="BK17">
        <v>70.25</v>
      </c>
      <c r="BL17">
        <f t="shared" si="8"/>
        <v>6</v>
      </c>
    </row>
    <row r="18" spans="1:64" x14ac:dyDescent="0.3">
      <c r="A18" s="4" t="s">
        <v>51</v>
      </c>
      <c r="B18" s="4" t="s">
        <v>51</v>
      </c>
      <c r="H18" t="s">
        <v>46</v>
      </c>
      <c r="AJ18">
        <v>27080</v>
      </c>
      <c r="AK18">
        <f t="shared" si="2"/>
        <v>4080</v>
      </c>
      <c r="AL18">
        <v>79.75</v>
      </c>
      <c r="AM18">
        <f t="shared" si="5"/>
        <v>4.25</v>
      </c>
      <c r="AN18">
        <f t="shared" si="5"/>
        <v>-0.75</v>
      </c>
      <c r="AO18">
        <f t="shared" si="5"/>
        <v>0.75</v>
      </c>
      <c r="AU18">
        <v>26829</v>
      </c>
      <c r="AV18">
        <f t="shared" si="6"/>
        <v>3829</v>
      </c>
      <c r="AW18">
        <v>75.75</v>
      </c>
      <c r="BD18">
        <v>15294</v>
      </c>
      <c r="BE18">
        <f t="shared" si="7"/>
        <v>3294</v>
      </c>
      <c r="BF18">
        <v>55.5</v>
      </c>
      <c r="BI18">
        <v>15796</v>
      </c>
      <c r="BJ18">
        <f t="shared" si="4"/>
        <v>4796</v>
      </c>
      <c r="BK18">
        <v>76.25</v>
      </c>
      <c r="BL18">
        <f t="shared" si="8"/>
        <v>6</v>
      </c>
    </row>
    <row r="19" spans="1:64" x14ac:dyDescent="0.3">
      <c r="AJ19">
        <v>27331</v>
      </c>
      <c r="AK19">
        <f t="shared" si="2"/>
        <v>4331</v>
      </c>
      <c r="AL19">
        <v>84</v>
      </c>
      <c r="AM19">
        <f t="shared" si="5"/>
        <v>3.5</v>
      </c>
      <c r="AN19">
        <f t="shared" si="5"/>
        <v>0</v>
      </c>
      <c r="AO19">
        <f t="shared" si="5"/>
        <v>-0.75</v>
      </c>
      <c r="AU19">
        <v>27080</v>
      </c>
      <c r="AV19">
        <f t="shared" si="6"/>
        <v>4080</v>
      </c>
      <c r="AW19">
        <v>79.75</v>
      </c>
      <c r="BD19">
        <v>15545</v>
      </c>
      <c r="BE19">
        <f t="shared" si="7"/>
        <v>3545</v>
      </c>
      <c r="BF19">
        <v>60</v>
      </c>
      <c r="BI19">
        <v>16047</v>
      </c>
      <c r="BJ19">
        <f t="shared" si="4"/>
        <v>5047</v>
      </c>
      <c r="BK19">
        <v>82.25</v>
      </c>
      <c r="BL19">
        <f t="shared" si="8"/>
        <v>5</v>
      </c>
    </row>
    <row r="20" spans="1:64" x14ac:dyDescent="0.3">
      <c r="A20" s="34" t="s">
        <v>13</v>
      </c>
      <c r="B20" s="35"/>
      <c r="AJ20">
        <v>27582</v>
      </c>
      <c r="AK20">
        <f t="shared" si="2"/>
        <v>4582</v>
      </c>
      <c r="AL20">
        <v>87.5</v>
      </c>
      <c r="AM20">
        <f t="shared" si="5"/>
        <v>3.5</v>
      </c>
      <c r="AN20">
        <f t="shared" si="5"/>
        <v>-0.75</v>
      </c>
      <c r="AO20">
        <f t="shared" si="5"/>
        <v>1.25</v>
      </c>
      <c r="AU20">
        <v>27331</v>
      </c>
      <c r="AV20">
        <f t="shared" si="6"/>
        <v>4331</v>
      </c>
      <c r="AW20">
        <v>84</v>
      </c>
      <c r="BD20">
        <v>15796</v>
      </c>
      <c r="BE20">
        <f t="shared" si="7"/>
        <v>3796</v>
      </c>
      <c r="BF20">
        <v>65.25</v>
      </c>
      <c r="BI20">
        <v>16297</v>
      </c>
      <c r="BJ20">
        <f t="shared" si="4"/>
        <v>5297</v>
      </c>
      <c r="BK20">
        <v>87.25</v>
      </c>
      <c r="BL20">
        <f t="shared" si="8"/>
        <v>4.75</v>
      </c>
    </row>
    <row r="21" spans="1:64" x14ac:dyDescent="0.3">
      <c r="A21" s="39">
        <v>497</v>
      </c>
      <c r="B21" s="41"/>
      <c r="AJ21">
        <v>27833</v>
      </c>
      <c r="AK21">
        <f t="shared" si="2"/>
        <v>4833</v>
      </c>
      <c r="AL21">
        <v>91</v>
      </c>
      <c r="AM21">
        <f t="shared" si="5"/>
        <v>2.75</v>
      </c>
      <c r="AN21">
        <f t="shared" si="5"/>
        <v>0.5</v>
      </c>
      <c r="AO21">
        <f t="shared" si="5"/>
        <v>-0.5</v>
      </c>
      <c r="AU21">
        <v>27582</v>
      </c>
      <c r="AV21">
        <f t="shared" si="6"/>
        <v>4582</v>
      </c>
      <c r="AW21">
        <v>87.5</v>
      </c>
      <c r="BD21">
        <v>16047</v>
      </c>
      <c r="BE21">
        <f t="shared" si="7"/>
        <v>4047</v>
      </c>
      <c r="BF21">
        <v>70</v>
      </c>
      <c r="BI21">
        <v>16548</v>
      </c>
      <c r="BJ21">
        <f t="shared" si="4"/>
        <v>5548</v>
      </c>
      <c r="BK21">
        <v>92</v>
      </c>
      <c r="BL21">
        <f t="shared" si="8"/>
        <v>4.5</v>
      </c>
    </row>
    <row r="22" spans="1:64" x14ac:dyDescent="0.3">
      <c r="A22" s="38" t="s">
        <v>14</v>
      </c>
      <c r="B22" s="38"/>
      <c r="C22">
        <v>471</v>
      </c>
      <c r="AJ22">
        <v>28084</v>
      </c>
      <c r="AK22">
        <f t="shared" si="2"/>
        <v>5084</v>
      </c>
      <c r="AL22">
        <v>93.75</v>
      </c>
      <c r="AM22">
        <f t="shared" si="5"/>
        <v>3.25</v>
      </c>
      <c r="AN22">
        <f t="shared" si="5"/>
        <v>0</v>
      </c>
      <c r="AO22">
        <f t="shared" si="5"/>
        <v>-0.5</v>
      </c>
      <c r="AU22">
        <v>27833</v>
      </c>
      <c r="AV22">
        <f t="shared" si="6"/>
        <v>4833</v>
      </c>
      <c r="AW22">
        <v>91</v>
      </c>
      <c r="BD22">
        <v>16297</v>
      </c>
      <c r="BE22">
        <f t="shared" si="7"/>
        <v>4297</v>
      </c>
      <c r="BF22">
        <v>74.5</v>
      </c>
      <c r="BI22">
        <v>16799</v>
      </c>
      <c r="BJ22">
        <f t="shared" si="4"/>
        <v>5799</v>
      </c>
      <c r="BK22">
        <v>96.5</v>
      </c>
      <c r="BL22">
        <f t="shared" si="8"/>
        <v>4.25</v>
      </c>
    </row>
    <row r="23" spans="1:64" x14ac:dyDescent="0.3">
      <c r="AJ23">
        <v>28335</v>
      </c>
      <c r="AK23">
        <f t="shared" si="2"/>
        <v>5335</v>
      </c>
      <c r="AL23">
        <v>97</v>
      </c>
      <c r="AM23">
        <f t="shared" si="5"/>
        <v>3.25</v>
      </c>
      <c r="AN23">
        <f t="shared" si="5"/>
        <v>-0.5</v>
      </c>
      <c r="AO23">
        <f t="shared" si="5"/>
        <v>0.5</v>
      </c>
      <c r="AU23">
        <v>28084</v>
      </c>
      <c r="AV23">
        <f t="shared" si="6"/>
        <v>5084</v>
      </c>
      <c r="AW23">
        <v>93.75</v>
      </c>
      <c r="BD23">
        <v>16548</v>
      </c>
      <c r="BE23">
        <f t="shared" si="7"/>
        <v>4548</v>
      </c>
      <c r="BF23">
        <v>79</v>
      </c>
      <c r="BI23">
        <v>17049</v>
      </c>
      <c r="BJ23">
        <f t="shared" si="4"/>
        <v>6049</v>
      </c>
      <c r="BK23">
        <v>100.75</v>
      </c>
      <c r="BL23">
        <f t="shared" si="8"/>
        <v>3.5</v>
      </c>
    </row>
    <row r="24" spans="1:64" x14ac:dyDescent="0.3">
      <c r="AJ24">
        <v>28584</v>
      </c>
      <c r="AK24">
        <f t="shared" si="2"/>
        <v>5584</v>
      </c>
      <c r="AL24">
        <v>100.25</v>
      </c>
      <c r="AM24">
        <f t="shared" si="5"/>
        <v>2.75</v>
      </c>
      <c r="AN24">
        <f t="shared" si="5"/>
        <v>0</v>
      </c>
      <c r="AO24">
        <f t="shared" si="5"/>
        <v>0</v>
      </c>
      <c r="AU24">
        <v>28335</v>
      </c>
      <c r="AV24">
        <f t="shared" si="6"/>
        <v>5335</v>
      </c>
      <c r="AW24">
        <v>97</v>
      </c>
      <c r="BD24">
        <v>16798</v>
      </c>
      <c r="BE24">
        <f t="shared" si="7"/>
        <v>4798</v>
      </c>
      <c r="BF24">
        <v>83.5</v>
      </c>
      <c r="BI24">
        <v>17300</v>
      </c>
      <c r="BJ24">
        <f t="shared" si="4"/>
        <v>6300</v>
      </c>
      <c r="BK24">
        <v>104.25</v>
      </c>
      <c r="BL24">
        <f t="shared" si="8"/>
        <v>3.75</v>
      </c>
    </row>
    <row r="25" spans="1:64" x14ac:dyDescent="0.3">
      <c r="AJ25">
        <v>28835</v>
      </c>
      <c r="AK25">
        <f t="shared" si="2"/>
        <v>5835</v>
      </c>
      <c r="AL25">
        <v>103</v>
      </c>
      <c r="AM25">
        <f t="shared" si="5"/>
        <v>2.75</v>
      </c>
      <c r="AN25">
        <f t="shared" si="5"/>
        <v>0</v>
      </c>
      <c r="AO25">
        <f t="shared" si="5"/>
        <v>-0.25</v>
      </c>
      <c r="AQ25">
        <f>AR25-5500</f>
        <v>15</v>
      </c>
      <c r="AR25">
        <v>5515</v>
      </c>
      <c r="AS25">
        <v>20.75</v>
      </c>
      <c r="AT25">
        <f>AS26-AS25</f>
        <v>2.75</v>
      </c>
      <c r="AU25">
        <v>28584</v>
      </c>
      <c r="AV25">
        <f t="shared" si="6"/>
        <v>5584</v>
      </c>
      <c r="AW25">
        <v>100.25</v>
      </c>
      <c r="BD25">
        <v>17049</v>
      </c>
      <c r="BE25">
        <f t="shared" si="7"/>
        <v>5049</v>
      </c>
      <c r="BF25">
        <v>87.25</v>
      </c>
      <c r="BI25">
        <v>17551</v>
      </c>
      <c r="BJ25">
        <f t="shared" si="4"/>
        <v>6551</v>
      </c>
      <c r="BK25">
        <v>108</v>
      </c>
      <c r="BL25">
        <f t="shared" si="8"/>
        <v>3</v>
      </c>
    </row>
    <row r="26" spans="1:64" x14ac:dyDescent="0.3">
      <c r="AJ26">
        <v>29086</v>
      </c>
      <c r="AK26">
        <f t="shared" si="2"/>
        <v>6086</v>
      </c>
      <c r="AL26">
        <v>105.75</v>
      </c>
      <c r="AM26">
        <f t="shared" si="5"/>
        <v>2.75</v>
      </c>
      <c r="AN26">
        <f t="shared" si="5"/>
        <v>-0.25</v>
      </c>
      <c r="AO26">
        <f t="shared" si="5"/>
        <v>-0.5</v>
      </c>
      <c r="AQ26">
        <f t="shared" ref="AQ26:AQ64" si="9">AR26-5500</f>
        <v>266</v>
      </c>
      <c r="AR26">
        <v>5766</v>
      </c>
      <c r="AS26">
        <v>23.5</v>
      </c>
      <c r="AU26">
        <v>28835</v>
      </c>
      <c r="AV26">
        <f t="shared" si="6"/>
        <v>5835</v>
      </c>
      <c r="AW26">
        <v>103</v>
      </c>
      <c r="AY26">
        <v>11784</v>
      </c>
      <c r="AZ26">
        <f>AY26-11000</f>
        <v>784</v>
      </c>
      <c r="BA26">
        <v>29.5</v>
      </c>
      <c r="BD26">
        <v>17300</v>
      </c>
      <c r="BE26">
        <f t="shared" si="7"/>
        <v>5300</v>
      </c>
      <c r="BF26">
        <v>91.25</v>
      </c>
      <c r="BI26">
        <v>17802</v>
      </c>
      <c r="BJ26">
        <f t="shared" si="4"/>
        <v>6802</v>
      </c>
      <c r="BK26">
        <v>111</v>
      </c>
      <c r="BL26">
        <f t="shared" si="8"/>
        <v>3</v>
      </c>
    </row>
    <row r="27" spans="1:64" x14ac:dyDescent="0.3">
      <c r="A27" s="39" t="s">
        <v>15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1"/>
      <c r="AJ27">
        <v>29337</v>
      </c>
      <c r="AK27">
        <f t="shared" si="2"/>
        <v>6337</v>
      </c>
      <c r="AL27">
        <v>108.5</v>
      </c>
      <c r="AM27">
        <f t="shared" si="5"/>
        <v>2.5</v>
      </c>
      <c r="AN27">
        <f t="shared" si="5"/>
        <v>-0.75</v>
      </c>
      <c r="AO27">
        <f t="shared" si="5"/>
        <v>1.5</v>
      </c>
      <c r="AQ27">
        <f t="shared" si="9"/>
        <v>517</v>
      </c>
      <c r="AR27">
        <v>6017</v>
      </c>
      <c r="AS27">
        <v>27.5</v>
      </c>
      <c r="AT27">
        <f>AS28-AS27</f>
        <v>5.5</v>
      </c>
      <c r="AU27">
        <v>29086</v>
      </c>
      <c r="AV27">
        <f t="shared" si="6"/>
        <v>6086</v>
      </c>
      <c r="AW27">
        <v>105.75</v>
      </c>
      <c r="AY27">
        <v>12034</v>
      </c>
      <c r="AZ27">
        <f>AY27-11000</f>
        <v>1034</v>
      </c>
      <c r="BA27">
        <v>29.75</v>
      </c>
      <c r="BD27">
        <v>17551</v>
      </c>
      <c r="BE27">
        <f t="shared" si="7"/>
        <v>5551</v>
      </c>
      <c r="BF27">
        <v>95</v>
      </c>
      <c r="BI27">
        <v>18053</v>
      </c>
      <c r="BJ27">
        <f t="shared" si="4"/>
        <v>7053</v>
      </c>
      <c r="BK27">
        <v>114</v>
      </c>
      <c r="BL27">
        <f t="shared" si="8"/>
        <v>3</v>
      </c>
    </row>
    <row r="28" spans="1:64" x14ac:dyDescent="0.3">
      <c r="AJ28">
        <v>29588</v>
      </c>
      <c r="AK28">
        <f t="shared" si="2"/>
        <v>6588</v>
      </c>
      <c r="AL28">
        <v>111</v>
      </c>
      <c r="AM28">
        <f t="shared" si="5"/>
        <v>1.75</v>
      </c>
      <c r="AN28">
        <f t="shared" si="5"/>
        <v>0.75</v>
      </c>
      <c r="AO28">
        <f t="shared" si="5"/>
        <v>-1.5</v>
      </c>
      <c r="AQ28">
        <f t="shared" si="9"/>
        <v>767</v>
      </c>
      <c r="AR28">
        <v>6267</v>
      </c>
      <c r="AS28">
        <v>33</v>
      </c>
      <c r="AT28">
        <f>AS29-AS28</f>
        <v>4.75</v>
      </c>
      <c r="AU28">
        <v>29337</v>
      </c>
      <c r="AV28">
        <f t="shared" si="6"/>
        <v>6337</v>
      </c>
      <c r="AW28">
        <v>108.5</v>
      </c>
      <c r="AY28">
        <v>12284</v>
      </c>
      <c r="AZ28">
        <f t="shared" ref="AZ28:AZ91" si="10">AY28-11000</f>
        <v>1284</v>
      </c>
      <c r="BA28">
        <v>29.5</v>
      </c>
      <c r="BD28">
        <v>17802</v>
      </c>
      <c r="BE28">
        <f t="shared" si="7"/>
        <v>5802</v>
      </c>
      <c r="BF28">
        <v>98.5</v>
      </c>
      <c r="BI28">
        <v>18304</v>
      </c>
      <c r="BJ28">
        <f t="shared" si="4"/>
        <v>7304</v>
      </c>
      <c r="BK28">
        <v>117</v>
      </c>
      <c r="BL28">
        <f t="shared" si="8"/>
        <v>2.75</v>
      </c>
    </row>
    <row r="29" spans="1:64" x14ac:dyDescent="0.3">
      <c r="A29" s="1" t="s">
        <v>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AJ29">
        <v>29839</v>
      </c>
      <c r="AK29">
        <f t="shared" si="2"/>
        <v>6839</v>
      </c>
      <c r="AL29">
        <v>112.75</v>
      </c>
      <c r="AM29">
        <f t="shared" si="5"/>
        <v>2.5</v>
      </c>
      <c r="AN29">
        <f t="shared" si="5"/>
        <v>-0.75</v>
      </c>
      <c r="AO29">
        <f t="shared" si="5"/>
        <v>1</v>
      </c>
      <c r="AQ29">
        <f t="shared" si="9"/>
        <v>1017</v>
      </c>
      <c r="AR29">
        <v>6517</v>
      </c>
      <c r="AS29">
        <v>37.75</v>
      </c>
      <c r="AT29">
        <f t="shared" ref="AT29:AT64" si="11">AS30-AS29</f>
        <v>5</v>
      </c>
      <c r="AU29">
        <v>29588</v>
      </c>
      <c r="AV29">
        <f t="shared" si="6"/>
        <v>6588</v>
      </c>
      <c r="AW29">
        <v>111</v>
      </c>
      <c r="AY29">
        <v>12535</v>
      </c>
      <c r="AZ29">
        <f t="shared" si="10"/>
        <v>1535</v>
      </c>
      <c r="BA29">
        <v>29.5</v>
      </c>
      <c r="BD29">
        <v>18053</v>
      </c>
      <c r="BE29">
        <f t="shared" si="7"/>
        <v>6053</v>
      </c>
      <c r="BF29">
        <v>101.75</v>
      </c>
      <c r="BI29">
        <v>18554</v>
      </c>
      <c r="BJ29">
        <f t="shared" si="4"/>
        <v>7554</v>
      </c>
      <c r="BK29">
        <v>119.75</v>
      </c>
      <c r="BL29">
        <f t="shared" si="8"/>
        <v>2.25</v>
      </c>
    </row>
    <row r="30" spans="1:64" x14ac:dyDescent="0.3">
      <c r="AJ30">
        <v>30090</v>
      </c>
      <c r="AK30">
        <f t="shared" si="2"/>
        <v>7090</v>
      </c>
      <c r="AL30">
        <v>115.25</v>
      </c>
      <c r="AM30">
        <f t="shared" si="5"/>
        <v>1.75</v>
      </c>
      <c r="AN30">
        <f t="shared" si="5"/>
        <v>0.25</v>
      </c>
      <c r="AO30">
        <f t="shared" si="5"/>
        <v>-0.25</v>
      </c>
      <c r="AQ30">
        <f t="shared" si="9"/>
        <v>1268</v>
      </c>
      <c r="AR30">
        <v>6768</v>
      </c>
      <c r="AS30">
        <v>42.75</v>
      </c>
      <c r="AT30">
        <f t="shared" si="11"/>
        <v>4.75</v>
      </c>
      <c r="AU30">
        <v>29839</v>
      </c>
      <c r="AV30">
        <f t="shared" si="6"/>
        <v>6839</v>
      </c>
      <c r="AW30">
        <v>112.75</v>
      </c>
      <c r="AY30">
        <v>12786</v>
      </c>
      <c r="AZ30">
        <f t="shared" si="10"/>
        <v>1786</v>
      </c>
      <c r="BA30">
        <v>29</v>
      </c>
      <c r="BD30">
        <v>18304</v>
      </c>
      <c r="BE30">
        <f t="shared" si="7"/>
        <v>6304</v>
      </c>
      <c r="BF30">
        <v>104.75</v>
      </c>
      <c r="BI30">
        <v>18805</v>
      </c>
      <c r="BJ30">
        <f t="shared" si="4"/>
        <v>7805</v>
      </c>
      <c r="BK30">
        <v>122</v>
      </c>
      <c r="BL30">
        <f t="shared" si="8"/>
        <v>2.25</v>
      </c>
    </row>
    <row r="31" spans="1:64" x14ac:dyDescent="0.3">
      <c r="A31" s="2" t="s">
        <v>2</v>
      </c>
      <c r="B31" s="1"/>
      <c r="C31" s="42" t="s">
        <v>17</v>
      </c>
      <c r="D31" s="42"/>
      <c r="E31" s="42"/>
      <c r="F31" s="42"/>
      <c r="G31" s="42"/>
      <c r="H31" s="42"/>
      <c r="I31" s="42"/>
      <c r="J31" s="42"/>
      <c r="K31" s="42"/>
      <c r="L31" s="42"/>
      <c r="AJ31">
        <v>30341</v>
      </c>
      <c r="AK31">
        <f t="shared" si="2"/>
        <v>7341</v>
      </c>
      <c r="AL31">
        <v>117</v>
      </c>
      <c r="AM31">
        <f t="shared" si="5"/>
        <v>2</v>
      </c>
      <c r="AN31">
        <f t="shared" si="5"/>
        <v>0</v>
      </c>
      <c r="AO31">
        <f t="shared" si="5"/>
        <v>-0.75</v>
      </c>
      <c r="AQ31">
        <f t="shared" si="9"/>
        <v>1519</v>
      </c>
      <c r="AR31">
        <v>7019</v>
      </c>
      <c r="AS31">
        <v>47.5</v>
      </c>
      <c r="AT31">
        <f t="shared" si="11"/>
        <v>5</v>
      </c>
      <c r="AU31">
        <v>30090</v>
      </c>
      <c r="AV31">
        <f t="shared" si="6"/>
        <v>7090</v>
      </c>
      <c r="AW31">
        <v>115.25</v>
      </c>
      <c r="AY31">
        <v>13037</v>
      </c>
      <c r="AZ31">
        <f t="shared" si="10"/>
        <v>2037</v>
      </c>
      <c r="BA31">
        <v>29.75</v>
      </c>
      <c r="BD31">
        <v>18554</v>
      </c>
      <c r="BE31">
        <f t="shared" si="7"/>
        <v>6554</v>
      </c>
      <c r="BF31">
        <v>108</v>
      </c>
      <c r="BI31">
        <v>19056</v>
      </c>
      <c r="BJ31">
        <f t="shared" si="4"/>
        <v>8056</v>
      </c>
      <c r="BK31">
        <v>124.25</v>
      </c>
      <c r="BL31">
        <f t="shared" si="8"/>
        <v>2.25</v>
      </c>
    </row>
    <row r="32" spans="1:64" ht="15" thickBot="1" x14ac:dyDescent="0.35">
      <c r="AJ32">
        <v>30592</v>
      </c>
      <c r="AK32">
        <f t="shared" si="2"/>
        <v>7592</v>
      </c>
      <c r="AL32">
        <v>119</v>
      </c>
      <c r="AM32">
        <f t="shared" si="5"/>
        <v>2</v>
      </c>
      <c r="AN32">
        <f t="shared" si="5"/>
        <v>-0.75</v>
      </c>
      <c r="AO32">
        <f t="shared" si="5"/>
        <v>1.75</v>
      </c>
      <c r="AQ32">
        <f t="shared" si="9"/>
        <v>1770</v>
      </c>
      <c r="AR32">
        <v>7270</v>
      </c>
      <c r="AS32">
        <v>52.5</v>
      </c>
      <c r="AT32">
        <f t="shared" si="11"/>
        <v>4.5</v>
      </c>
      <c r="AU32">
        <v>30341</v>
      </c>
      <c r="AV32">
        <f t="shared" si="6"/>
        <v>7341</v>
      </c>
      <c r="AW32">
        <v>117</v>
      </c>
      <c r="AY32">
        <v>13288</v>
      </c>
      <c r="AZ32">
        <f t="shared" si="10"/>
        <v>2288</v>
      </c>
      <c r="BA32">
        <v>29.5</v>
      </c>
      <c r="BD32">
        <v>18805</v>
      </c>
      <c r="BE32">
        <f t="shared" si="7"/>
        <v>6805</v>
      </c>
      <c r="BF32">
        <v>110.75</v>
      </c>
      <c r="BI32">
        <v>19307</v>
      </c>
      <c r="BJ32">
        <f t="shared" si="4"/>
        <v>8307</v>
      </c>
      <c r="BK32">
        <v>126.5</v>
      </c>
      <c r="BL32">
        <f t="shared" si="8"/>
        <v>2</v>
      </c>
    </row>
    <row r="33" spans="1:64" ht="15" thickBot="1" x14ac:dyDescent="0.35">
      <c r="A33" t="s">
        <v>4</v>
      </c>
      <c r="E33" s="6" t="s">
        <v>35</v>
      </c>
      <c r="AJ33">
        <v>30842</v>
      </c>
      <c r="AK33">
        <f t="shared" si="2"/>
        <v>7842</v>
      </c>
      <c r="AL33">
        <v>121</v>
      </c>
      <c r="AM33">
        <f t="shared" si="5"/>
        <v>1.25</v>
      </c>
      <c r="AN33">
        <f t="shared" si="5"/>
        <v>1</v>
      </c>
      <c r="AO33">
        <f t="shared" si="5"/>
        <v>-1.75</v>
      </c>
      <c r="AQ33">
        <f t="shared" si="9"/>
        <v>2021</v>
      </c>
      <c r="AR33">
        <v>7521</v>
      </c>
      <c r="AS33">
        <v>57</v>
      </c>
      <c r="AT33">
        <f t="shared" si="11"/>
        <v>4.75</v>
      </c>
      <c r="AU33">
        <v>30592</v>
      </c>
      <c r="AV33">
        <f t="shared" si="6"/>
        <v>7592</v>
      </c>
      <c r="AW33">
        <v>119</v>
      </c>
      <c r="AY33">
        <v>13539</v>
      </c>
      <c r="AZ33">
        <f t="shared" si="10"/>
        <v>2539</v>
      </c>
      <c r="BA33">
        <v>29.75</v>
      </c>
      <c r="BD33">
        <v>19056</v>
      </c>
      <c r="BE33">
        <f t="shared" si="7"/>
        <v>7056</v>
      </c>
      <c r="BF33">
        <v>113.25</v>
      </c>
      <c r="BI33">
        <v>19558</v>
      </c>
      <c r="BJ33">
        <f t="shared" si="4"/>
        <v>8558</v>
      </c>
      <c r="BK33">
        <v>128.5</v>
      </c>
      <c r="BL33">
        <f t="shared" si="8"/>
        <v>1.75</v>
      </c>
    </row>
    <row r="34" spans="1:64" x14ac:dyDescent="0.3">
      <c r="AJ34">
        <v>31093</v>
      </c>
      <c r="AK34">
        <f t="shared" si="2"/>
        <v>8093</v>
      </c>
      <c r="AL34">
        <v>122.25</v>
      </c>
      <c r="AM34">
        <f t="shared" si="5"/>
        <v>2.25</v>
      </c>
      <c r="AN34">
        <f t="shared" si="5"/>
        <v>-0.75</v>
      </c>
      <c r="AO34">
        <f t="shared" si="5"/>
        <v>0.75</v>
      </c>
      <c r="AQ34">
        <f t="shared" si="9"/>
        <v>2272</v>
      </c>
      <c r="AR34">
        <v>7772</v>
      </c>
      <c r="AS34">
        <v>61.75</v>
      </c>
      <c r="AT34">
        <f t="shared" si="11"/>
        <v>4.5</v>
      </c>
      <c r="AU34">
        <v>30842</v>
      </c>
      <c r="AV34">
        <f t="shared" si="6"/>
        <v>7842</v>
      </c>
      <c r="AW34">
        <v>121</v>
      </c>
      <c r="AY34">
        <v>13790</v>
      </c>
      <c r="AZ34">
        <f t="shared" si="10"/>
        <v>2790</v>
      </c>
      <c r="BA34">
        <v>29.75</v>
      </c>
      <c r="BD34">
        <v>19307</v>
      </c>
      <c r="BE34">
        <f t="shared" si="7"/>
        <v>7307</v>
      </c>
      <c r="BF34">
        <v>115.25</v>
      </c>
      <c r="BI34">
        <v>19809</v>
      </c>
      <c r="BJ34">
        <f t="shared" si="4"/>
        <v>8809</v>
      </c>
      <c r="BK34">
        <v>130.25</v>
      </c>
      <c r="BL34">
        <f t="shared" si="8"/>
        <v>2.25</v>
      </c>
    </row>
    <row r="35" spans="1:64" x14ac:dyDescent="0.3">
      <c r="A35" s="2" t="s">
        <v>5</v>
      </c>
      <c r="B35" s="1"/>
      <c r="C35" s="5" t="s">
        <v>34</v>
      </c>
      <c r="D35" s="5"/>
      <c r="E35" s="5"/>
      <c r="H35" s="43" t="s">
        <v>6</v>
      </c>
      <c r="I35" s="43"/>
      <c r="AJ35">
        <v>31344</v>
      </c>
      <c r="AK35">
        <f t="shared" si="2"/>
        <v>8344</v>
      </c>
      <c r="AL35">
        <v>124.5</v>
      </c>
      <c r="AM35">
        <f t="shared" si="5"/>
        <v>1.5</v>
      </c>
      <c r="AN35">
        <f t="shared" si="5"/>
        <v>0</v>
      </c>
      <c r="AO35">
        <f t="shared" si="5"/>
        <v>0</v>
      </c>
      <c r="AQ35">
        <f t="shared" si="9"/>
        <v>2523</v>
      </c>
      <c r="AR35">
        <v>8023</v>
      </c>
      <c r="AS35">
        <v>66.25</v>
      </c>
      <c r="AT35">
        <f t="shared" si="11"/>
        <v>4</v>
      </c>
      <c r="AU35">
        <v>31093</v>
      </c>
      <c r="AV35">
        <f t="shared" si="6"/>
        <v>8093</v>
      </c>
      <c r="AW35">
        <v>122.25</v>
      </c>
      <c r="AY35">
        <v>14041</v>
      </c>
      <c r="AZ35">
        <f t="shared" si="10"/>
        <v>3041</v>
      </c>
      <c r="BA35">
        <v>31</v>
      </c>
      <c r="BD35">
        <v>19558</v>
      </c>
      <c r="BE35">
        <f t="shared" si="7"/>
        <v>7558</v>
      </c>
      <c r="BF35">
        <v>118</v>
      </c>
      <c r="BI35">
        <v>20060</v>
      </c>
      <c r="BJ35">
        <f t="shared" si="4"/>
        <v>9060</v>
      </c>
      <c r="BK35">
        <v>132.5</v>
      </c>
      <c r="BL35">
        <f t="shared" si="8"/>
        <v>0.75</v>
      </c>
    </row>
    <row r="36" spans="1:64" ht="15" thickBot="1" x14ac:dyDescent="0.35">
      <c r="A36" s="3" t="s">
        <v>36</v>
      </c>
      <c r="B36" s="3" t="s">
        <v>40</v>
      </c>
      <c r="AJ36">
        <v>31595</v>
      </c>
      <c r="AK36">
        <f t="shared" si="2"/>
        <v>8595</v>
      </c>
      <c r="AL36">
        <v>126</v>
      </c>
      <c r="AM36">
        <f t="shared" si="5"/>
        <v>1.5</v>
      </c>
      <c r="AN36">
        <f t="shared" si="5"/>
        <v>0</v>
      </c>
      <c r="AO36">
        <f t="shared" si="5"/>
        <v>-0.75</v>
      </c>
      <c r="AQ36">
        <f t="shared" si="9"/>
        <v>2772</v>
      </c>
      <c r="AR36">
        <v>8272</v>
      </c>
      <c r="AS36">
        <v>70.25</v>
      </c>
      <c r="AT36">
        <f t="shared" si="11"/>
        <v>4</v>
      </c>
      <c r="AU36">
        <v>31344</v>
      </c>
      <c r="AV36">
        <f t="shared" si="6"/>
        <v>8344</v>
      </c>
      <c r="AW36">
        <v>124.5</v>
      </c>
      <c r="AY36">
        <v>14291</v>
      </c>
      <c r="AZ36">
        <f t="shared" si="10"/>
        <v>3291</v>
      </c>
      <c r="BA36">
        <v>35.25</v>
      </c>
      <c r="BD36">
        <v>19808</v>
      </c>
      <c r="BE36">
        <f t="shared" si="7"/>
        <v>7808</v>
      </c>
      <c r="BF36">
        <v>120.25</v>
      </c>
      <c r="BI36">
        <v>20311</v>
      </c>
      <c r="BJ36">
        <f t="shared" si="4"/>
        <v>9311</v>
      </c>
      <c r="BK36">
        <v>133.25</v>
      </c>
      <c r="BL36">
        <f t="shared" si="8"/>
        <v>2.5</v>
      </c>
    </row>
    <row r="37" spans="1:64" ht="15" thickBot="1" x14ac:dyDescent="0.35">
      <c r="A37" s="44" t="s">
        <v>41</v>
      </c>
      <c r="B37" s="44"/>
      <c r="E37" t="s">
        <v>18</v>
      </c>
      <c r="K37" s="7" t="s">
        <v>35</v>
      </c>
      <c r="AJ37">
        <v>31846</v>
      </c>
      <c r="AK37">
        <f t="shared" si="2"/>
        <v>8846</v>
      </c>
      <c r="AL37">
        <v>127.5</v>
      </c>
      <c r="AM37">
        <f t="shared" si="5"/>
        <v>1.5</v>
      </c>
      <c r="AN37">
        <f t="shared" si="5"/>
        <v>-0.75</v>
      </c>
      <c r="AO37">
        <f t="shared" si="5"/>
        <v>2</v>
      </c>
      <c r="AQ37">
        <f t="shared" si="9"/>
        <v>3023</v>
      </c>
      <c r="AR37">
        <v>8523</v>
      </c>
      <c r="AS37">
        <v>74.25</v>
      </c>
      <c r="AT37">
        <f t="shared" si="11"/>
        <v>3.75</v>
      </c>
      <c r="AU37">
        <v>31595</v>
      </c>
      <c r="AV37">
        <f t="shared" si="6"/>
        <v>8595</v>
      </c>
      <c r="AW37">
        <v>126</v>
      </c>
      <c r="AY37">
        <v>14541</v>
      </c>
      <c r="AZ37">
        <f t="shared" si="10"/>
        <v>3541</v>
      </c>
      <c r="BA37">
        <v>42</v>
      </c>
      <c r="BD37">
        <v>20059</v>
      </c>
      <c r="BE37">
        <f t="shared" si="7"/>
        <v>8059</v>
      </c>
      <c r="BF37">
        <v>121.75</v>
      </c>
      <c r="BI37">
        <v>20561</v>
      </c>
      <c r="BJ37">
        <f t="shared" si="4"/>
        <v>9561</v>
      </c>
      <c r="BK37">
        <v>135.75</v>
      </c>
      <c r="BL37">
        <f t="shared" si="8"/>
        <v>1.25</v>
      </c>
    </row>
    <row r="38" spans="1:64" ht="15" thickBot="1" x14ac:dyDescent="0.35">
      <c r="AJ38">
        <v>32097</v>
      </c>
      <c r="AK38">
        <f t="shared" si="2"/>
        <v>9097</v>
      </c>
      <c r="AL38">
        <v>129</v>
      </c>
      <c r="AM38">
        <f t="shared" si="5"/>
        <v>0.75</v>
      </c>
      <c r="AN38">
        <f t="shared" si="5"/>
        <v>1.25</v>
      </c>
      <c r="AO38">
        <f t="shared" si="5"/>
        <v>-2.5</v>
      </c>
      <c r="AQ38">
        <f t="shared" si="9"/>
        <v>3274</v>
      </c>
      <c r="AR38">
        <v>8774</v>
      </c>
      <c r="AS38">
        <v>78</v>
      </c>
      <c r="AT38">
        <f t="shared" si="11"/>
        <v>3.5</v>
      </c>
      <c r="AU38">
        <v>31846</v>
      </c>
      <c r="AV38">
        <f t="shared" si="6"/>
        <v>8846</v>
      </c>
      <c r="AW38">
        <v>127.5</v>
      </c>
      <c r="AY38">
        <v>14792</v>
      </c>
      <c r="AZ38">
        <f t="shared" si="10"/>
        <v>3792</v>
      </c>
      <c r="BA38">
        <v>49.25</v>
      </c>
      <c r="BD38">
        <v>20310</v>
      </c>
      <c r="BE38">
        <f t="shared" si="7"/>
        <v>8310</v>
      </c>
      <c r="BF38">
        <v>124.5</v>
      </c>
      <c r="BI38">
        <v>20812</v>
      </c>
      <c r="BJ38">
        <f t="shared" si="4"/>
        <v>9812</v>
      </c>
      <c r="BK38">
        <v>137</v>
      </c>
      <c r="BL38">
        <f t="shared" si="8"/>
        <v>1.5</v>
      </c>
    </row>
    <row r="39" spans="1:64" ht="15" thickBot="1" x14ac:dyDescent="0.35">
      <c r="A39" s="34" t="s">
        <v>8</v>
      </c>
      <c r="B39" s="45"/>
      <c r="E39" t="s">
        <v>19</v>
      </c>
      <c r="K39" s="8" t="s">
        <v>39</v>
      </c>
      <c r="AJ39">
        <v>32348</v>
      </c>
      <c r="AK39">
        <f t="shared" si="2"/>
        <v>9348</v>
      </c>
      <c r="AL39">
        <v>129.75</v>
      </c>
      <c r="AM39">
        <f t="shared" si="5"/>
        <v>2</v>
      </c>
      <c r="AN39">
        <f t="shared" si="5"/>
        <v>-1.25</v>
      </c>
      <c r="AO39">
        <f t="shared" si="5"/>
        <v>1.25</v>
      </c>
      <c r="AQ39">
        <f t="shared" si="9"/>
        <v>3525</v>
      </c>
      <c r="AR39">
        <v>9025</v>
      </c>
      <c r="AS39">
        <v>81.5</v>
      </c>
      <c r="AT39">
        <f t="shared" si="11"/>
        <v>3</v>
      </c>
      <c r="AU39">
        <v>32097</v>
      </c>
      <c r="AV39">
        <f t="shared" si="6"/>
        <v>9097</v>
      </c>
      <c r="AW39">
        <v>129</v>
      </c>
      <c r="AY39">
        <v>15043</v>
      </c>
      <c r="AZ39">
        <f t="shared" si="10"/>
        <v>4043</v>
      </c>
      <c r="BA39">
        <v>56.5</v>
      </c>
      <c r="BD39">
        <v>20560</v>
      </c>
      <c r="BE39">
        <f t="shared" si="7"/>
        <v>8560</v>
      </c>
      <c r="BF39">
        <v>126.25</v>
      </c>
      <c r="BI39">
        <v>21062</v>
      </c>
      <c r="BJ39">
        <f t="shared" si="4"/>
        <v>10062</v>
      </c>
      <c r="BK39">
        <v>138.5</v>
      </c>
      <c r="BL39">
        <f t="shared" si="8"/>
        <v>1.25</v>
      </c>
    </row>
    <row r="40" spans="1:64" ht="15" thickBot="1" x14ac:dyDescent="0.35">
      <c r="A40" s="39" t="s">
        <v>89</v>
      </c>
      <c r="B40" s="41"/>
      <c r="AJ40">
        <v>32599</v>
      </c>
      <c r="AK40">
        <f t="shared" si="2"/>
        <v>9599</v>
      </c>
      <c r="AL40">
        <v>131.75</v>
      </c>
      <c r="AM40">
        <f t="shared" si="5"/>
        <v>0.75</v>
      </c>
      <c r="AN40">
        <f t="shared" si="5"/>
        <v>0</v>
      </c>
      <c r="AO40">
        <f t="shared" si="5"/>
        <v>0.25</v>
      </c>
      <c r="AQ40">
        <f t="shared" si="9"/>
        <v>3776</v>
      </c>
      <c r="AR40">
        <v>9276</v>
      </c>
      <c r="AS40">
        <v>84.5</v>
      </c>
      <c r="AT40">
        <f t="shared" si="11"/>
        <v>3.75</v>
      </c>
      <c r="AU40">
        <v>32348</v>
      </c>
      <c r="AV40">
        <f t="shared" si="6"/>
        <v>9348</v>
      </c>
      <c r="AW40">
        <v>129.75</v>
      </c>
      <c r="AY40">
        <v>15294</v>
      </c>
      <c r="AZ40">
        <f t="shared" si="10"/>
        <v>4294</v>
      </c>
      <c r="BA40">
        <v>63.75</v>
      </c>
      <c r="BD40">
        <v>20811</v>
      </c>
      <c r="BE40">
        <f t="shared" si="7"/>
        <v>8811</v>
      </c>
      <c r="BF40">
        <v>127.5</v>
      </c>
      <c r="BI40">
        <v>21313</v>
      </c>
      <c r="BJ40">
        <f t="shared" si="4"/>
        <v>10313</v>
      </c>
      <c r="BK40">
        <v>139.75</v>
      </c>
      <c r="BL40">
        <f t="shared" si="8"/>
        <v>1.5</v>
      </c>
    </row>
    <row r="41" spans="1:64" ht="15" thickBot="1" x14ac:dyDescent="0.35">
      <c r="E41" t="s">
        <v>20</v>
      </c>
      <c r="K41" s="8" t="s">
        <v>42</v>
      </c>
      <c r="L41" s="9"/>
      <c r="M41" s="10"/>
      <c r="AJ41">
        <v>32848</v>
      </c>
      <c r="AK41">
        <f t="shared" si="2"/>
        <v>9848</v>
      </c>
      <c r="AL41">
        <v>132.5</v>
      </c>
      <c r="AM41">
        <f t="shared" si="5"/>
        <v>0.75</v>
      </c>
      <c r="AN41">
        <f t="shared" si="5"/>
        <v>0.25</v>
      </c>
      <c r="AO41">
        <f t="shared" si="5"/>
        <v>0</v>
      </c>
      <c r="AQ41">
        <f t="shared" si="9"/>
        <v>4027</v>
      </c>
      <c r="AR41">
        <v>9527</v>
      </c>
      <c r="AS41">
        <v>88.25</v>
      </c>
      <c r="AT41">
        <f t="shared" si="11"/>
        <v>3.25</v>
      </c>
      <c r="AU41">
        <v>32599</v>
      </c>
      <c r="AV41">
        <f t="shared" si="6"/>
        <v>9599</v>
      </c>
      <c r="AW41">
        <v>131.75</v>
      </c>
      <c r="AY41">
        <v>15545</v>
      </c>
      <c r="AZ41">
        <f t="shared" si="10"/>
        <v>4545</v>
      </c>
      <c r="BA41">
        <v>70.25</v>
      </c>
      <c r="BD41">
        <v>21062</v>
      </c>
      <c r="BE41">
        <f t="shared" si="7"/>
        <v>9062</v>
      </c>
      <c r="BF41">
        <v>130.25</v>
      </c>
      <c r="BI41">
        <v>21564</v>
      </c>
      <c r="BJ41">
        <f t="shared" si="4"/>
        <v>10564</v>
      </c>
      <c r="BK41">
        <v>141.25</v>
      </c>
      <c r="BL41">
        <f t="shared" si="8"/>
        <v>1.25</v>
      </c>
    </row>
    <row r="42" spans="1:64" ht="15" thickBot="1" x14ac:dyDescent="0.35">
      <c r="A42" s="33" t="s">
        <v>10</v>
      </c>
      <c r="B42" s="33"/>
      <c r="AJ42">
        <v>33099</v>
      </c>
      <c r="AK42">
        <f t="shared" si="2"/>
        <v>10099</v>
      </c>
      <c r="AL42">
        <v>133.25</v>
      </c>
      <c r="AM42">
        <f t="shared" si="5"/>
        <v>1</v>
      </c>
      <c r="AN42">
        <f t="shared" si="5"/>
        <v>0.25</v>
      </c>
      <c r="AO42">
        <f t="shared" si="5"/>
        <v>-1.25</v>
      </c>
      <c r="AQ42">
        <f t="shared" si="9"/>
        <v>4278</v>
      </c>
      <c r="AR42">
        <v>9778</v>
      </c>
      <c r="AS42">
        <v>91.5</v>
      </c>
      <c r="AT42">
        <f t="shared" si="11"/>
        <v>3.25</v>
      </c>
      <c r="AU42">
        <v>32848</v>
      </c>
      <c r="AV42">
        <f t="shared" si="6"/>
        <v>9848</v>
      </c>
      <c r="AW42">
        <v>132.5</v>
      </c>
      <c r="AY42">
        <v>15796</v>
      </c>
      <c r="AZ42">
        <f t="shared" si="10"/>
        <v>4796</v>
      </c>
      <c r="BA42">
        <v>76.25</v>
      </c>
      <c r="BD42">
        <v>21313</v>
      </c>
      <c r="BE42">
        <f t="shared" si="7"/>
        <v>9313</v>
      </c>
      <c r="BF42">
        <v>131</v>
      </c>
      <c r="BI42">
        <v>21815</v>
      </c>
      <c r="BJ42">
        <f t="shared" si="4"/>
        <v>10815</v>
      </c>
      <c r="BK42">
        <v>142.5</v>
      </c>
      <c r="BL42">
        <f t="shared" si="8"/>
        <v>0.75</v>
      </c>
    </row>
    <row r="43" spans="1:64" ht="15" thickBot="1" x14ac:dyDescent="0.35">
      <c r="A43" s="1" t="s">
        <v>11</v>
      </c>
      <c r="B43" s="1" t="s">
        <v>12</v>
      </c>
      <c r="E43" t="s">
        <v>21</v>
      </c>
      <c r="K43" s="11" t="s">
        <v>43</v>
      </c>
      <c r="L43" s="12"/>
      <c r="M43" s="13"/>
      <c r="N43" s="11"/>
      <c r="O43" s="12"/>
      <c r="P43" s="12"/>
      <c r="Q43" s="12"/>
      <c r="R43" s="12"/>
      <c r="S43" s="12"/>
      <c r="T43" s="13"/>
      <c r="AJ43">
        <v>33350</v>
      </c>
      <c r="AK43">
        <f t="shared" si="2"/>
        <v>10350</v>
      </c>
      <c r="AL43">
        <v>134.25</v>
      </c>
      <c r="AM43">
        <f t="shared" si="5"/>
        <v>1.25</v>
      </c>
      <c r="AN43">
        <f t="shared" si="5"/>
        <v>-1</v>
      </c>
      <c r="AO43">
        <f t="shared" si="5"/>
        <v>2</v>
      </c>
      <c r="AQ43">
        <f t="shared" si="9"/>
        <v>4528</v>
      </c>
      <c r="AR43">
        <v>10028</v>
      </c>
      <c r="AS43">
        <v>94.75</v>
      </c>
      <c r="AT43">
        <f t="shared" si="11"/>
        <v>2.25</v>
      </c>
      <c r="AU43">
        <v>33099</v>
      </c>
      <c r="AV43">
        <f t="shared" si="6"/>
        <v>10099</v>
      </c>
      <c r="AW43">
        <v>133.25</v>
      </c>
      <c r="AY43">
        <v>16047</v>
      </c>
      <c r="AZ43">
        <f t="shared" si="10"/>
        <v>5047</v>
      </c>
      <c r="BA43">
        <v>82.25</v>
      </c>
      <c r="BD43">
        <v>21564</v>
      </c>
      <c r="BE43">
        <f t="shared" si="7"/>
        <v>9564</v>
      </c>
      <c r="BF43">
        <v>133.5</v>
      </c>
      <c r="BI43">
        <v>22066</v>
      </c>
      <c r="BJ43">
        <f t="shared" si="4"/>
        <v>11066</v>
      </c>
      <c r="BK43">
        <v>143.25</v>
      </c>
      <c r="BL43">
        <f t="shared" si="8"/>
        <v>1.75</v>
      </c>
    </row>
    <row r="44" spans="1:64" x14ac:dyDescent="0.3">
      <c r="A44" s="4" t="s">
        <v>37</v>
      </c>
      <c r="B44" s="4" t="s">
        <v>37</v>
      </c>
      <c r="AJ44">
        <v>33601</v>
      </c>
      <c r="AK44">
        <f t="shared" si="2"/>
        <v>10601</v>
      </c>
      <c r="AL44">
        <v>135.5</v>
      </c>
      <c r="AM44">
        <f t="shared" si="5"/>
        <v>0.25</v>
      </c>
      <c r="AN44">
        <f t="shared" si="5"/>
        <v>1</v>
      </c>
      <c r="AO44">
        <f t="shared" si="5"/>
        <v>-1.5</v>
      </c>
      <c r="AQ44">
        <f t="shared" si="9"/>
        <v>4778</v>
      </c>
      <c r="AR44">
        <v>10278</v>
      </c>
      <c r="AS44">
        <v>97</v>
      </c>
      <c r="AT44">
        <f t="shared" si="11"/>
        <v>3.25</v>
      </c>
      <c r="AU44">
        <v>33350</v>
      </c>
      <c r="AV44">
        <f t="shared" si="6"/>
        <v>10350</v>
      </c>
      <c r="AW44">
        <v>134.25</v>
      </c>
      <c r="AY44">
        <v>16297</v>
      </c>
      <c r="AZ44">
        <f t="shared" si="10"/>
        <v>5297</v>
      </c>
      <c r="BA44">
        <v>87.25</v>
      </c>
      <c r="BD44">
        <v>21815</v>
      </c>
      <c r="BE44">
        <f t="shared" si="7"/>
        <v>9815</v>
      </c>
      <c r="BF44">
        <v>134.5</v>
      </c>
      <c r="BI44">
        <v>22317</v>
      </c>
      <c r="BJ44">
        <f t="shared" si="4"/>
        <v>11317</v>
      </c>
      <c r="BK44">
        <v>145</v>
      </c>
      <c r="BL44">
        <f t="shared" si="8"/>
        <v>0.75</v>
      </c>
    </row>
    <row r="45" spans="1:64" x14ac:dyDescent="0.3">
      <c r="A45" s="48" t="s">
        <v>38</v>
      </c>
      <c r="B45" s="48"/>
      <c r="AJ45">
        <v>33852</v>
      </c>
      <c r="AK45">
        <f t="shared" si="2"/>
        <v>10852</v>
      </c>
      <c r="AL45">
        <v>135.75</v>
      </c>
      <c r="AM45">
        <f t="shared" si="5"/>
        <v>1.25</v>
      </c>
      <c r="AN45">
        <f t="shared" si="5"/>
        <v>-0.5</v>
      </c>
      <c r="AO45">
        <f t="shared" si="5"/>
        <v>-0.25</v>
      </c>
      <c r="AQ45">
        <f t="shared" si="9"/>
        <v>5029</v>
      </c>
      <c r="AR45">
        <v>10529</v>
      </c>
      <c r="AS45">
        <v>100.25</v>
      </c>
      <c r="AT45">
        <f t="shared" si="11"/>
        <v>2.5</v>
      </c>
      <c r="AU45">
        <v>33601</v>
      </c>
      <c r="AV45">
        <f t="shared" si="6"/>
        <v>10601</v>
      </c>
      <c r="AW45">
        <v>135.5</v>
      </c>
      <c r="AY45">
        <v>16548</v>
      </c>
      <c r="AZ45">
        <f t="shared" si="10"/>
        <v>5548</v>
      </c>
      <c r="BA45">
        <v>92</v>
      </c>
      <c r="BD45">
        <v>22066</v>
      </c>
      <c r="BE45">
        <f t="shared" si="7"/>
        <v>10066</v>
      </c>
      <c r="BF45">
        <v>136.25</v>
      </c>
      <c r="BI45">
        <v>22567</v>
      </c>
      <c r="BJ45">
        <f t="shared" si="4"/>
        <v>11567</v>
      </c>
      <c r="BK45">
        <v>145.75</v>
      </c>
      <c r="BL45">
        <f t="shared" si="8"/>
        <v>1</v>
      </c>
    </row>
    <row r="46" spans="1:64" ht="15" thickBot="1" x14ac:dyDescent="0.35">
      <c r="A46" s="34" t="s">
        <v>13</v>
      </c>
      <c r="B46" s="35"/>
      <c r="AJ46">
        <v>34103</v>
      </c>
      <c r="AK46">
        <f t="shared" si="2"/>
        <v>11103</v>
      </c>
      <c r="AL46">
        <v>137</v>
      </c>
      <c r="AM46">
        <f t="shared" si="5"/>
        <v>0.75</v>
      </c>
      <c r="AN46">
        <f t="shared" si="5"/>
        <v>-0.75</v>
      </c>
      <c r="AO46">
        <f t="shared" si="5"/>
        <v>0.75</v>
      </c>
      <c r="AQ46">
        <f t="shared" si="9"/>
        <v>5280</v>
      </c>
      <c r="AR46">
        <v>10780</v>
      </c>
      <c r="AS46">
        <v>102.75</v>
      </c>
      <c r="AT46">
        <f t="shared" si="11"/>
        <v>2.75</v>
      </c>
      <c r="AU46">
        <v>33852</v>
      </c>
      <c r="AV46">
        <f t="shared" si="6"/>
        <v>10852</v>
      </c>
      <c r="AW46">
        <v>135.75</v>
      </c>
      <c r="AY46">
        <v>16799</v>
      </c>
      <c r="AZ46">
        <f t="shared" si="10"/>
        <v>5799</v>
      </c>
      <c r="BA46">
        <v>96.5</v>
      </c>
      <c r="BD46">
        <v>22317</v>
      </c>
      <c r="BE46">
        <f t="shared" si="7"/>
        <v>10317</v>
      </c>
      <c r="BF46">
        <v>137.5</v>
      </c>
      <c r="BI46">
        <v>22818</v>
      </c>
      <c r="BJ46">
        <f t="shared" si="4"/>
        <v>11818</v>
      </c>
      <c r="BK46">
        <v>146.75</v>
      </c>
      <c r="BL46">
        <f t="shared" si="8"/>
        <v>0.25</v>
      </c>
    </row>
    <row r="47" spans="1:64" ht="15" thickBot="1" x14ac:dyDescent="0.35">
      <c r="A47" s="46">
        <v>515</v>
      </c>
      <c r="B47" s="48"/>
      <c r="C47" s="49" t="s">
        <v>50</v>
      </c>
      <c r="D47" s="50"/>
      <c r="E47" s="50"/>
      <c r="F47" s="50"/>
      <c r="G47" s="50"/>
      <c r="H47" s="50"/>
      <c r="I47" s="50"/>
      <c r="J47" s="50"/>
      <c r="K47" s="51"/>
      <c r="AJ47">
        <v>34354</v>
      </c>
      <c r="AK47">
        <f t="shared" si="2"/>
        <v>11354</v>
      </c>
      <c r="AL47">
        <v>137.75</v>
      </c>
      <c r="AN47">
        <f t="shared" si="5"/>
        <v>0</v>
      </c>
      <c r="AO47">
        <f t="shared" si="5"/>
        <v>0</v>
      </c>
      <c r="AQ47">
        <f t="shared" si="9"/>
        <v>5531</v>
      </c>
      <c r="AR47">
        <v>11031</v>
      </c>
      <c r="AS47">
        <v>105.5</v>
      </c>
      <c r="AT47">
        <f t="shared" si="11"/>
        <v>2.25</v>
      </c>
      <c r="AU47">
        <v>34103</v>
      </c>
      <c r="AV47">
        <f t="shared" si="6"/>
        <v>11103</v>
      </c>
      <c r="AW47">
        <v>137</v>
      </c>
      <c r="AY47">
        <v>17049</v>
      </c>
      <c r="AZ47">
        <f t="shared" si="10"/>
        <v>6049</v>
      </c>
      <c r="BA47">
        <v>100.75</v>
      </c>
      <c r="BD47">
        <v>22567</v>
      </c>
      <c r="BE47">
        <f t="shared" si="7"/>
        <v>10567</v>
      </c>
      <c r="BF47">
        <v>139</v>
      </c>
      <c r="BI47">
        <v>23069</v>
      </c>
      <c r="BJ47">
        <f t="shared" si="4"/>
        <v>12069</v>
      </c>
      <c r="BK47">
        <v>147</v>
      </c>
      <c r="BL47">
        <f t="shared" si="8"/>
        <v>1.25</v>
      </c>
    </row>
    <row r="48" spans="1:64" x14ac:dyDescent="0.3">
      <c r="A48" s="38" t="s">
        <v>14</v>
      </c>
      <c r="B48" s="38"/>
      <c r="AJ48">
        <v>34605</v>
      </c>
      <c r="AK48">
        <f t="shared" si="2"/>
        <v>11605</v>
      </c>
      <c r="AL48">
        <v>137.5</v>
      </c>
      <c r="AN48">
        <f t="shared" si="5"/>
        <v>0</v>
      </c>
      <c r="AO48">
        <f t="shared" si="5"/>
        <v>0</v>
      </c>
      <c r="AQ48">
        <f t="shared" si="9"/>
        <v>5782</v>
      </c>
      <c r="AR48">
        <v>11282</v>
      </c>
      <c r="AS48">
        <v>107.75</v>
      </c>
      <c r="AT48">
        <f t="shared" si="11"/>
        <v>2.75</v>
      </c>
      <c r="AU48">
        <v>34354</v>
      </c>
      <c r="AV48">
        <f t="shared" si="6"/>
        <v>11354</v>
      </c>
      <c r="AW48">
        <v>137.75</v>
      </c>
      <c r="AY48">
        <v>17300</v>
      </c>
      <c r="AZ48">
        <f t="shared" si="10"/>
        <v>6300</v>
      </c>
      <c r="BA48">
        <v>104.25</v>
      </c>
      <c r="BD48">
        <v>22818</v>
      </c>
      <c r="BE48">
        <f t="shared" si="7"/>
        <v>10818</v>
      </c>
      <c r="BF48">
        <v>140</v>
      </c>
      <c r="BI48">
        <v>23320</v>
      </c>
      <c r="BJ48">
        <f t="shared" si="4"/>
        <v>12320</v>
      </c>
      <c r="BK48">
        <v>148.25</v>
      </c>
      <c r="BL48">
        <f t="shared" si="8"/>
        <v>0.75</v>
      </c>
    </row>
    <row r="49" spans="1:64" x14ac:dyDescent="0.3">
      <c r="AJ49">
        <v>34855</v>
      </c>
      <c r="AK49">
        <f t="shared" si="2"/>
        <v>11855</v>
      </c>
      <c r="AL49">
        <v>137.75</v>
      </c>
      <c r="AN49">
        <f t="shared" si="5"/>
        <v>0</v>
      </c>
      <c r="AO49">
        <f t="shared" si="5"/>
        <v>0</v>
      </c>
      <c r="AQ49">
        <f t="shared" si="9"/>
        <v>6033</v>
      </c>
      <c r="AR49">
        <v>11533</v>
      </c>
      <c r="AS49">
        <v>110.5</v>
      </c>
      <c r="AT49">
        <f t="shared" si="11"/>
        <v>1.25</v>
      </c>
      <c r="AU49">
        <v>34605</v>
      </c>
      <c r="AV49">
        <f t="shared" si="6"/>
        <v>11605</v>
      </c>
      <c r="AW49">
        <v>137.5</v>
      </c>
      <c r="AY49">
        <v>17551</v>
      </c>
      <c r="AZ49">
        <f t="shared" si="10"/>
        <v>6551</v>
      </c>
      <c r="BA49">
        <v>108</v>
      </c>
      <c r="BD49">
        <v>23069</v>
      </c>
      <c r="BE49">
        <f t="shared" si="7"/>
        <v>11069</v>
      </c>
      <c r="BF49">
        <v>141</v>
      </c>
      <c r="BI49">
        <v>23571</v>
      </c>
      <c r="BJ49">
        <f t="shared" si="4"/>
        <v>12571</v>
      </c>
      <c r="BK49">
        <v>149</v>
      </c>
      <c r="BL49">
        <f t="shared" si="8"/>
        <v>1</v>
      </c>
    </row>
    <row r="50" spans="1:64" x14ac:dyDescent="0.3">
      <c r="AJ50">
        <v>35106</v>
      </c>
      <c r="AK50">
        <f t="shared" si="2"/>
        <v>12106</v>
      </c>
      <c r="AL50">
        <v>137.5</v>
      </c>
      <c r="AN50">
        <f t="shared" si="5"/>
        <v>0</v>
      </c>
      <c r="AO50">
        <f t="shared" si="5"/>
        <v>0</v>
      </c>
      <c r="AQ50">
        <f t="shared" si="9"/>
        <v>6284</v>
      </c>
      <c r="AR50">
        <v>11784</v>
      </c>
      <c r="AS50">
        <v>111.75</v>
      </c>
      <c r="AT50">
        <f t="shared" si="11"/>
        <v>3</v>
      </c>
      <c r="AU50">
        <v>34855</v>
      </c>
      <c r="AV50">
        <f t="shared" si="6"/>
        <v>11855</v>
      </c>
      <c r="AW50">
        <v>137.75</v>
      </c>
      <c r="AY50">
        <v>17802</v>
      </c>
      <c r="AZ50">
        <f t="shared" si="10"/>
        <v>6802</v>
      </c>
      <c r="BA50">
        <v>111</v>
      </c>
      <c r="BD50">
        <v>23320</v>
      </c>
      <c r="BE50">
        <f t="shared" si="7"/>
        <v>11320</v>
      </c>
      <c r="BF50">
        <v>142.75</v>
      </c>
      <c r="BI50">
        <v>23822</v>
      </c>
      <c r="BJ50">
        <f t="shared" si="4"/>
        <v>12822</v>
      </c>
      <c r="BK50">
        <v>150</v>
      </c>
      <c r="BL50">
        <f t="shared" si="8"/>
        <v>0.75</v>
      </c>
    </row>
    <row r="51" spans="1:64" x14ac:dyDescent="0.3">
      <c r="A51" s="39" t="s">
        <v>22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1"/>
      <c r="AJ51">
        <v>35357</v>
      </c>
      <c r="AK51">
        <f t="shared" si="2"/>
        <v>12357</v>
      </c>
      <c r="AL51">
        <v>137.25</v>
      </c>
      <c r="AN51">
        <f t="shared" si="5"/>
        <v>0</v>
      </c>
      <c r="AO51">
        <f t="shared" si="5"/>
        <v>0</v>
      </c>
      <c r="AQ51">
        <f t="shared" si="9"/>
        <v>6535</v>
      </c>
      <c r="AR51">
        <v>12035</v>
      </c>
      <c r="AS51">
        <v>114.75</v>
      </c>
      <c r="AT51">
        <f t="shared" si="11"/>
        <v>2.25</v>
      </c>
      <c r="AU51">
        <v>35106</v>
      </c>
      <c r="AV51">
        <f t="shared" si="6"/>
        <v>12106</v>
      </c>
      <c r="AW51">
        <v>137.5</v>
      </c>
      <c r="AY51">
        <v>18053</v>
      </c>
      <c r="AZ51">
        <f t="shared" si="10"/>
        <v>7053</v>
      </c>
      <c r="BA51">
        <v>114</v>
      </c>
      <c r="BD51">
        <v>23571</v>
      </c>
      <c r="BE51">
        <f t="shared" si="7"/>
        <v>11571</v>
      </c>
      <c r="BF51">
        <v>143.75</v>
      </c>
      <c r="BI51">
        <v>24073</v>
      </c>
      <c r="BJ51">
        <f t="shared" si="4"/>
        <v>13073</v>
      </c>
      <c r="BK51">
        <v>150.75</v>
      </c>
      <c r="BL51">
        <f t="shared" si="8"/>
        <v>0.25</v>
      </c>
    </row>
    <row r="52" spans="1:64" x14ac:dyDescent="0.3">
      <c r="AJ52">
        <v>35608</v>
      </c>
      <c r="AK52">
        <f t="shared" si="2"/>
        <v>12608</v>
      </c>
      <c r="AL52">
        <v>137.25</v>
      </c>
      <c r="AN52">
        <f t="shared" si="5"/>
        <v>0</v>
      </c>
      <c r="AO52">
        <f t="shared" si="5"/>
        <v>0</v>
      </c>
      <c r="AQ52">
        <f t="shared" si="9"/>
        <v>6785</v>
      </c>
      <c r="AR52">
        <v>12285</v>
      </c>
      <c r="AS52">
        <v>117</v>
      </c>
      <c r="AT52">
        <f t="shared" si="11"/>
        <v>2</v>
      </c>
      <c r="AU52">
        <v>35357</v>
      </c>
      <c r="AV52">
        <f t="shared" si="6"/>
        <v>12357</v>
      </c>
      <c r="AW52">
        <v>137.25</v>
      </c>
      <c r="AY52">
        <v>18304</v>
      </c>
      <c r="AZ52">
        <f t="shared" si="10"/>
        <v>7304</v>
      </c>
      <c r="BA52">
        <v>117</v>
      </c>
      <c r="BD52">
        <v>23822</v>
      </c>
      <c r="BE52">
        <f t="shared" si="7"/>
        <v>11822</v>
      </c>
      <c r="BF52">
        <v>144.25</v>
      </c>
      <c r="BI52">
        <v>24324</v>
      </c>
      <c r="BJ52">
        <f t="shared" si="4"/>
        <v>13324</v>
      </c>
      <c r="BK52">
        <v>151</v>
      </c>
      <c r="BL52">
        <f t="shared" si="8"/>
        <v>0.25</v>
      </c>
    </row>
    <row r="53" spans="1:64" x14ac:dyDescent="0.3">
      <c r="A53" s="1" t="s">
        <v>23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AJ53">
        <v>35859</v>
      </c>
      <c r="AK53">
        <f t="shared" si="2"/>
        <v>12859</v>
      </c>
      <c r="AL53">
        <v>136.5</v>
      </c>
      <c r="AN53">
        <f t="shared" si="5"/>
        <v>0</v>
      </c>
      <c r="AO53">
        <f t="shared" si="5"/>
        <v>0</v>
      </c>
      <c r="AQ53">
        <f t="shared" si="9"/>
        <v>7036</v>
      </c>
      <c r="AR53">
        <v>12536</v>
      </c>
      <c r="AS53">
        <v>119</v>
      </c>
      <c r="AT53">
        <f t="shared" si="11"/>
        <v>1.75</v>
      </c>
      <c r="AU53">
        <v>35608</v>
      </c>
      <c r="AV53">
        <f t="shared" si="6"/>
        <v>12608</v>
      </c>
      <c r="AW53">
        <v>137.25</v>
      </c>
      <c r="AY53">
        <v>18554</v>
      </c>
      <c r="AZ53">
        <f t="shared" si="10"/>
        <v>7554</v>
      </c>
      <c r="BA53">
        <v>119.75</v>
      </c>
      <c r="BD53">
        <v>24072</v>
      </c>
      <c r="BE53">
        <f t="shared" si="7"/>
        <v>12072</v>
      </c>
      <c r="BF53">
        <v>146</v>
      </c>
      <c r="BI53">
        <v>24574</v>
      </c>
      <c r="BJ53">
        <f t="shared" si="4"/>
        <v>13574</v>
      </c>
      <c r="BK53">
        <v>151.25</v>
      </c>
      <c r="BL53">
        <f t="shared" si="8"/>
        <v>1</v>
      </c>
    </row>
    <row r="54" spans="1:64" x14ac:dyDescent="0.3">
      <c r="AD54" t="s">
        <v>53</v>
      </c>
      <c r="AJ54">
        <v>36110</v>
      </c>
      <c r="AK54">
        <f t="shared" si="2"/>
        <v>13110</v>
      </c>
      <c r="AL54">
        <v>136</v>
      </c>
      <c r="AN54">
        <f t="shared" si="5"/>
        <v>0</v>
      </c>
      <c r="AO54">
        <f t="shared" si="5"/>
        <v>0</v>
      </c>
      <c r="AQ54">
        <f t="shared" si="9"/>
        <v>7287</v>
      </c>
      <c r="AR54">
        <v>12787</v>
      </c>
      <c r="AS54">
        <v>120.75</v>
      </c>
      <c r="AT54">
        <f t="shared" si="11"/>
        <v>2</v>
      </c>
      <c r="AU54">
        <v>35859</v>
      </c>
      <c r="AV54">
        <f t="shared" si="6"/>
        <v>12859</v>
      </c>
      <c r="AW54">
        <v>136.5</v>
      </c>
      <c r="AY54">
        <v>18805</v>
      </c>
      <c r="AZ54">
        <f t="shared" si="10"/>
        <v>7805</v>
      </c>
      <c r="BA54">
        <v>122</v>
      </c>
      <c r="BD54">
        <v>24323</v>
      </c>
      <c r="BE54">
        <f t="shared" si="7"/>
        <v>12323</v>
      </c>
      <c r="BF54">
        <v>147</v>
      </c>
      <c r="BI54">
        <v>24825</v>
      </c>
      <c r="BJ54">
        <f t="shared" si="4"/>
        <v>13825</v>
      </c>
      <c r="BK54">
        <v>152.25</v>
      </c>
      <c r="BL54">
        <f t="shared" si="8"/>
        <v>0.5</v>
      </c>
    </row>
    <row r="55" spans="1:64" x14ac:dyDescent="0.3">
      <c r="A55" s="2" t="s">
        <v>2</v>
      </c>
      <c r="B55" s="1"/>
      <c r="C55" s="42" t="s">
        <v>31</v>
      </c>
      <c r="D55" s="42"/>
      <c r="E55" s="42"/>
      <c r="F55" s="42"/>
      <c r="G55" s="42"/>
      <c r="H55" s="42"/>
      <c r="I55" s="42"/>
      <c r="J55" s="42"/>
      <c r="K55" s="42"/>
      <c r="L55" s="42"/>
      <c r="AD55">
        <v>18333</v>
      </c>
      <c r="AJ55">
        <v>36361</v>
      </c>
      <c r="AK55">
        <f t="shared" si="2"/>
        <v>13361</v>
      </c>
      <c r="AL55">
        <v>135.25</v>
      </c>
      <c r="AN55">
        <f t="shared" si="5"/>
        <v>0</v>
      </c>
      <c r="AO55">
        <f t="shared" si="5"/>
        <v>0</v>
      </c>
      <c r="AQ55">
        <f t="shared" si="9"/>
        <v>7538</v>
      </c>
      <c r="AR55">
        <v>13038</v>
      </c>
      <c r="AS55">
        <v>122.75</v>
      </c>
      <c r="AT55">
        <f t="shared" si="11"/>
        <v>2.25</v>
      </c>
      <c r="AU55">
        <v>36110</v>
      </c>
      <c r="AV55">
        <f t="shared" si="6"/>
        <v>13110</v>
      </c>
      <c r="AW55">
        <v>136</v>
      </c>
      <c r="AY55">
        <v>19056</v>
      </c>
      <c r="AZ55">
        <f t="shared" si="10"/>
        <v>8056</v>
      </c>
      <c r="BA55">
        <v>124.25</v>
      </c>
      <c r="BD55">
        <v>24573</v>
      </c>
      <c r="BE55">
        <f t="shared" si="7"/>
        <v>12573</v>
      </c>
      <c r="BF55">
        <v>148</v>
      </c>
      <c r="BI55">
        <v>25075</v>
      </c>
      <c r="BJ55">
        <f t="shared" si="4"/>
        <v>14075</v>
      </c>
      <c r="BK55">
        <v>152.75</v>
      </c>
      <c r="BL55">
        <f t="shared" si="8"/>
        <v>0.5</v>
      </c>
    </row>
    <row r="56" spans="1:64" ht="15" thickBot="1" x14ac:dyDescent="0.35">
      <c r="AD56">
        <v>20000</v>
      </c>
      <c r="AJ56">
        <v>36612</v>
      </c>
      <c r="AK56">
        <f t="shared" si="2"/>
        <v>13612</v>
      </c>
      <c r="AL56">
        <v>134.25</v>
      </c>
      <c r="AN56">
        <f t="shared" si="5"/>
        <v>0</v>
      </c>
      <c r="AO56">
        <f t="shared" si="5"/>
        <v>0</v>
      </c>
      <c r="AQ56">
        <f t="shared" si="9"/>
        <v>7789</v>
      </c>
      <c r="AR56">
        <v>13289</v>
      </c>
      <c r="AS56">
        <v>125</v>
      </c>
      <c r="AT56">
        <f t="shared" si="11"/>
        <v>2.25</v>
      </c>
      <c r="AU56">
        <v>36361</v>
      </c>
      <c r="AV56">
        <f t="shared" si="6"/>
        <v>13361</v>
      </c>
      <c r="AW56">
        <v>135.25</v>
      </c>
      <c r="AY56">
        <v>19307</v>
      </c>
      <c r="AZ56">
        <f t="shared" si="10"/>
        <v>8307</v>
      </c>
      <c r="BA56">
        <v>126.5</v>
      </c>
      <c r="BD56">
        <v>24824</v>
      </c>
      <c r="BE56">
        <f t="shared" si="7"/>
        <v>12824</v>
      </c>
      <c r="BF56">
        <v>148.25</v>
      </c>
      <c r="BI56">
        <v>25326</v>
      </c>
      <c r="BJ56">
        <f t="shared" si="4"/>
        <v>14326</v>
      </c>
      <c r="BK56">
        <v>153.25</v>
      </c>
      <c r="BL56">
        <f t="shared" si="8"/>
        <v>0.75</v>
      </c>
    </row>
    <row r="57" spans="1:64" ht="15" thickBot="1" x14ac:dyDescent="0.35">
      <c r="A57" t="s">
        <v>4</v>
      </c>
      <c r="E57" s="6" t="s">
        <v>35</v>
      </c>
      <c r="AJ57">
        <v>36862</v>
      </c>
      <c r="AK57">
        <f t="shared" si="2"/>
        <v>13862</v>
      </c>
      <c r="AL57">
        <v>133.75</v>
      </c>
      <c r="AN57">
        <f t="shared" si="5"/>
        <v>0</v>
      </c>
      <c r="AO57">
        <f t="shared" si="5"/>
        <v>0</v>
      </c>
      <c r="AQ57">
        <f t="shared" si="9"/>
        <v>8039</v>
      </c>
      <c r="AR57">
        <v>13539</v>
      </c>
      <c r="AS57">
        <v>127.25</v>
      </c>
      <c r="AT57">
        <f t="shared" si="11"/>
        <v>2</v>
      </c>
      <c r="AU57">
        <v>36612</v>
      </c>
      <c r="AV57">
        <f t="shared" si="6"/>
        <v>13612</v>
      </c>
      <c r="AW57">
        <v>134.25</v>
      </c>
      <c r="AY57">
        <v>19558</v>
      </c>
      <c r="AZ57">
        <f t="shared" si="10"/>
        <v>8558</v>
      </c>
      <c r="BA57">
        <v>128.5</v>
      </c>
      <c r="BD57">
        <v>25075</v>
      </c>
      <c r="BE57">
        <f t="shared" si="7"/>
        <v>13075</v>
      </c>
      <c r="BF57">
        <v>149.75</v>
      </c>
      <c r="BI57">
        <v>25577</v>
      </c>
      <c r="BJ57">
        <f t="shared" si="4"/>
        <v>14577</v>
      </c>
      <c r="BK57">
        <v>154</v>
      </c>
      <c r="BL57">
        <f t="shared" si="8"/>
        <v>0</v>
      </c>
    </row>
    <row r="58" spans="1:64" x14ac:dyDescent="0.3">
      <c r="AJ58">
        <v>37112</v>
      </c>
      <c r="AK58">
        <f t="shared" si="2"/>
        <v>14112</v>
      </c>
      <c r="AL58">
        <v>133</v>
      </c>
      <c r="AN58">
        <f t="shared" si="5"/>
        <v>0</v>
      </c>
      <c r="AO58">
        <f t="shared" si="5"/>
        <v>0</v>
      </c>
      <c r="AQ58">
        <f t="shared" si="9"/>
        <v>8290</v>
      </c>
      <c r="AR58">
        <v>13790</v>
      </c>
      <c r="AS58">
        <v>129.25</v>
      </c>
      <c r="AT58">
        <f t="shared" si="11"/>
        <v>2.25</v>
      </c>
      <c r="AU58">
        <v>36862</v>
      </c>
      <c r="AV58">
        <f t="shared" si="6"/>
        <v>13862</v>
      </c>
      <c r="AW58">
        <v>133.75</v>
      </c>
      <c r="AY58">
        <v>19809</v>
      </c>
      <c r="AZ58">
        <f t="shared" si="10"/>
        <v>8809</v>
      </c>
      <c r="BA58">
        <v>130.25</v>
      </c>
      <c r="BD58">
        <v>25326</v>
      </c>
      <c r="BE58">
        <f t="shared" si="7"/>
        <v>13326</v>
      </c>
      <c r="BF58">
        <v>150.5</v>
      </c>
      <c r="BI58">
        <v>25828</v>
      </c>
      <c r="BJ58">
        <f t="shared" si="4"/>
        <v>14828</v>
      </c>
      <c r="BK58">
        <v>154</v>
      </c>
      <c r="BL58">
        <f t="shared" si="8"/>
        <v>0.25</v>
      </c>
    </row>
    <row r="59" spans="1:64" x14ac:dyDescent="0.3">
      <c r="A59" s="2" t="s">
        <v>5</v>
      </c>
      <c r="B59" s="1"/>
      <c r="H59" s="43" t="s">
        <v>6</v>
      </c>
      <c r="I59" s="43"/>
      <c r="AJ59">
        <v>37363</v>
      </c>
      <c r="AK59">
        <f t="shared" si="2"/>
        <v>14363</v>
      </c>
      <c r="AL59">
        <v>132.25</v>
      </c>
      <c r="AN59">
        <f t="shared" si="5"/>
        <v>0</v>
      </c>
      <c r="AO59">
        <f t="shared" si="5"/>
        <v>0</v>
      </c>
      <c r="AQ59">
        <f t="shared" si="9"/>
        <v>8541</v>
      </c>
      <c r="AR59">
        <v>14041</v>
      </c>
      <c r="AS59">
        <v>131.5</v>
      </c>
      <c r="AT59">
        <f t="shared" si="11"/>
        <v>1.75</v>
      </c>
      <c r="AU59">
        <v>37112</v>
      </c>
      <c r="AV59">
        <f t="shared" si="6"/>
        <v>14112</v>
      </c>
      <c r="AW59">
        <v>133</v>
      </c>
      <c r="AY59">
        <v>20060</v>
      </c>
      <c r="AZ59">
        <f t="shared" si="10"/>
        <v>9060</v>
      </c>
      <c r="BA59">
        <v>132.5</v>
      </c>
      <c r="BD59">
        <v>25577</v>
      </c>
      <c r="BE59">
        <f t="shared" si="7"/>
        <v>13577</v>
      </c>
      <c r="BF59">
        <v>151</v>
      </c>
      <c r="BI59">
        <v>26079</v>
      </c>
      <c r="BJ59">
        <f t="shared" si="4"/>
        <v>15079</v>
      </c>
      <c r="BK59">
        <v>154.25</v>
      </c>
      <c r="BL59">
        <f t="shared" si="8"/>
        <v>0.75</v>
      </c>
    </row>
    <row r="60" spans="1:64" ht="15" thickBot="1" x14ac:dyDescent="0.35">
      <c r="A60" s="3" t="s">
        <v>63</v>
      </c>
      <c r="B60" s="3" t="s">
        <v>66</v>
      </c>
      <c r="AJ60">
        <v>37614</v>
      </c>
      <c r="AK60">
        <f t="shared" si="2"/>
        <v>14614</v>
      </c>
      <c r="AL60">
        <v>130.75</v>
      </c>
      <c r="AN60">
        <f t="shared" si="5"/>
        <v>0</v>
      </c>
      <c r="AO60">
        <f t="shared" si="5"/>
        <v>0</v>
      </c>
      <c r="AQ60">
        <f t="shared" si="9"/>
        <v>8791</v>
      </c>
      <c r="AR60">
        <v>14291</v>
      </c>
      <c r="AS60">
        <v>133.25</v>
      </c>
      <c r="AT60">
        <f t="shared" si="11"/>
        <v>1.25</v>
      </c>
      <c r="AU60">
        <v>37363</v>
      </c>
      <c r="AV60">
        <f t="shared" si="6"/>
        <v>14363</v>
      </c>
      <c r="AW60">
        <v>132.25</v>
      </c>
      <c r="AY60">
        <v>20311</v>
      </c>
      <c r="AZ60">
        <f t="shared" si="10"/>
        <v>9311</v>
      </c>
      <c r="BA60">
        <v>133.25</v>
      </c>
      <c r="BD60">
        <v>25828</v>
      </c>
      <c r="BE60">
        <f t="shared" si="7"/>
        <v>13828</v>
      </c>
      <c r="BF60">
        <v>152</v>
      </c>
      <c r="BI60">
        <v>26330</v>
      </c>
      <c r="BJ60">
        <f t="shared" si="4"/>
        <v>15330</v>
      </c>
      <c r="BK60">
        <v>155</v>
      </c>
      <c r="BL60">
        <f t="shared" si="8"/>
        <v>0.5</v>
      </c>
    </row>
    <row r="61" spans="1:64" ht="15" thickBot="1" x14ac:dyDescent="0.35">
      <c r="A61" s="44" t="s">
        <v>67</v>
      </c>
      <c r="B61" s="44"/>
      <c r="E61" t="s">
        <v>24</v>
      </c>
      <c r="K61" s="8" t="s">
        <v>52</v>
      </c>
      <c r="L61" s="8"/>
      <c r="AJ61">
        <v>37865</v>
      </c>
      <c r="AK61">
        <f t="shared" si="2"/>
        <v>14865</v>
      </c>
      <c r="AL61">
        <v>129.5</v>
      </c>
      <c r="AN61">
        <f t="shared" si="5"/>
        <v>0</v>
      </c>
      <c r="AO61">
        <f t="shared" si="5"/>
        <v>0</v>
      </c>
      <c r="AQ61">
        <f t="shared" si="9"/>
        <v>9042</v>
      </c>
      <c r="AR61">
        <v>14542</v>
      </c>
      <c r="AS61">
        <v>134.5</v>
      </c>
      <c r="AT61">
        <f t="shared" si="11"/>
        <v>1</v>
      </c>
      <c r="AU61">
        <v>37614</v>
      </c>
      <c r="AV61">
        <f t="shared" si="6"/>
        <v>14614</v>
      </c>
      <c r="AW61">
        <v>130.75</v>
      </c>
      <c r="AY61">
        <v>20561</v>
      </c>
      <c r="AZ61">
        <f t="shared" si="10"/>
        <v>9561</v>
      </c>
      <c r="BA61">
        <v>135.75</v>
      </c>
      <c r="BD61">
        <v>26079</v>
      </c>
      <c r="BE61">
        <f t="shared" si="7"/>
        <v>14079</v>
      </c>
      <c r="BF61">
        <v>153</v>
      </c>
      <c r="BI61">
        <v>26580</v>
      </c>
      <c r="BJ61">
        <f t="shared" si="4"/>
        <v>15580</v>
      </c>
      <c r="BK61">
        <v>155.5</v>
      </c>
      <c r="BL61">
        <f t="shared" si="8"/>
        <v>0.75</v>
      </c>
    </row>
    <row r="62" spans="1:64" ht="15" thickBot="1" x14ac:dyDescent="0.35">
      <c r="AJ62">
        <v>38116</v>
      </c>
      <c r="AK62">
        <f t="shared" si="2"/>
        <v>15116</v>
      </c>
      <c r="AL62">
        <v>128.75</v>
      </c>
      <c r="AN62">
        <f t="shared" si="5"/>
        <v>0</v>
      </c>
      <c r="AO62">
        <f t="shared" si="5"/>
        <v>0</v>
      </c>
      <c r="AQ62">
        <f t="shared" si="9"/>
        <v>9293</v>
      </c>
      <c r="AR62">
        <v>14793</v>
      </c>
      <c r="AS62">
        <v>135.5</v>
      </c>
      <c r="AT62">
        <f t="shared" si="11"/>
        <v>1</v>
      </c>
      <c r="AU62">
        <v>37865</v>
      </c>
      <c r="AV62">
        <f t="shared" si="6"/>
        <v>14865</v>
      </c>
      <c r="AW62">
        <v>129.5</v>
      </c>
      <c r="AY62">
        <v>20812</v>
      </c>
      <c r="AZ62">
        <f t="shared" si="10"/>
        <v>9812</v>
      </c>
      <c r="BA62">
        <v>137</v>
      </c>
      <c r="BD62">
        <v>26330</v>
      </c>
      <c r="BE62">
        <f t="shared" si="7"/>
        <v>14330</v>
      </c>
      <c r="BF62">
        <v>153.75</v>
      </c>
      <c r="BI62">
        <v>26831</v>
      </c>
      <c r="BJ62">
        <f t="shared" si="4"/>
        <v>15831</v>
      </c>
      <c r="BK62">
        <v>156.25</v>
      </c>
      <c r="BL62">
        <f t="shared" si="8"/>
        <v>0.25</v>
      </c>
    </row>
    <row r="63" spans="1:64" ht="15" thickBot="1" x14ac:dyDescent="0.35">
      <c r="A63" s="34" t="s">
        <v>8</v>
      </c>
      <c r="B63" s="45"/>
      <c r="E63" t="s">
        <v>25</v>
      </c>
      <c r="K63" s="8" t="s">
        <v>45</v>
      </c>
      <c r="AJ63">
        <v>38367</v>
      </c>
      <c r="AK63">
        <f t="shared" si="2"/>
        <v>15367</v>
      </c>
      <c r="AL63">
        <v>126.75</v>
      </c>
      <c r="AN63">
        <f t="shared" si="5"/>
        <v>0</v>
      </c>
      <c r="AO63">
        <f t="shared" si="5"/>
        <v>0</v>
      </c>
      <c r="AQ63">
        <f t="shared" si="9"/>
        <v>9544</v>
      </c>
      <c r="AR63">
        <v>15044</v>
      </c>
      <c r="AS63">
        <v>136.5</v>
      </c>
      <c r="AT63">
        <f t="shared" si="11"/>
        <v>0</v>
      </c>
      <c r="AU63">
        <v>38116</v>
      </c>
      <c r="AV63">
        <f t="shared" si="6"/>
        <v>15116</v>
      </c>
      <c r="AW63">
        <v>128.75</v>
      </c>
      <c r="AY63">
        <v>21062</v>
      </c>
      <c r="AZ63">
        <f t="shared" si="10"/>
        <v>10062</v>
      </c>
      <c r="BA63">
        <v>138.5</v>
      </c>
      <c r="BD63">
        <v>26580</v>
      </c>
      <c r="BE63">
        <f t="shared" si="7"/>
        <v>14580</v>
      </c>
      <c r="BF63">
        <v>154.25</v>
      </c>
      <c r="BI63">
        <v>27082</v>
      </c>
      <c r="BJ63">
        <f t="shared" si="4"/>
        <v>16082</v>
      </c>
      <c r="BK63">
        <v>156.5</v>
      </c>
      <c r="BL63">
        <f t="shared" si="8"/>
        <v>0.5</v>
      </c>
    </row>
    <row r="64" spans="1:64" x14ac:dyDescent="0.3">
      <c r="A64" s="39" t="s">
        <v>90</v>
      </c>
      <c r="B64" s="41"/>
      <c r="AJ64">
        <v>38618</v>
      </c>
      <c r="AK64">
        <f t="shared" si="2"/>
        <v>15618</v>
      </c>
      <c r="AL64">
        <v>125.5</v>
      </c>
      <c r="AN64">
        <f t="shared" si="5"/>
        <v>0</v>
      </c>
      <c r="AO64">
        <f t="shared" si="5"/>
        <v>0</v>
      </c>
      <c r="AQ64">
        <f t="shared" si="9"/>
        <v>9795</v>
      </c>
      <c r="AR64">
        <v>15295</v>
      </c>
      <c r="AS64">
        <v>136.5</v>
      </c>
      <c r="AT64">
        <f t="shared" si="11"/>
        <v>0</v>
      </c>
      <c r="AU64">
        <v>38367</v>
      </c>
      <c r="AV64">
        <f t="shared" si="6"/>
        <v>15367</v>
      </c>
      <c r="AW64">
        <v>126.75</v>
      </c>
      <c r="AY64">
        <v>21313</v>
      </c>
      <c r="AZ64">
        <f t="shared" si="10"/>
        <v>10313</v>
      </c>
      <c r="BA64">
        <v>139.75</v>
      </c>
      <c r="BD64">
        <v>26831</v>
      </c>
      <c r="BE64">
        <f t="shared" si="7"/>
        <v>14831</v>
      </c>
      <c r="BF64">
        <v>154.75</v>
      </c>
      <c r="BI64">
        <v>27333</v>
      </c>
      <c r="BJ64">
        <f t="shared" si="4"/>
        <v>16333</v>
      </c>
      <c r="BK64">
        <v>157</v>
      </c>
      <c r="BL64">
        <f t="shared" si="8"/>
        <v>0</v>
      </c>
    </row>
    <row r="65" spans="1:64" x14ac:dyDescent="0.3">
      <c r="AJ65">
        <v>38868</v>
      </c>
      <c r="AK65">
        <f t="shared" si="2"/>
        <v>15868</v>
      </c>
      <c r="AL65">
        <v>124.25</v>
      </c>
      <c r="AN65">
        <f t="shared" si="5"/>
        <v>0</v>
      </c>
      <c r="AO65">
        <f t="shared" si="5"/>
        <v>0</v>
      </c>
      <c r="AR65">
        <v>15546</v>
      </c>
      <c r="AS65">
        <v>136.5</v>
      </c>
      <c r="AU65">
        <v>38618</v>
      </c>
      <c r="AV65">
        <f t="shared" si="6"/>
        <v>15618</v>
      </c>
      <c r="AW65">
        <v>125.5</v>
      </c>
      <c r="AY65">
        <v>21564</v>
      </c>
      <c r="AZ65">
        <f t="shared" si="10"/>
        <v>10564</v>
      </c>
      <c r="BA65">
        <v>141.25</v>
      </c>
      <c r="BD65">
        <v>27082</v>
      </c>
      <c r="BE65">
        <f t="shared" si="7"/>
        <v>15082</v>
      </c>
      <c r="BF65">
        <v>155.75</v>
      </c>
      <c r="BI65">
        <v>27584</v>
      </c>
      <c r="BJ65">
        <f t="shared" si="4"/>
        <v>16584</v>
      </c>
      <c r="BK65">
        <v>157</v>
      </c>
      <c r="BL65">
        <f t="shared" si="8"/>
        <v>0.5</v>
      </c>
    </row>
    <row r="66" spans="1:64" x14ac:dyDescent="0.3">
      <c r="A66" s="33" t="s">
        <v>10</v>
      </c>
      <c r="B66" s="33"/>
      <c r="AJ66">
        <v>39119</v>
      </c>
      <c r="AK66">
        <f t="shared" si="2"/>
        <v>16119</v>
      </c>
      <c r="AL66">
        <v>123</v>
      </c>
      <c r="AN66">
        <f t="shared" si="5"/>
        <v>0</v>
      </c>
      <c r="AO66">
        <f t="shared" si="5"/>
        <v>0</v>
      </c>
      <c r="AR66">
        <v>15797</v>
      </c>
      <c r="AS66">
        <v>136</v>
      </c>
      <c r="AU66">
        <v>38868</v>
      </c>
      <c r="AV66">
        <f t="shared" si="6"/>
        <v>15868</v>
      </c>
      <c r="AW66">
        <v>124.25</v>
      </c>
      <c r="AY66">
        <v>21815</v>
      </c>
      <c r="AZ66">
        <f t="shared" si="10"/>
        <v>10815</v>
      </c>
      <c r="BA66">
        <v>142.5</v>
      </c>
      <c r="BD66">
        <v>27333</v>
      </c>
      <c r="BE66">
        <f t="shared" si="7"/>
        <v>15333</v>
      </c>
      <c r="BF66">
        <v>156.5</v>
      </c>
      <c r="BI66">
        <v>27835</v>
      </c>
      <c r="BJ66">
        <f t="shared" si="4"/>
        <v>16835</v>
      </c>
      <c r="BK66">
        <v>157.5</v>
      </c>
      <c r="BL66">
        <f t="shared" si="8"/>
        <v>0.25</v>
      </c>
    </row>
    <row r="67" spans="1:64" x14ac:dyDescent="0.3">
      <c r="A67" s="1" t="s">
        <v>11</v>
      </c>
      <c r="B67" s="1" t="s">
        <v>12</v>
      </c>
      <c r="AJ67">
        <v>39370</v>
      </c>
      <c r="AK67">
        <f t="shared" si="2"/>
        <v>16370</v>
      </c>
      <c r="AL67">
        <v>121.5</v>
      </c>
      <c r="AN67">
        <f t="shared" si="5"/>
        <v>0</v>
      </c>
      <c r="AO67">
        <f t="shared" si="5"/>
        <v>0</v>
      </c>
      <c r="AR67">
        <v>16048</v>
      </c>
      <c r="AS67">
        <v>136</v>
      </c>
      <c r="AU67">
        <v>39119</v>
      </c>
      <c r="AV67">
        <f t="shared" si="6"/>
        <v>16119</v>
      </c>
      <c r="AW67">
        <v>123</v>
      </c>
      <c r="AY67">
        <v>22066</v>
      </c>
      <c r="AZ67">
        <f t="shared" si="10"/>
        <v>11066</v>
      </c>
      <c r="BA67">
        <v>143.25</v>
      </c>
      <c r="BD67">
        <v>27584</v>
      </c>
      <c r="BE67">
        <f t="shared" si="7"/>
        <v>15584</v>
      </c>
      <c r="BF67">
        <v>157.25</v>
      </c>
      <c r="BI67">
        <v>28086</v>
      </c>
      <c r="BJ67">
        <f t="shared" si="4"/>
        <v>17086</v>
      </c>
      <c r="BK67">
        <v>157.75</v>
      </c>
      <c r="BL67">
        <f t="shared" si="8"/>
        <v>0</v>
      </c>
    </row>
    <row r="68" spans="1:64" x14ac:dyDescent="0.3">
      <c r="A68" s="4" t="s">
        <v>65</v>
      </c>
      <c r="B68" s="4" t="s">
        <v>64</v>
      </c>
      <c r="AJ68">
        <v>39621</v>
      </c>
      <c r="AK68">
        <f t="shared" ref="AK68:AK87" si="12">AJ68-23000</f>
        <v>16621</v>
      </c>
      <c r="AL68">
        <v>121</v>
      </c>
      <c r="AN68">
        <f t="shared" si="5"/>
        <v>0</v>
      </c>
      <c r="AO68">
        <f t="shared" si="5"/>
        <v>0</v>
      </c>
      <c r="AR68">
        <v>16299</v>
      </c>
      <c r="AS68">
        <v>135.25</v>
      </c>
      <c r="AU68">
        <v>39370</v>
      </c>
      <c r="AV68">
        <f t="shared" si="6"/>
        <v>16370</v>
      </c>
      <c r="AW68">
        <v>121.5</v>
      </c>
      <c r="AY68">
        <v>22317</v>
      </c>
      <c r="AZ68">
        <f t="shared" si="10"/>
        <v>11317</v>
      </c>
      <c r="BA68">
        <v>145</v>
      </c>
      <c r="BD68">
        <v>27835</v>
      </c>
      <c r="BE68">
        <f t="shared" si="7"/>
        <v>15835</v>
      </c>
      <c r="BF68">
        <v>157.75</v>
      </c>
      <c r="BI68">
        <v>28337</v>
      </c>
      <c r="BJ68">
        <f t="shared" ref="BJ68:BJ131" si="13">BI68-11000</f>
        <v>17337</v>
      </c>
      <c r="BK68">
        <v>157.75</v>
      </c>
      <c r="BL68">
        <f t="shared" si="8"/>
        <v>0.75</v>
      </c>
    </row>
    <row r="69" spans="1:64" x14ac:dyDescent="0.3">
      <c r="AJ69">
        <v>39872</v>
      </c>
      <c r="AK69">
        <f t="shared" si="12"/>
        <v>16872</v>
      </c>
      <c r="AL69">
        <v>119.5</v>
      </c>
      <c r="AN69">
        <f t="shared" ref="AN69:AO87" si="14">AM70-AM69</f>
        <v>0</v>
      </c>
      <c r="AO69">
        <f t="shared" si="14"/>
        <v>0</v>
      </c>
      <c r="AR69">
        <v>16549</v>
      </c>
      <c r="AS69">
        <v>134</v>
      </c>
      <c r="AU69">
        <v>39621</v>
      </c>
      <c r="AV69">
        <f t="shared" ref="AV69:AV88" si="15">AU69-23000</f>
        <v>16621</v>
      </c>
      <c r="AW69">
        <v>121</v>
      </c>
      <c r="AY69">
        <v>22567</v>
      </c>
      <c r="AZ69">
        <f t="shared" si="10"/>
        <v>11567</v>
      </c>
      <c r="BA69">
        <v>145.75</v>
      </c>
      <c r="BD69">
        <v>28086</v>
      </c>
      <c r="BE69">
        <f t="shared" si="7"/>
        <v>16086</v>
      </c>
      <c r="BF69">
        <v>157.75</v>
      </c>
      <c r="BI69">
        <v>28588</v>
      </c>
      <c r="BJ69">
        <f t="shared" si="13"/>
        <v>17588</v>
      </c>
      <c r="BK69">
        <v>158.5</v>
      </c>
      <c r="BL69">
        <f t="shared" ref="BL69:BL93" si="16">BK70-BK69</f>
        <v>0.25</v>
      </c>
    </row>
    <row r="70" spans="1:64" x14ac:dyDescent="0.3">
      <c r="A70" s="34" t="s">
        <v>13</v>
      </c>
      <c r="B70" s="35"/>
      <c r="AJ70">
        <v>40123</v>
      </c>
      <c r="AK70">
        <f t="shared" si="12"/>
        <v>17123</v>
      </c>
      <c r="AL70">
        <v>118.5</v>
      </c>
      <c r="AN70">
        <f t="shared" si="14"/>
        <v>0</v>
      </c>
      <c r="AO70">
        <f t="shared" si="14"/>
        <v>0</v>
      </c>
      <c r="AR70">
        <v>16800</v>
      </c>
      <c r="AS70">
        <v>133.25</v>
      </c>
      <c r="AU70">
        <v>39872</v>
      </c>
      <c r="AV70">
        <f t="shared" si="15"/>
        <v>16872</v>
      </c>
      <c r="AW70">
        <v>119.5</v>
      </c>
      <c r="AY70">
        <v>22818</v>
      </c>
      <c r="AZ70">
        <f t="shared" si="10"/>
        <v>11818</v>
      </c>
      <c r="BA70">
        <v>146.75</v>
      </c>
      <c r="BD70">
        <v>28337</v>
      </c>
      <c r="BE70">
        <f t="shared" si="7"/>
        <v>16337</v>
      </c>
      <c r="BF70">
        <v>159.25</v>
      </c>
      <c r="BI70">
        <v>28838</v>
      </c>
      <c r="BJ70">
        <f t="shared" si="13"/>
        <v>17838</v>
      </c>
      <c r="BK70">
        <v>158.75</v>
      </c>
      <c r="BL70">
        <f t="shared" si="16"/>
        <v>0.25</v>
      </c>
    </row>
    <row r="71" spans="1:64" x14ac:dyDescent="0.3">
      <c r="A71" s="36">
        <v>627</v>
      </c>
      <c r="B71" s="37"/>
      <c r="C71" s="5" t="s">
        <v>68</v>
      </c>
      <c r="D71" s="5"/>
      <c r="AJ71">
        <v>40374</v>
      </c>
      <c r="AK71">
        <f t="shared" si="12"/>
        <v>17374</v>
      </c>
      <c r="AL71">
        <v>117.25</v>
      </c>
      <c r="AN71">
        <f t="shared" si="14"/>
        <v>0</v>
      </c>
      <c r="AO71">
        <f t="shared" si="14"/>
        <v>0</v>
      </c>
      <c r="AR71">
        <v>17051</v>
      </c>
      <c r="AS71">
        <v>132.75</v>
      </c>
      <c r="AU71">
        <v>40123</v>
      </c>
      <c r="AV71">
        <f t="shared" si="15"/>
        <v>17123</v>
      </c>
      <c r="AW71">
        <v>118.5</v>
      </c>
      <c r="AY71">
        <v>23069</v>
      </c>
      <c r="AZ71">
        <f t="shared" si="10"/>
        <v>12069</v>
      </c>
      <c r="BA71">
        <v>147</v>
      </c>
      <c r="BD71">
        <v>28587</v>
      </c>
      <c r="BE71">
        <f t="shared" si="7"/>
        <v>16587</v>
      </c>
      <c r="BF71">
        <v>159.5</v>
      </c>
      <c r="BI71">
        <v>29089</v>
      </c>
      <c r="BJ71">
        <f t="shared" si="13"/>
        <v>18089</v>
      </c>
      <c r="BK71">
        <v>159</v>
      </c>
      <c r="BL71">
        <f t="shared" si="16"/>
        <v>0.25</v>
      </c>
    </row>
    <row r="72" spans="1:64" x14ac:dyDescent="0.3">
      <c r="A72" s="38" t="s">
        <v>14</v>
      </c>
      <c r="B72" s="38"/>
      <c r="AJ72">
        <v>40625</v>
      </c>
      <c r="AK72">
        <f t="shared" si="12"/>
        <v>17625</v>
      </c>
      <c r="AL72">
        <v>116</v>
      </c>
      <c r="AN72">
        <f t="shared" si="14"/>
        <v>0</v>
      </c>
      <c r="AO72">
        <f t="shared" si="14"/>
        <v>0</v>
      </c>
      <c r="AR72">
        <v>17302</v>
      </c>
      <c r="AS72">
        <v>131.25</v>
      </c>
      <c r="AU72">
        <v>40374</v>
      </c>
      <c r="AV72">
        <f t="shared" si="15"/>
        <v>17374</v>
      </c>
      <c r="AW72">
        <v>117.25</v>
      </c>
      <c r="AY72">
        <v>23320</v>
      </c>
      <c r="AZ72">
        <f t="shared" si="10"/>
        <v>12320</v>
      </c>
      <c r="BA72">
        <v>148.25</v>
      </c>
      <c r="BD72">
        <v>28837</v>
      </c>
      <c r="BE72">
        <f t="shared" ref="BE72:BE135" si="17">BD72-12000</f>
        <v>16837</v>
      </c>
      <c r="BF72">
        <v>160.5</v>
      </c>
      <c r="BI72">
        <v>29340</v>
      </c>
      <c r="BJ72">
        <f t="shared" si="13"/>
        <v>18340</v>
      </c>
      <c r="BK72">
        <v>159.25</v>
      </c>
      <c r="BL72">
        <f t="shared" si="16"/>
        <v>0.25</v>
      </c>
    </row>
    <row r="73" spans="1:64" x14ac:dyDescent="0.3">
      <c r="AJ73">
        <v>40876</v>
      </c>
      <c r="AK73">
        <f t="shared" si="12"/>
        <v>17876</v>
      </c>
      <c r="AL73">
        <v>115.25</v>
      </c>
      <c r="AN73">
        <f t="shared" si="14"/>
        <v>0</v>
      </c>
      <c r="AO73">
        <f t="shared" si="14"/>
        <v>0</v>
      </c>
      <c r="AR73">
        <v>17553</v>
      </c>
      <c r="AS73">
        <v>130.25</v>
      </c>
      <c r="AU73">
        <v>40625</v>
      </c>
      <c r="AV73">
        <f t="shared" si="15"/>
        <v>17625</v>
      </c>
      <c r="AW73">
        <v>116</v>
      </c>
      <c r="AY73">
        <v>23571</v>
      </c>
      <c r="AZ73">
        <f t="shared" si="10"/>
        <v>12571</v>
      </c>
      <c r="BA73">
        <v>149</v>
      </c>
      <c r="BD73">
        <v>29088</v>
      </c>
      <c r="BE73">
        <f t="shared" si="17"/>
        <v>17088</v>
      </c>
      <c r="BF73">
        <v>160.5</v>
      </c>
      <c r="BI73">
        <v>29590</v>
      </c>
      <c r="BJ73">
        <f t="shared" si="13"/>
        <v>18590</v>
      </c>
      <c r="BK73">
        <v>159.5</v>
      </c>
      <c r="BL73">
        <f t="shared" si="16"/>
        <v>0.75</v>
      </c>
    </row>
    <row r="74" spans="1:64" x14ac:dyDescent="0.3">
      <c r="AJ74">
        <v>41126</v>
      </c>
      <c r="AK74">
        <f t="shared" si="12"/>
        <v>18126</v>
      </c>
      <c r="AL74">
        <v>114.25</v>
      </c>
      <c r="AN74">
        <f t="shared" si="14"/>
        <v>0</v>
      </c>
      <c r="AO74">
        <f t="shared" si="14"/>
        <v>0</v>
      </c>
      <c r="AR74">
        <v>17803</v>
      </c>
      <c r="AS74">
        <v>129</v>
      </c>
      <c r="AU74">
        <v>40876</v>
      </c>
      <c r="AV74">
        <f t="shared" si="15"/>
        <v>17876</v>
      </c>
      <c r="AW74">
        <v>115.25</v>
      </c>
      <c r="AY74">
        <v>23822</v>
      </c>
      <c r="AZ74">
        <f t="shared" si="10"/>
        <v>12822</v>
      </c>
      <c r="BA74">
        <v>150</v>
      </c>
      <c r="BD74">
        <v>29339</v>
      </c>
      <c r="BE74">
        <f t="shared" si="17"/>
        <v>17339</v>
      </c>
      <c r="BF74">
        <v>161.25</v>
      </c>
      <c r="BI74">
        <v>29841</v>
      </c>
      <c r="BJ74">
        <f t="shared" si="13"/>
        <v>18841</v>
      </c>
      <c r="BK74">
        <v>160.25</v>
      </c>
      <c r="BL74">
        <f t="shared" si="16"/>
        <v>0.25</v>
      </c>
    </row>
    <row r="75" spans="1:64" x14ac:dyDescent="0.3">
      <c r="A75" s="39" t="s">
        <v>26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AJ75">
        <v>41377</v>
      </c>
      <c r="AK75">
        <f t="shared" si="12"/>
        <v>18377</v>
      </c>
      <c r="AL75">
        <v>113.25</v>
      </c>
      <c r="AN75">
        <f t="shared" si="14"/>
        <v>0</v>
      </c>
      <c r="AO75">
        <f t="shared" si="14"/>
        <v>0</v>
      </c>
      <c r="AR75">
        <v>18054</v>
      </c>
      <c r="AS75">
        <v>128</v>
      </c>
      <c r="AU75">
        <v>41126</v>
      </c>
      <c r="AV75">
        <f t="shared" si="15"/>
        <v>18126</v>
      </c>
      <c r="AW75">
        <v>114.25</v>
      </c>
      <c r="AY75">
        <v>24073</v>
      </c>
      <c r="AZ75">
        <f t="shared" si="10"/>
        <v>13073</v>
      </c>
      <c r="BA75">
        <v>150.75</v>
      </c>
      <c r="BD75">
        <v>29590</v>
      </c>
      <c r="BE75">
        <f t="shared" si="17"/>
        <v>17590</v>
      </c>
      <c r="BF75">
        <v>161.75</v>
      </c>
      <c r="BI75">
        <v>30092</v>
      </c>
      <c r="BJ75">
        <f t="shared" si="13"/>
        <v>19092</v>
      </c>
      <c r="BK75">
        <v>160.5</v>
      </c>
      <c r="BL75">
        <f t="shared" si="16"/>
        <v>0</v>
      </c>
    </row>
    <row r="76" spans="1:64" x14ac:dyDescent="0.3">
      <c r="AJ76">
        <v>41627</v>
      </c>
      <c r="AK76">
        <f t="shared" si="12"/>
        <v>18627</v>
      </c>
      <c r="AL76">
        <v>112.25</v>
      </c>
      <c r="AN76">
        <f t="shared" si="14"/>
        <v>0</v>
      </c>
      <c r="AO76">
        <f t="shared" si="14"/>
        <v>0</v>
      </c>
      <c r="AR76">
        <v>18305</v>
      </c>
      <c r="AS76">
        <v>126.75</v>
      </c>
      <c r="AU76">
        <v>41377</v>
      </c>
      <c r="AV76">
        <f t="shared" si="15"/>
        <v>18377</v>
      </c>
      <c r="AW76">
        <v>113.25</v>
      </c>
      <c r="AY76">
        <v>24324</v>
      </c>
      <c r="AZ76">
        <f t="shared" si="10"/>
        <v>13324</v>
      </c>
      <c r="BA76">
        <v>151</v>
      </c>
      <c r="BD76">
        <v>29841</v>
      </c>
      <c r="BE76">
        <f t="shared" si="17"/>
        <v>17841</v>
      </c>
      <c r="BF76">
        <v>162</v>
      </c>
      <c r="BI76">
        <v>30343</v>
      </c>
      <c r="BJ76">
        <f t="shared" si="13"/>
        <v>19343</v>
      </c>
      <c r="BK76">
        <v>160.5</v>
      </c>
      <c r="BL76">
        <f t="shared" si="16"/>
        <v>0.5</v>
      </c>
    </row>
    <row r="77" spans="1:64" x14ac:dyDescent="0.3">
      <c r="A77" s="1" t="s">
        <v>27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AJ77">
        <v>41878</v>
      </c>
      <c r="AK77">
        <f t="shared" si="12"/>
        <v>18878</v>
      </c>
      <c r="AL77">
        <v>111.25</v>
      </c>
      <c r="AN77">
        <f t="shared" si="14"/>
        <v>0</v>
      </c>
      <c r="AO77">
        <f t="shared" si="14"/>
        <v>0</v>
      </c>
      <c r="AR77">
        <v>18555</v>
      </c>
      <c r="AS77">
        <v>125</v>
      </c>
      <c r="AU77">
        <v>41627</v>
      </c>
      <c r="AV77">
        <f t="shared" si="15"/>
        <v>18627</v>
      </c>
      <c r="AW77">
        <v>112.25</v>
      </c>
      <c r="AY77">
        <v>24574</v>
      </c>
      <c r="AZ77">
        <f t="shared" si="10"/>
        <v>13574</v>
      </c>
      <c r="BA77">
        <v>151.25</v>
      </c>
      <c r="BD77">
        <v>30092</v>
      </c>
      <c r="BE77">
        <f t="shared" si="17"/>
        <v>18092</v>
      </c>
      <c r="BF77">
        <v>162.75</v>
      </c>
      <c r="BI77">
        <v>30594</v>
      </c>
      <c r="BJ77">
        <f t="shared" si="13"/>
        <v>19594</v>
      </c>
      <c r="BK77">
        <v>161</v>
      </c>
      <c r="BL77">
        <f t="shared" si="16"/>
        <v>-0.25</v>
      </c>
    </row>
    <row r="78" spans="1:64" x14ac:dyDescent="0.3">
      <c r="AJ78">
        <v>42129</v>
      </c>
      <c r="AK78">
        <f t="shared" si="12"/>
        <v>19129</v>
      </c>
      <c r="AL78">
        <v>110</v>
      </c>
      <c r="AN78">
        <f t="shared" si="14"/>
        <v>0</v>
      </c>
      <c r="AO78">
        <f t="shared" si="14"/>
        <v>0</v>
      </c>
      <c r="AR78">
        <v>18806</v>
      </c>
      <c r="AS78">
        <v>124.5</v>
      </c>
      <c r="AU78">
        <v>41878</v>
      </c>
      <c r="AV78">
        <f t="shared" si="15"/>
        <v>18878</v>
      </c>
      <c r="AW78">
        <v>111.25</v>
      </c>
      <c r="AY78">
        <v>24825</v>
      </c>
      <c r="AZ78">
        <f t="shared" si="10"/>
        <v>13825</v>
      </c>
      <c r="BA78">
        <v>152.25</v>
      </c>
      <c r="BD78">
        <v>30343</v>
      </c>
      <c r="BE78">
        <f t="shared" si="17"/>
        <v>18343</v>
      </c>
      <c r="BF78">
        <v>163</v>
      </c>
      <c r="BI78">
        <v>30844</v>
      </c>
      <c r="BJ78">
        <f t="shared" si="13"/>
        <v>19844</v>
      </c>
      <c r="BK78">
        <v>160.75</v>
      </c>
      <c r="BL78">
        <f t="shared" si="16"/>
        <v>0.25</v>
      </c>
    </row>
    <row r="79" spans="1:64" x14ac:dyDescent="0.3">
      <c r="A79" s="2" t="s">
        <v>2</v>
      </c>
      <c r="B79" s="1"/>
      <c r="C79" s="42" t="s">
        <v>28</v>
      </c>
      <c r="D79" s="42"/>
      <c r="E79" s="42"/>
      <c r="F79" s="42"/>
      <c r="G79" s="42"/>
      <c r="H79" s="42"/>
      <c r="I79" s="42"/>
      <c r="J79" s="42"/>
      <c r="K79" s="42"/>
      <c r="L79" s="42"/>
      <c r="AJ79">
        <v>42380</v>
      </c>
      <c r="AK79">
        <f t="shared" si="12"/>
        <v>19380</v>
      </c>
      <c r="AL79">
        <v>109.75</v>
      </c>
      <c r="AN79">
        <f t="shared" si="14"/>
        <v>0</v>
      </c>
      <c r="AO79">
        <f t="shared" si="14"/>
        <v>0</v>
      </c>
      <c r="AR79">
        <v>19057</v>
      </c>
      <c r="AS79">
        <v>123</v>
      </c>
      <c r="AU79">
        <v>42129</v>
      </c>
      <c r="AV79">
        <f t="shared" si="15"/>
        <v>19129</v>
      </c>
      <c r="AW79">
        <v>110</v>
      </c>
      <c r="AY79">
        <v>25075</v>
      </c>
      <c r="AZ79">
        <f t="shared" si="10"/>
        <v>14075</v>
      </c>
      <c r="BA79">
        <v>152.75</v>
      </c>
      <c r="BD79">
        <v>30594</v>
      </c>
      <c r="BE79">
        <f t="shared" si="17"/>
        <v>18594</v>
      </c>
      <c r="BF79">
        <v>163.5</v>
      </c>
      <c r="BI79">
        <v>31095</v>
      </c>
      <c r="BJ79">
        <f t="shared" si="13"/>
        <v>20095</v>
      </c>
      <c r="BK79">
        <v>161</v>
      </c>
      <c r="BL79">
        <f t="shared" si="16"/>
        <v>0.25</v>
      </c>
    </row>
    <row r="80" spans="1:64" x14ac:dyDescent="0.3">
      <c r="AA80" t="s">
        <v>46</v>
      </c>
      <c r="AJ80">
        <v>42631</v>
      </c>
      <c r="AK80">
        <f t="shared" si="12"/>
        <v>19631</v>
      </c>
      <c r="AL80">
        <v>108.75</v>
      </c>
      <c r="AN80">
        <f t="shared" si="14"/>
        <v>0</v>
      </c>
      <c r="AO80">
        <f t="shared" si="14"/>
        <v>0</v>
      </c>
      <c r="AR80">
        <v>19308</v>
      </c>
      <c r="AS80">
        <v>121.75</v>
      </c>
      <c r="AU80">
        <v>42380</v>
      </c>
      <c r="AV80">
        <f t="shared" si="15"/>
        <v>19380</v>
      </c>
      <c r="AW80">
        <v>109.75</v>
      </c>
      <c r="AY80">
        <v>25326</v>
      </c>
      <c r="AZ80">
        <f t="shared" si="10"/>
        <v>14326</v>
      </c>
      <c r="BA80">
        <v>153.25</v>
      </c>
      <c r="BD80">
        <v>30844</v>
      </c>
      <c r="BE80">
        <f t="shared" si="17"/>
        <v>18844</v>
      </c>
      <c r="BF80">
        <v>164</v>
      </c>
      <c r="BI80">
        <v>31346</v>
      </c>
      <c r="BJ80">
        <f t="shared" si="13"/>
        <v>20346</v>
      </c>
      <c r="BK80">
        <v>161.25</v>
      </c>
      <c r="BL80">
        <f t="shared" si="16"/>
        <v>0.75</v>
      </c>
    </row>
    <row r="81" spans="1:64" x14ac:dyDescent="0.3">
      <c r="A81" t="s">
        <v>4</v>
      </c>
      <c r="E81" s="46" t="s">
        <v>55</v>
      </c>
      <c r="F81" s="47"/>
      <c r="AJ81">
        <v>42882</v>
      </c>
      <c r="AK81">
        <f t="shared" si="12"/>
        <v>19882</v>
      </c>
      <c r="AL81">
        <v>108</v>
      </c>
      <c r="AN81">
        <f t="shared" si="14"/>
        <v>0</v>
      </c>
      <c r="AO81">
        <f t="shared" si="14"/>
        <v>0</v>
      </c>
      <c r="AR81">
        <v>19559</v>
      </c>
      <c r="AS81">
        <v>120.5</v>
      </c>
      <c r="AU81">
        <v>42631</v>
      </c>
      <c r="AV81">
        <f t="shared" si="15"/>
        <v>19631</v>
      </c>
      <c r="AW81">
        <v>108.75</v>
      </c>
      <c r="AY81">
        <v>25577</v>
      </c>
      <c r="AZ81">
        <f t="shared" si="10"/>
        <v>14577</v>
      </c>
      <c r="BA81">
        <v>154</v>
      </c>
      <c r="BD81">
        <v>31095</v>
      </c>
      <c r="BE81">
        <f t="shared" si="17"/>
        <v>19095</v>
      </c>
      <c r="BF81">
        <v>164.5</v>
      </c>
      <c r="BI81">
        <v>31597</v>
      </c>
      <c r="BJ81">
        <f t="shared" si="13"/>
        <v>20597</v>
      </c>
      <c r="BK81">
        <v>162</v>
      </c>
      <c r="BL81">
        <f t="shared" si="16"/>
        <v>0</v>
      </c>
    </row>
    <row r="82" spans="1:64" x14ac:dyDescent="0.3">
      <c r="AJ82">
        <v>43132</v>
      </c>
      <c r="AK82">
        <f t="shared" si="12"/>
        <v>20132</v>
      </c>
      <c r="AL82">
        <v>107</v>
      </c>
      <c r="AN82">
        <f t="shared" si="14"/>
        <v>0</v>
      </c>
      <c r="AO82">
        <f t="shared" si="14"/>
        <v>0</v>
      </c>
      <c r="AR82">
        <v>19810</v>
      </c>
      <c r="AS82">
        <v>119.5</v>
      </c>
      <c r="AU82">
        <v>42882</v>
      </c>
      <c r="AV82">
        <f t="shared" si="15"/>
        <v>19882</v>
      </c>
      <c r="AW82">
        <v>108</v>
      </c>
      <c r="AY82">
        <v>25828</v>
      </c>
      <c r="AZ82">
        <f t="shared" si="10"/>
        <v>14828</v>
      </c>
      <c r="BA82">
        <v>154</v>
      </c>
      <c r="BD82">
        <v>31346</v>
      </c>
      <c r="BE82">
        <f t="shared" si="17"/>
        <v>19346</v>
      </c>
      <c r="BF82">
        <v>164.75</v>
      </c>
      <c r="BI82">
        <v>31848</v>
      </c>
      <c r="BJ82">
        <f t="shared" si="13"/>
        <v>20848</v>
      </c>
      <c r="BK82">
        <v>162</v>
      </c>
      <c r="BL82">
        <f t="shared" si="16"/>
        <v>0</v>
      </c>
    </row>
    <row r="83" spans="1:64" x14ac:dyDescent="0.3">
      <c r="A83" s="2" t="s">
        <v>5</v>
      </c>
      <c r="B83" s="1"/>
      <c r="C83" s="1" t="s">
        <v>29</v>
      </c>
      <c r="H83" s="43" t="s">
        <v>6</v>
      </c>
      <c r="I83" s="43"/>
      <c r="AJ83">
        <v>43383</v>
      </c>
      <c r="AK83">
        <f t="shared" si="12"/>
        <v>20383</v>
      </c>
      <c r="AL83">
        <v>106.75</v>
      </c>
      <c r="AN83">
        <f t="shared" si="14"/>
        <v>0</v>
      </c>
      <c r="AO83">
        <f t="shared" si="14"/>
        <v>0</v>
      </c>
      <c r="AR83">
        <v>20061</v>
      </c>
      <c r="AS83">
        <v>118.25</v>
      </c>
      <c r="AU83">
        <v>43132</v>
      </c>
      <c r="AV83">
        <f t="shared" si="15"/>
        <v>20132</v>
      </c>
      <c r="AW83">
        <v>107</v>
      </c>
      <c r="AY83">
        <v>26079</v>
      </c>
      <c r="AZ83">
        <f t="shared" si="10"/>
        <v>15079</v>
      </c>
      <c r="BA83">
        <v>154.25</v>
      </c>
      <c r="BD83">
        <v>31597</v>
      </c>
      <c r="BE83">
        <f t="shared" si="17"/>
        <v>19597</v>
      </c>
      <c r="BF83">
        <v>165.5</v>
      </c>
      <c r="BI83">
        <v>32099</v>
      </c>
      <c r="BJ83">
        <f t="shared" si="13"/>
        <v>21099</v>
      </c>
      <c r="BK83">
        <v>162</v>
      </c>
      <c r="BL83">
        <f t="shared" si="16"/>
        <v>0.75</v>
      </c>
    </row>
    <row r="84" spans="1:64" x14ac:dyDescent="0.3">
      <c r="A84" s="3" t="s">
        <v>57</v>
      </c>
      <c r="B84" s="3" t="s">
        <v>61</v>
      </c>
      <c r="AJ84">
        <v>43634</v>
      </c>
      <c r="AK84">
        <f t="shared" si="12"/>
        <v>20634</v>
      </c>
      <c r="AL84">
        <v>106.25</v>
      </c>
      <c r="AN84">
        <f t="shared" si="14"/>
        <v>0</v>
      </c>
      <c r="AO84">
        <f t="shared" si="14"/>
        <v>0</v>
      </c>
      <c r="AR84">
        <v>20312</v>
      </c>
      <c r="AS84">
        <v>117.5</v>
      </c>
      <c r="AU84">
        <v>43383</v>
      </c>
      <c r="AV84">
        <f t="shared" si="15"/>
        <v>20383</v>
      </c>
      <c r="AW84">
        <v>106.75</v>
      </c>
      <c r="AY84">
        <v>26330</v>
      </c>
      <c r="AZ84">
        <f t="shared" si="10"/>
        <v>15330</v>
      </c>
      <c r="BA84">
        <v>155</v>
      </c>
      <c r="BD84">
        <v>31848</v>
      </c>
      <c r="BE84">
        <f t="shared" si="17"/>
        <v>19848</v>
      </c>
      <c r="BF84">
        <v>166.25</v>
      </c>
      <c r="BI84">
        <v>32350</v>
      </c>
      <c r="BJ84">
        <f t="shared" si="13"/>
        <v>21350</v>
      </c>
      <c r="BK84">
        <v>162.75</v>
      </c>
      <c r="BL84">
        <f t="shared" si="16"/>
        <v>0</v>
      </c>
    </row>
    <row r="85" spans="1:64" x14ac:dyDescent="0.3">
      <c r="A85" s="44" t="s">
        <v>62</v>
      </c>
      <c r="B85" s="44"/>
      <c r="C85">
        <v>5.3</v>
      </c>
      <c r="D85" s="5" t="s">
        <v>59</v>
      </c>
      <c r="E85" t="s">
        <v>30</v>
      </c>
      <c r="K85" s="36" t="s">
        <v>56</v>
      </c>
      <c r="L85" s="37"/>
      <c r="AJ85">
        <v>43885</v>
      </c>
      <c r="AK85">
        <f t="shared" si="12"/>
        <v>20885</v>
      </c>
      <c r="AL85">
        <v>105.5</v>
      </c>
      <c r="AN85">
        <f t="shared" si="14"/>
        <v>0</v>
      </c>
      <c r="AO85">
        <f t="shared" si="14"/>
        <v>0</v>
      </c>
      <c r="AR85">
        <v>20562</v>
      </c>
      <c r="AS85">
        <v>116.25</v>
      </c>
      <c r="AU85">
        <v>43634</v>
      </c>
      <c r="AV85">
        <f t="shared" si="15"/>
        <v>20634</v>
      </c>
      <c r="AW85">
        <v>106.25</v>
      </c>
      <c r="AY85">
        <v>26580</v>
      </c>
      <c r="AZ85">
        <f t="shared" si="10"/>
        <v>15580</v>
      </c>
      <c r="BA85">
        <v>155.5</v>
      </c>
      <c r="BD85">
        <v>32099</v>
      </c>
      <c r="BE85">
        <f t="shared" si="17"/>
        <v>20099</v>
      </c>
      <c r="BF85">
        <v>166</v>
      </c>
      <c r="BI85">
        <v>32601</v>
      </c>
      <c r="BJ85">
        <f t="shared" si="13"/>
        <v>21601</v>
      </c>
      <c r="BK85">
        <v>162.75</v>
      </c>
      <c r="BL85">
        <f t="shared" si="16"/>
        <v>-0.5</v>
      </c>
    </row>
    <row r="86" spans="1:64" x14ac:dyDescent="0.3">
      <c r="AJ86">
        <v>44136</v>
      </c>
      <c r="AK86">
        <f t="shared" si="12"/>
        <v>21136</v>
      </c>
      <c r="AL86">
        <v>105.25</v>
      </c>
      <c r="AN86">
        <f t="shared" si="14"/>
        <v>0</v>
      </c>
      <c r="AO86">
        <f t="shared" si="14"/>
        <v>0</v>
      </c>
      <c r="AR86">
        <v>20813</v>
      </c>
      <c r="AS86">
        <v>115.75</v>
      </c>
      <c r="AU86">
        <v>43885</v>
      </c>
      <c r="AV86">
        <f t="shared" si="15"/>
        <v>20885</v>
      </c>
      <c r="AW86">
        <v>105.5</v>
      </c>
      <c r="AY86">
        <v>26831</v>
      </c>
      <c r="AZ86">
        <f t="shared" si="10"/>
        <v>15831</v>
      </c>
      <c r="BA86">
        <v>156.25</v>
      </c>
      <c r="BD86">
        <v>32350</v>
      </c>
      <c r="BE86">
        <f t="shared" si="17"/>
        <v>20350</v>
      </c>
      <c r="BF86">
        <v>166.75</v>
      </c>
      <c r="BI86">
        <v>32851</v>
      </c>
      <c r="BJ86">
        <f t="shared" si="13"/>
        <v>21851</v>
      </c>
      <c r="BK86">
        <v>162.25</v>
      </c>
      <c r="BL86">
        <f t="shared" si="16"/>
        <v>1.25</v>
      </c>
    </row>
    <row r="87" spans="1:64" x14ac:dyDescent="0.3">
      <c r="A87" s="34" t="s">
        <v>8</v>
      </c>
      <c r="B87" s="45"/>
      <c r="AJ87">
        <v>44387</v>
      </c>
      <c r="AK87">
        <f t="shared" si="12"/>
        <v>21387</v>
      </c>
      <c r="AL87">
        <v>104.25</v>
      </c>
      <c r="AO87">
        <f t="shared" si="14"/>
        <v>0</v>
      </c>
      <c r="AR87">
        <v>21064</v>
      </c>
      <c r="AS87">
        <v>114.25</v>
      </c>
      <c r="AU87">
        <v>44136</v>
      </c>
      <c r="AV87">
        <f t="shared" si="15"/>
        <v>21136</v>
      </c>
      <c r="AW87">
        <v>105.25</v>
      </c>
      <c r="AY87">
        <v>27082</v>
      </c>
      <c r="AZ87">
        <f t="shared" si="10"/>
        <v>16082</v>
      </c>
      <c r="BA87">
        <v>156.5</v>
      </c>
      <c r="BD87">
        <v>32601</v>
      </c>
      <c r="BE87">
        <f t="shared" si="17"/>
        <v>20601</v>
      </c>
      <c r="BF87">
        <v>167</v>
      </c>
      <c r="BI87">
        <v>33102</v>
      </c>
      <c r="BJ87">
        <f t="shared" si="13"/>
        <v>22102</v>
      </c>
      <c r="BK87">
        <v>163.5</v>
      </c>
      <c r="BL87">
        <f t="shared" si="16"/>
        <v>0.25</v>
      </c>
    </row>
    <row r="88" spans="1:64" x14ac:dyDescent="0.3">
      <c r="A88" s="36" t="s">
        <v>60</v>
      </c>
      <c r="B88" s="37"/>
      <c r="C88">
        <v>4.2999999999999997E-2</v>
      </c>
      <c r="AR88">
        <v>21315</v>
      </c>
      <c r="AS88">
        <v>114</v>
      </c>
      <c r="AU88">
        <v>44387</v>
      </c>
      <c r="AV88">
        <f t="shared" si="15"/>
        <v>21387</v>
      </c>
      <c r="AW88">
        <v>104.25</v>
      </c>
      <c r="AY88">
        <v>27333</v>
      </c>
      <c r="AZ88">
        <f t="shared" si="10"/>
        <v>16333</v>
      </c>
      <c r="BA88">
        <v>157</v>
      </c>
      <c r="BD88">
        <v>32850</v>
      </c>
      <c r="BE88">
        <f t="shared" si="17"/>
        <v>20850</v>
      </c>
      <c r="BF88">
        <v>167.5</v>
      </c>
      <c r="BI88">
        <v>33353</v>
      </c>
      <c r="BJ88">
        <f t="shared" si="13"/>
        <v>22353</v>
      </c>
      <c r="BK88">
        <v>163.75</v>
      </c>
      <c r="BL88">
        <f t="shared" si="16"/>
        <v>-0.25</v>
      </c>
    </row>
    <row r="89" spans="1:64" x14ac:dyDescent="0.3">
      <c r="AR89">
        <v>21566</v>
      </c>
      <c r="AS89">
        <v>113</v>
      </c>
      <c r="AY89">
        <v>27584</v>
      </c>
      <c r="AZ89">
        <f t="shared" si="10"/>
        <v>16584</v>
      </c>
      <c r="BA89">
        <v>157</v>
      </c>
      <c r="BD89">
        <v>33101</v>
      </c>
      <c r="BE89">
        <f t="shared" si="17"/>
        <v>21101</v>
      </c>
      <c r="BF89">
        <v>167.5</v>
      </c>
      <c r="BI89">
        <v>33604</v>
      </c>
      <c r="BJ89">
        <f t="shared" si="13"/>
        <v>22604</v>
      </c>
      <c r="BK89">
        <v>163.5</v>
      </c>
      <c r="BL89">
        <f t="shared" si="16"/>
        <v>0.25</v>
      </c>
    </row>
    <row r="90" spans="1:64" x14ac:dyDescent="0.3">
      <c r="A90" s="33" t="s">
        <v>10</v>
      </c>
      <c r="B90" s="33"/>
      <c r="AR90">
        <v>21817</v>
      </c>
      <c r="AS90">
        <v>112.25</v>
      </c>
      <c r="AY90">
        <v>27835</v>
      </c>
      <c r="AZ90">
        <f t="shared" si="10"/>
        <v>16835</v>
      </c>
      <c r="BA90">
        <v>157.5</v>
      </c>
      <c r="BD90">
        <v>33352</v>
      </c>
      <c r="BE90">
        <f t="shared" si="17"/>
        <v>21352</v>
      </c>
      <c r="BF90">
        <v>168.25</v>
      </c>
      <c r="BI90">
        <v>33854</v>
      </c>
      <c r="BJ90">
        <f t="shared" si="13"/>
        <v>22854</v>
      </c>
      <c r="BK90">
        <v>163.75</v>
      </c>
      <c r="BL90">
        <f t="shared" si="16"/>
        <v>0</v>
      </c>
    </row>
    <row r="91" spans="1:64" x14ac:dyDescent="0.3">
      <c r="A91" s="1" t="s">
        <v>11</v>
      </c>
      <c r="B91" s="1" t="s">
        <v>12</v>
      </c>
      <c r="AR91">
        <v>22067</v>
      </c>
      <c r="AS91">
        <v>111.25</v>
      </c>
      <c r="AY91">
        <v>28086</v>
      </c>
      <c r="AZ91">
        <f t="shared" si="10"/>
        <v>17086</v>
      </c>
      <c r="BA91">
        <v>157.75</v>
      </c>
      <c r="BD91">
        <v>33603</v>
      </c>
      <c r="BE91">
        <f t="shared" si="17"/>
        <v>21603</v>
      </c>
      <c r="BF91">
        <v>168.5</v>
      </c>
      <c r="BI91">
        <v>34105</v>
      </c>
      <c r="BJ91">
        <f t="shared" si="13"/>
        <v>23105</v>
      </c>
      <c r="BK91">
        <v>163.75</v>
      </c>
      <c r="BL91">
        <f t="shared" si="16"/>
        <v>0</v>
      </c>
    </row>
    <row r="92" spans="1:64" x14ac:dyDescent="0.3">
      <c r="A92" s="4" t="s">
        <v>54</v>
      </c>
      <c r="B92" s="4" t="s">
        <v>54</v>
      </c>
      <c r="C92">
        <v>22</v>
      </c>
      <c r="D92" s="17" t="s">
        <v>58</v>
      </c>
      <c r="E92" s="18"/>
      <c r="F92" s="19"/>
      <c r="G92" s="20"/>
      <c r="H92" s="20"/>
      <c r="AR92">
        <v>22318</v>
      </c>
      <c r="AS92">
        <v>110.5</v>
      </c>
      <c r="AY92">
        <v>28337</v>
      </c>
      <c r="AZ92">
        <f t="shared" ref="AZ92:AZ155" si="18">AY92-11000</f>
        <v>17337</v>
      </c>
      <c r="BA92">
        <v>157.75</v>
      </c>
      <c r="BD92">
        <v>33854</v>
      </c>
      <c r="BE92">
        <f t="shared" si="17"/>
        <v>21854</v>
      </c>
      <c r="BF92">
        <v>168.5</v>
      </c>
      <c r="BI92">
        <v>34356</v>
      </c>
      <c r="BJ92">
        <f t="shared" si="13"/>
        <v>23356</v>
      </c>
      <c r="BK92">
        <v>163.75</v>
      </c>
      <c r="BL92">
        <f t="shared" si="16"/>
        <v>0</v>
      </c>
    </row>
    <row r="93" spans="1:64" x14ac:dyDescent="0.3">
      <c r="AR93">
        <v>22568</v>
      </c>
      <c r="AS93">
        <v>110</v>
      </c>
      <c r="AY93">
        <v>28588</v>
      </c>
      <c r="AZ93">
        <f t="shared" si="18"/>
        <v>17588</v>
      </c>
      <c r="BA93">
        <v>158.5</v>
      </c>
      <c r="BD93">
        <v>34105</v>
      </c>
      <c r="BE93">
        <f t="shared" si="17"/>
        <v>22105</v>
      </c>
      <c r="BF93">
        <v>169.25</v>
      </c>
      <c r="BI93">
        <v>34607</v>
      </c>
      <c r="BJ93">
        <f t="shared" si="13"/>
        <v>23607</v>
      </c>
      <c r="BK93">
        <v>163.75</v>
      </c>
      <c r="BL93">
        <f t="shared" si="16"/>
        <v>-0.25</v>
      </c>
    </row>
    <row r="94" spans="1:64" x14ac:dyDescent="0.3">
      <c r="A94" s="34" t="s">
        <v>13</v>
      </c>
      <c r="B94" s="35"/>
      <c r="AR94">
        <v>22819</v>
      </c>
      <c r="AS94">
        <v>109.5</v>
      </c>
      <c r="AY94">
        <v>28838</v>
      </c>
      <c r="AZ94">
        <f t="shared" si="18"/>
        <v>17838</v>
      </c>
      <c r="BA94">
        <v>158.75</v>
      </c>
      <c r="BD94">
        <v>34356</v>
      </c>
      <c r="BE94">
        <f t="shared" si="17"/>
        <v>22356</v>
      </c>
      <c r="BF94">
        <v>168.25</v>
      </c>
      <c r="BI94">
        <v>34857</v>
      </c>
      <c r="BJ94">
        <f t="shared" si="13"/>
        <v>23857</v>
      </c>
      <c r="BK94">
        <v>163.5</v>
      </c>
    </row>
    <row r="95" spans="1:64" x14ac:dyDescent="0.3">
      <c r="A95" s="36" t="s">
        <v>60</v>
      </c>
      <c r="B95" s="37"/>
      <c r="C95">
        <v>497</v>
      </c>
      <c r="AR95">
        <v>23070</v>
      </c>
      <c r="AS95">
        <v>109</v>
      </c>
      <c r="AY95">
        <v>29089</v>
      </c>
      <c r="AZ95">
        <f t="shared" si="18"/>
        <v>18089</v>
      </c>
      <c r="BA95">
        <v>159</v>
      </c>
      <c r="BD95">
        <v>34607</v>
      </c>
      <c r="BE95">
        <f t="shared" si="17"/>
        <v>22607</v>
      </c>
      <c r="BF95">
        <v>169.25</v>
      </c>
      <c r="BI95">
        <v>35108</v>
      </c>
      <c r="BJ95">
        <f t="shared" si="13"/>
        <v>24108</v>
      </c>
      <c r="BK95">
        <v>163</v>
      </c>
    </row>
    <row r="96" spans="1:64" x14ac:dyDescent="0.3">
      <c r="A96" s="38"/>
      <c r="B96" s="38"/>
      <c r="AR96">
        <v>23321</v>
      </c>
      <c r="AS96">
        <v>108.75</v>
      </c>
      <c r="AY96">
        <v>29340</v>
      </c>
      <c r="AZ96">
        <f t="shared" si="18"/>
        <v>18340</v>
      </c>
      <c r="BA96">
        <v>159.25</v>
      </c>
      <c r="BD96">
        <v>34857</v>
      </c>
      <c r="BE96">
        <f t="shared" si="17"/>
        <v>22857</v>
      </c>
      <c r="BF96">
        <v>169.75</v>
      </c>
      <c r="BI96">
        <v>35359</v>
      </c>
      <c r="BJ96">
        <f t="shared" si="13"/>
        <v>24359</v>
      </c>
      <c r="BK96">
        <v>163</v>
      </c>
    </row>
    <row r="97" spans="1:63" x14ac:dyDescent="0.3">
      <c r="AR97">
        <v>23572</v>
      </c>
      <c r="AS97">
        <v>107.5</v>
      </c>
      <c r="AY97">
        <v>29590</v>
      </c>
      <c r="AZ97">
        <f t="shared" si="18"/>
        <v>18590</v>
      </c>
      <c r="BA97">
        <v>159.5</v>
      </c>
      <c r="BD97">
        <v>35108</v>
      </c>
      <c r="BE97">
        <f t="shared" si="17"/>
        <v>23108</v>
      </c>
      <c r="BF97">
        <v>170</v>
      </c>
      <c r="BI97">
        <v>35610</v>
      </c>
      <c r="BJ97">
        <f t="shared" si="13"/>
        <v>24610</v>
      </c>
      <c r="BK97">
        <v>162.5</v>
      </c>
    </row>
    <row r="98" spans="1:63" x14ac:dyDescent="0.3">
      <c r="AR98">
        <v>23823</v>
      </c>
      <c r="AS98">
        <v>107.25</v>
      </c>
      <c r="AY98">
        <v>29841</v>
      </c>
      <c r="AZ98">
        <f t="shared" si="18"/>
        <v>18841</v>
      </c>
      <c r="BA98">
        <v>160.25</v>
      </c>
      <c r="BD98">
        <v>35359</v>
      </c>
      <c r="BE98">
        <f t="shared" si="17"/>
        <v>23359</v>
      </c>
      <c r="BF98">
        <v>170.25</v>
      </c>
      <c r="BI98">
        <v>35861</v>
      </c>
      <c r="BJ98">
        <f t="shared" si="13"/>
        <v>24861</v>
      </c>
      <c r="BK98">
        <v>162</v>
      </c>
    </row>
    <row r="99" spans="1:63" x14ac:dyDescent="0.3">
      <c r="A99" s="28" t="s">
        <v>69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AR99">
        <v>24074</v>
      </c>
      <c r="AS99">
        <v>107</v>
      </c>
      <c r="AY99">
        <v>30092</v>
      </c>
      <c r="AZ99">
        <f t="shared" si="18"/>
        <v>19092</v>
      </c>
      <c r="BA99">
        <v>160.5</v>
      </c>
      <c r="BD99">
        <v>35610</v>
      </c>
      <c r="BE99">
        <f t="shared" si="17"/>
        <v>23610</v>
      </c>
      <c r="BF99">
        <v>170.25</v>
      </c>
      <c r="BI99">
        <v>36112</v>
      </c>
      <c r="BJ99">
        <f t="shared" si="13"/>
        <v>25112</v>
      </c>
      <c r="BK99">
        <v>161.25</v>
      </c>
    </row>
    <row r="100" spans="1:63" x14ac:dyDescent="0.3">
      <c r="AR100">
        <v>24325</v>
      </c>
      <c r="AS100">
        <v>106.5</v>
      </c>
      <c r="AY100">
        <v>30343</v>
      </c>
      <c r="AZ100">
        <f t="shared" si="18"/>
        <v>19343</v>
      </c>
      <c r="BA100">
        <v>160.5</v>
      </c>
      <c r="BD100">
        <v>35861</v>
      </c>
      <c r="BE100">
        <f t="shared" si="17"/>
        <v>23861</v>
      </c>
      <c r="BF100">
        <v>170.75</v>
      </c>
      <c r="BI100">
        <v>36363</v>
      </c>
      <c r="BJ100">
        <f t="shared" si="13"/>
        <v>25363</v>
      </c>
      <c r="BK100">
        <v>160.5</v>
      </c>
    </row>
    <row r="101" spans="1:63" x14ac:dyDescent="0.3">
      <c r="A101" s="28" t="s">
        <v>75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AR101">
        <v>24576</v>
      </c>
      <c r="AS101">
        <v>106</v>
      </c>
      <c r="AY101">
        <v>30594</v>
      </c>
      <c r="AZ101">
        <f t="shared" si="18"/>
        <v>19594</v>
      </c>
      <c r="BA101">
        <v>161</v>
      </c>
      <c r="BD101">
        <v>36112</v>
      </c>
      <c r="BE101">
        <f t="shared" si="17"/>
        <v>24112</v>
      </c>
      <c r="BF101">
        <v>171</v>
      </c>
      <c r="BI101">
        <v>36614</v>
      </c>
      <c r="BJ101">
        <f t="shared" si="13"/>
        <v>25614</v>
      </c>
      <c r="BK101">
        <v>159.5</v>
      </c>
    </row>
    <row r="102" spans="1:63" x14ac:dyDescent="0.3">
      <c r="AR102">
        <v>24826</v>
      </c>
      <c r="AS102">
        <v>105.25</v>
      </c>
      <c r="AY102">
        <v>30844</v>
      </c>
      <c r="AZ102">
        <f t="shared" si="18"/>
        <v>19844</v>
      </c>
      <c r="BA102">
        <v>160.75</v>
      </c>
      <c r="BD102">
        <v>36363</v>
      </c>
      <c r="BE102">
        <f t="shared" si="17"/>
        <v>24363</v>
      </c>
      <c r="BF102">
        <v>171.25</v>
      </c>
      <c r="BI102">
        <v>36865</v>
      </c>
      <c r="BJ102">
        <f t="shared" si="13"/>
        <v>25865</v>
      </c>
      <c r="BK102">
        <v>158.5</v>
      </c>
    </row>
    <row r="103" spans="1:63" x14ac:dyDescent="0.3">
      <c r="AR103">
        <v>25077</v>
      </c>
      <c r="AS103">
        <v>105.25</v>
      </c>
      <c r="AY103">
        <v>31095</v>
      </c>
      <c r="AZ103">
        <f t="shared" si="18"/>
        <v>20095</v>
      </c>
      <c r="BA103">
        <v>161</v>
      </c>
      <c r="BD103">
        <v>36614</v>
      </c>
      <c r="BE103">
        <f t="shared" si="17"/>
        <v>24614</v>
      </c>
      <c r="BF103">
        <v>171.25</v>
      </c>
      <c r="BI103">
        <v>37115</v>
      </c>
      <c r="BJ103">
        <f t="shared" si="13"/>
        <v>26115</v>
      </c>
      <c r="BK103">
        <v>157</v>
      </c>
    </row>
    <row r="104" spans="1:63" x14ac:dyDescent="0.3">
      <c r="AR104">
        <v>25328</v>
      </c>
      <c r="AS104">
        <v>105</v>
      </c>
      <c r="AY104">
        <v>31346</v>
      </c>
      <c r="AZ104">
        <f t="shared" si="18"/>
        <v>20346</v>
      </c>
      <c r="BA104">
        <v>161.25</v>
      </c>
      <c r="BD104">
        <v>36865</v>
      </c>
      <c r="BE104">
        <f t="shared" si="17"/>
        <v>24865</v>
      </c>
      <c r="BF104">
        <v>171.5</v>
      </c>
      <c r="BI104">
        <v>37366</v>
      </c>
      <c r="BJ104">
        <f t="shared" si="13"/>
        <v>26366</v>
      </c>
      <c r="BK104">
        <v>155.75</v>
      </c>
    </row>
    <row r="105" spans="1:63" x14ac:dyDescent="0.3">
      <c r="AR105">
        <v>25579</v>
      </c>
      <c r="AS105">
        <v>104.75</v>
      </c>
      <c r="AY105">
        <v>31597</v>
      </c>
      <c r="AZ105">
        <f t="shared" si="18"/>
        <v>20597</v>
      </c>
      <c r="BA105">
        <v>162</v>
      </c>
      <c r="BD105">
        <v>37114</v>
      </c>
      <c r="BE105">
        <f t="shared" si="17"/>
        <v>25114</v>
      </c>
      <c r="BF105">
        <v>172</v>
      </c>
      <c r="BI105">
        <v>37617</v>
      </c>
      <c r="BJ105">
        <f t="shared" si="13"/>
        <v>26617</v>
      </c>
      <c r="BK105">
        <v>153.75</v>
      </c>
    </row>
    <row r="106" spans="1:63" x14ac:dyDescent="0.3">
      <c r="AR106">
        <v>25830</v>
      </c>
      <c r="AS106">
        <v>103.75</v>
      </c>
      <c r="AY106">
        <v>31848</v>
      </c>
      <c r="AZ106">
        <f t="shared" si="18"/>
        <v>20848</v>
      </c>
      <c r="BA106">
        <v>162</v>
      </c>
      <c r="BD106">
        <v>37365</v>
      </c>
      <c r="BE106">
        <f t="shared" si="17"/>
        <v>25365</v>
      </c>
      <c r="BF106">
        <v>171.5</v>
      </c>
      <c r="BI106">
        <v>37868</v>
      </c>
      <c r="BJ106">
        <f t="shared" si="13"/>
        <v>26868</v>
      </c>
      <c r="BK106">
        <v>152</v>
      </c>
    </row>
    <row r="107" spans="1:63" x14ac:dyDescent="0.3">
      <c r="AR107">
        <v>26080</v>
      </c>
      <c r="AS107">
        <v>104.75</v>
      </c>
      <c r="AY107">
        <v>32099</v>
      </c>
      <c r="AZ107">
        <f t="shared" si="18"/>
        <v>21099</v>
      </c>
      <c r="BA107">
        <v>162</v>
      </c>
      <c r="BD107">
        <v>37616</v>
      </c>
      <c r="BE107">
        <f t="shared" si="17"/>
        <v>25616</v>
      </c>
      <c r="BF107">
        <v>172</v>
      </c>
      <c r="BI107">
        <v>38118</v>
      </c>
      <c r="BJ107">
        <f t="shared" si="13"/>
        <v>27118</v>
      </c>
      <c r="BK107">
        <v>150</v>
      </c>
    </row>
    <row r="108" spans="1:63" x14ac:dyDescent="0.3">
      <c r="X108" t="s">
        <v>77</v>
      </c>
      <c r="Y108">
        <v>8000</v>
      </c>
      <c r="AR108">
        <v>26331</v>
      </c>
      <c r="AS108">
        <v>104.5</v>
      </c>
      <c r="AY108">
        <v>32350</v>
      </c>
      <c r="AZ108">
        <f t="shared" si="18"/>
        <v>21350</v>
      </c>
      <c r="BA108">
        <v>162.75</v>
      </c>
      <c r="BD108">
        <v>37867</v>
      </c>
      <c r="BE108">
        <f t="shared" si="17"/>
        <v>25867</v>
      </c>
      <c r="BF108">
        <v>172.5</v>
      </c>
      <c r="BI108">
        <v>38369</v>
      </c>
      <c r="BJ108">
        <f t="shared" si="13"/>
        <v>27369</v>
      </c>
      <c r="BK108">
        <v>148.25</v>
      </c>
    </row>
    <row r="109" spans="1:63" x14ac:dyDescent="0.3">
      <c r="AR109">
        <v>26582</v>
      </c>
      <c r="AS109">
        <v>104.5</v>
      </c>
      <c r="AY109">
        <v>32601</v>
      </c>
      <c r="AZ109">
        <f t="shared" si="18"/>
        <v>21601</v>
      </c>
      <c r="BA109">
        <v>162.75</v>
      </c>
      <c r="BD109">
        <v>38118</v>
      </c>
      <c r="BE109">
        <f t="shared" si="17"/>
        <v>26118</v>
      </c>
      <c r="BF109">
        <v>172.75</v>
      </c>
      <c r="BI109">
        <v>38620</v>
      </c>
      <c r="BJ109">
        <f t="shared" si="13"/>
        <v>27620</v>
      </c>
      <c r="BK109">
        <v>146.25</v>
      </c>
    </row>
    <row r="110" spans="1:63" x14ac:dyDescent="0.3">
      <c r="Z110">
        <f>$Y$108</f>
        <v>8000</v>
      </c>
      <c r="AA110">
        <v>0</v>
      </c>
      <c r="AR110">
        <v>26832</v>
      </c>
      <c r="AS110">
        <v>105</v>
      </c>
      <c r="AY110">
        <v>32851</v>
      </c>
      <c r="AZ110">
        <f t="shared" si="18"/>
        <v>21851</v>
      </c>
      <c r="BA110">
        <v>162.25</v>
      </c>
      <c r="BD110">
        <v>38369</v>
      </c>
      <c r="BE110">
        <f t="shared" si="17"/>
        <v>26369</v>
      </c>
      <c r="BF110">
        <v>172.5</v>
      </c>
      <c r="BI110">
        <v>38871</v>
      </c>
      <c r="BJ110">
        <f t="shared" si="13"/>
        <v>27871</v>
      </c>
      <c r="BK110">
        <v>143.5</v>
      </c>
    </row>
    <row r="111" spans="1:63" x14ac:dyDescent="0.3">
      <c r="Z111">
        <f t="shared" ref="Z111" si="19">$Y$108</f>
        <v>8000</v>
      </c>
      <c r="AA111">
        <v>160</v>
      </c>
      <c r="AR111">
        <v>27083</v>
      </c>
      <c r="AS111">
        <v>104.25</v>
      </c>
      <c r="AY111">
        <v>33102</v>
      </c>
      <c r="AZ111">
        <f t="shared" si="18"/>
        <v>22102</v>
      </c>
      <c r="BA111">
        <v>163.5</v>
      </c>
      <c r="BD111">
        <v>38620</v>
      </c>
      <c r="BE111">
        <f t="shared" si="17"/>
        <v>26620</v>
      </c>
      <c r="BF111">
        <v>172.5</v>
      </c>
      <c r="BI111">
        <v>39121</v>
      </c>
      <c r="BJ111">
        <f t="shared" si="13"/>
        <v>28121</v>
      </c>
      <c r="BK111">
        <v>142.25</v>
      </c>
    </row>
    <row r="112" spans="1:63" x14ac:dyDescent="0.3">
      <c r="AR112">
        <v>27334</v>
      </c>
      <c r="AS112">
        <v>104.25</v>
      </c>
      <c r="AY112">
        <v>33353</v>
      </c>
      <c r="AZ112">
        <f t="shared" si="18"/>
        <v>22353</v>
      </c>
      <c r="BA112">
        <v>163.75</v>
      </c>
      <c r="BD112">
        <v>38871</v>
      </c>
      <c r="BE112">
        <f t="shared" si="17"/>
        <v>26871</v>
      </c>
      <c r="BF112">
        <v>172.75</v>
      </c>
      <c r="BI112">
        <v>39372</v>
      </c>
      <c r="BJ112">
        <f t="shared" si="13"/>
        <v>28372</v>
      </c>
      <c r="BK112">
        <v>139.5</v>
      </c>
    </row>
    <row r="113" spans="44:63" x14ac:dyDescent="0.3">
      <c r="AR113">
        <v>27585</v>
      </c>
      <c r="AS113">
        <v>104.25</v>
      </c>
      <c r="AY113">
        <v>33604</v>
      </c>
      <c r="AZ113">
        <f t="shared" si="18"/>
        <v>22604</v>
      </c>
      <c r="BA113">
        <v>163.5</v>
      </c>
      <c r="BD113">
        <v>39121</v>
      </c>
      <c r="BE113">
        <f t="shared" si="17"/>
        <v>27121</v>
      </c>
      <c r="BF113">
        <v>173.25</v>
      </c>
      <c r="BI113">
        <v>39623</v>
      </c>
      <c r="BJ113">
        <f t="shared" si="13"/>
        <v>28623</v>
      </c>
      <c r="BK113">
        <v>138</v>
      </c>
    </row>
    <row r="114" spans="44:63" x14ac:dyDescent="0.3">
      <c r="AR114">
        <v>27836</v>
      </c>
      <c r="AS114">
        <v>104</v>
      </c>
      <c r="AY114">
        <v>33854</v>
      </c>
      <c r="AZ114">
        <f t="shared" si="18"/>
        <v>22854</v>
      </c>
      <c r="BA114">
        <v>163.75</v>
      </c>
      <c r="BD114">
        <v>39372</v>
      </c>
      <c r="BE114">
        <f t="shared" si="17"/>
        <v>27372</v>
      </c>
      <c r="BF114">
        <v>173.25</v>
      </c>
      <c r="BI114">
        <v>39874</v>
      </c>
      <c r="BJ114">
        <f t="shared" si="13"/>
        <v>28874</v>
      </c>
      <c r="BK114">
        <v>136.5</v>
      </c>
    </row>
    <row r="115" spans="44:63" x14ac:dyDescent="0.3">
      <c r="AY115">
        <v>34105</v>
      </c>
      <c r="AZ115">
        <f t="shared" si="18"/>
        <v>23105</v>
      </c>
      <c r="BA115">
        <v>163.75</v>
      </c>
      <c r="BD115">
        <v>39623</v>
      </c>
      <c r="BE115">
        <f t="shared" si="17"/>
        <v>27623</v>
      </c>
      <c r="BF115">
        <v>173.25</v>
      </c>
      <c r="BI115">
        <v>40125</v>
      </c>
      <c r="BJ115">
        <f t="shared" si="13"/>
        <v>29125</v>
      </c>
      <c r="BK115">
        <v>134.25</v>
      </c>
    </row>
    <row r="116" spans="44:63" x14ac:dyDescent="0.3">
      <c r="AY116">
        <v>34356</v>
      </c>
      <c r="AZ116">
        <f t="shared" si="18"/>
        <v>23356</v>
      </c>
      <c r="BA116">
        <v>163.75</v>
      </c>
      <c r="BD116">
        <v>39874</v>
      </c>
      <c r="BE116">
        <f t="shared" si="17"/>
        <v>27874</v>
      </c>
      <c r="BF116">
        <v>173.5</v>
      </c>
      <c r="BI116">
        <v>40376</v>
      </c>
      <c r="BJ116">
        <f t="shared" si="13"/>
        <v>29376</v>
      </c>
      <c r="BK116">
        <v>132.5</v>
      </c>
    </row>
    <row r="117" spans="44:63" x14ac:dyDescent="0.3">
      <c r="AY117">
        <v>34607</v>
      </c>
      <c r="AZ117">
        <f t="shared" si="18"/>
        <v>23607</v>
      </c>
      <c r="BA117">
        <v>163.75</v>
      </c>
      <c r="BD117">
        <v>40125</v>
      </c>
      <c r="BE117">
        <f t="shared" si="17"/>
        <v>28125</v>
      </c>
      <c r="BF117">
        <v>173.75</v>
      </c>
      <c r="BI117">
        <v>40627</v>
      </c>
      <c r="BJ117">
        <f t="shared" si="13"/>
        <v>29627</v>
      </c>
      <c r="BK117">
        <v>131</v>
      </c>
    </row>
    <row r="118" spans="44:63" x14ac:dyDescent="0.3">
      <c r="AY118">
        <v>34857</v>
      </c>
      <c r="AZ118">
        <f t="shared" si="18"/>
        <v>23857</v>
      </c>
      <c r="BA118">
        <v>163.5</v>
      </c>
      <c r="BD118">
        <v>40376</v>
      </c>
      <c r="BE118">
        <f t="shared" si="17"/>
        <v>28376</v>
      </c>
      <c r="BF118">
        <v>173.75</v>
      </c>
      <c r="BI118">
        <v>40878</v>
      </c>
      <c r="BJ118">
        <f t="shared" si="13"/>
        <v>29878</v>
      </c>
      <c r="BK118">
        <v>129.25</v>
      </c>
    </row>
    <row r="119" spans="44:63" x14ac:dyDescent="0.3">
      <c r="AY119">
        <v>35108</v>
      </c>
      <c r="AZ119">
        <f t="shared" si="18"/>
        <v>24108</v>
      </c>
      <c r="BA119">
        <v>163</v>
      </c>
      <c r="BD119">
        <v>40627</v>
      </c>
      <c r="BE119">
        <f t="shared" si="17"/>
        <v>28627</v>
      </c>
      <c r="BF119">
        <v>173.25</v>
      </c>
      <c r="BI119">
        <v>41128</v>
      </c>
      <c r="BJ119">
        <f t="shared" si="13"/>
        <v>30128</v>
      </c>
      <c r="BK119">
        <v>128.25</v>
      </c>
    </row>
    <row r="120" spans="44:63" x14ac:dyDescent="0.3">
      <c r="AY120">
        <v>35359</v>
      </c>
      <c r="AZ120">
        <f t="shared" si="18"/>
        <v>24359</v>
      </c>
      <c r="BA120">
        <v>163</v>
      </c>
      <c r="BD120">
        <v>40878</v>
      </c>
      <c r="BE120">
        <f t="shared" si="17"/>
        <v>28878</v>
      </c>
      <c r="BF120">
        <v>174</v>
      </c>
      <c r="BI120">
        <v>41379</v>
      </c>
      <c r="BJ120">
        <f t="shared" si="13"/>
        <v>30379</v>
      </c>
      <c r="BK120">
        <v>127</v>
      </c>
    </row>
    <row r="121" spans="44:63" x14ac:dyDescent="0.3">
      <c r="AY121">
        <v>35610</v>
      </c>
      <c r="AZ121">
        <f t="shared" si="18"/>
        <v>24610</v>
      </c>
      <c r="BA121">
        <v>162.5</v>
      </c>
      <c r="BD121">
        <v>41128</v>
      </c>
      <c r="BE121">
        <f t="shared" si="17"/>
        <v>29128</v>
      </c>
      <c r="BF121">
        <v>174</v>
      </c>
      <c r="BI121">
        <v>41630</v>
      </c>
      <c r="BJ121">
        <f t="shared" si="13"/>
        <v>30630</v>
      </c>
      <c r="BK121">
        <v>125.25</v>
      </c>
    </row>
    <row r="122" spans="44:63" x14ac:dyDescent="0.3">
      <c r="AY122">
        <v>35861</v>
      </c>
      <c r="AZ122">
        <f t="shared" si="18"/>
        <v>24861</v>
      </c>
      <c r="BA122">
        <v>162</v>
      </c>
      <c r="BD122">
        <v>41379</v>
      </c>
      <c r="BE122">
        <f t="shared" si="17"/>
        <v>29379</v>
      </c>
      <c r="BF122">
        <v>174.25</v>
      </c>
      <c r="BI122">
        <v>41881</v>
      </c>
      <c r="BJ122">
        <f t="shared" si="13"/>
        <v>30881</v>
      </c>
      <c r="BK122">
        <v>124.25</v>
      </c>
    </row>
    <row r="123" spans="44:63" x14ac:dyDescent="0.3">
      <c r="AY123">
        <v>36112</v>
      </c>
      <c r="AZ123">
        <f t="shared" si="18"/>
        <v>25112</v>
      </c>
      <c r="BA123">
        <v>161.25</v>
      </c>
      <c r="BD123">
        <v>41629</v>
      </c>
      <c r="BE123">
        <f t="shared" si="17"/>
        <v>29629</v>
      </c>
      <c r="BF123">
        <v>174</v>
      </c>
      <c r="BI123">
        <v>42132</v>
      </c>
      <c r="BJ123">
        <f t="shared" si="13"/>
        <v>31132</v>
      </c>
      <c r="BK123">
        <v>123.75</v>
      </c>
    </row>
    <row r="124" spans="44:63" x14ac:dyDescent="0.3">
      <c r="AY124">
        <v>36363</v>
      </c>
      <c r="AZ124">
        <f t="shared" si="18"/>
        <v>25363</v>
      </c>
      <c r="BA124">
        <v>160.5</v>
      </c>
      <c r="BD124">
        <v>41880</v>
      </c>
      <c r="BE124">
        <f t="shared" si="17"/>
        <v>29880</v>
      </c>
      <c r="BF124">
        <v>174.25</v>
      </c>
      <c r="BI124">
        <v>42382</v>
      </c>
      <c r="BJ124">
        <f t="shared" si="13"/>
        <v>31382</v>
      </c>
      <c r="BK124">
        <v>122.5</v>
      </c>
    </row>
    <row r="125" spans="44:63" x14ac:dyDescent="0.3">
      <c r="AY125">
        <v>36614</v>
      </c>
      <c r="AZ125">
        <f t="shared" si="18"/>
        <v>25614</v>
      </c>
      <c r="BA125">
        <v>159.5</v>
      </c>
      <c r="BD125">
        <v>42131</v>
      </c>
      <c r="BE125">
        <f t="shared" si="17"/>
        <v>30131</v>
      </c>
      <c r="BF125">
        <v>174.25</v>
      </c>
      <c r="BI125">
        <v>42633</v>
      </c>
      <c r="BJ125">
        <f t="shared" si="13"/>
        <v>31633</v>
      </c>
      <c r="BK125">
        <v>121.25</v>
      </c>
    </row>
    <row r="126" spans="44:63" x14ac:dyDescent="0.3">
      <c r="AY126">
        <v>36865</v>
      </c>
      <c r="AZ126">
        <f t="shared" si="18"/>
        <v>25865</v>
      </c>
      <c r="BA126">
        <v>158.5</v>
      </c>
      <c r="BD126">
        <v>42382</v>
      </c>
      <c r="BE126">
        <f t="shared" si="17"/>
        <v>30382</v>
      </c>
      <c r="BF126">
        <v>174.5</v>
      </c>
      <c r="BI126">
        <v>42884</v>
      </c>
      <c r="BJ126">
        <f t="shared" si="13"/>
        <v>31884</v>
      </c>
      <c r="BK126">
        <v>120.5</v>
      </c>
    </row>
    <row r="127" spans="44:63" x14ac:dyDescent="0.3">
      <c r="AY127">
        <v>37115</v>
      </c>
      <c r="AZ127">
        <f t="shared" si="18"/>
        <v>26115</v>
      </c>
      <c r="BA127">
        <v>157</v>
      </c>
      <c r="BD127">
        <v>42633</v>
      </c>
      <c r="BE127">
        <f t="shared" si="17"/>
        <v>30633</v>
      </c>
      <c r="BF127">
        <v>174.5</v>
      </c>
      <c r="BI127">
        <v>43134</v>
      </c>
      <c r="BJ127">
        <f t="shared" si="13"/>
        <v>32134</v>
      </c>
      <c r="BK127">
        <v>120</v>
      </c>
    </row>
    <row r="128" spans="44:63" x14ac:dyDescent="0.3">
      <c r="AY128">
        <v>37366</v>
      </c>
      <c r="AZ128">
        <f t="shared" si="18"/>
        <v>26366</v>
      </c>
      <c r="BA128">
        <v>155.75</v>
      </c>
      <c r="BD128">
        <v>42884</v>
      </c>
      <c r="BE128">
        <f t="shared" si="17"/>
        <v>30884</v>
      </c>
      <c r="BF128">
        <v>174.75</v>
      </c>
      <c r="BI128">
        <v>43385</v>
      </c>
      <c r="BJ128">
        <f t="shared" si="13"/>
        <v>32385</v>
      </c>
      <c r="BK128">
        <v>119.5</v>
      </c>
    </row>
    <row r="129" spans="1:64" x14ac:dyDescent="0.3">
      <c r="A129" s="29" t="s">
        <v>70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1"/>
      <c r="AY129">
        <v>37617</v>
      </c>
      <c r="AZ129">
        <f t="shared" si="18"/>
        <v>26617</v>
      </c>
      <c r="BA129">
        <v>153.75</v>
      </c>
      <c r="BD129">
        <v>43134</v>
      </c>
      <c r="BE129">
        <f t="shared" si="17"/>
        <v>31134</v>
      </c>
      <c r="BF129">
        <v>175</v>
      </c>
      <c r="BI129">
        <v>43636</v>
      </c>
      <c r="BJ129">
        <f t="shared" si="13"/>
        <v>32636</v>
      </c>
      <c r="BK129">
        <v>118.75</v>
      </c>
    </row>
    <row r="130" spans="1:64" x14ac:dyDescent="0.3">
      <c r="A130" t="s">
        <v>71</v>
      </c>
      <c r="AY130">
        <v>37868</v>
      </c>
      <c r="AZ130">
        <f t="shared" si="18"/>
        <v>26868</v>
      </c>
      <c r="BA130">
        <v>152</v>
      </c>
      <c r="BD130">
        <v>43385</v>
      </c>
      <c r="BE130">
        <f t="shared" si="17"/>
        <v>31385</v>
      </c>
      <c r="BF130">
        <v>174.75</v>
      </c>
      <c r="BI130">
        <v>43887</v>
      </c>
      <c r="BJ130">
        <f t="shared" si="13"/>
        <v>32887</v>
      </c>
      <c r="BK130">
        <v>117.75</v>
      </c>
    </row>
    <row r="131" spans="1:64" x14ac:dyDescent="0.3">
      <c r="A131" t="s">
        <v>72</v>
      </c>
      <c r="AY131">
        <v>38118</v>
      </c>
      <c r="AZ131">
        <f t="shared" si="18"/>
        <v>27118</v>
      </c>
      <c r="BA131">
        <v>150</v>
      </c>
      <c r="BD131">
        <v>43636</v>
      </c>
      <c r="BE131">
        <f t="shared" si="17"/>
        <v>31636</v>
      </c>
      <c r="BF131">
        <v>175</v>
      </c>
      <c r="BI131">
        <v>44138</v>
      </c>
      <c r="BJ131">
        <f t="shared" si="13"/>
        <v>33138</v>
      </c>
      <c r="BK131">
        <v>117.75</v>
      </c>
    </row>
    <row r="132" spans="1:64" x14ac:dyDescent="0.3">
      <c r="A132" t="s">
        <v>73</v>
      </c>
      <c r="AY132">
        <v>38369</v>
      </c>
      <c r="AZ132">
        <f t="shared" si="18"/>
        <v>27369</v>
      </c>
      <c r="BA132">
        <v>148.25</v>
      </c>
      <c r="BD132">
        <v>43887</v>
      </c>
      <c r="BE132">
        <f t="shared" si="17"/>
        <v>31887</v>
      </c>
      <c r="BF132">
        <v>175.5</v>
      </c>
      <c r="BI132">
        <v>44389</v>
      </c>
      <c r="BJ132">
        <f t="shared" ref="BJ132:BJ141" si="20">BI132-11000</f>
        <v>33389</v>
      </c>
      <c r="BK132">
        <v>117</v>
      </c>
    </row>
    <row r="133" spans="1:64" x14ac:dyDescent="0.3">
      <c r="A133" t="s">
        <v>74</v>
      </c>
      <c r="AY133">
        <v>38620</v>
      </c>
      <c r="AZ133">
        <f t="shared" si="18"/>
        <v>27620</v>
      </c>
      <c r="BA133">
        <v>146.25</v>
      </c>
      <c r="BD133">
        <v>44138</v>
      </c>
      <c r="BE133">
        <f t="shared" si="17"/>
        <v>32138</v>
      </c>
      <c r="BF133">
        <v>175.25</v>
      </c>
      <c r="BI133">
        <v>44640</v>
      </c>
      <c r="BJ133">
        <f t="shared" si="20"/>
        <v>33640</v>
      </c>
      <c r="BK133">
        <v>116.5</v>
      </c>
    </row>
    <row r="134" spans="1:64" x14ac:dyDescent="0.3">
      <c r="A134" t="s">
        <v>79</v>
      </c>
      <c r="AY134">
        <v>38871</v>
      </c>
      <c r="AZ134">
        <f t="shared" si="18"/>
        <v>27871</v>
      </c>
      <c r="BA134">
        <v>143.5</v>
      </c>
      <c r="BD134">
        <v>44389</v>
      </c>
      <c r="BE134">
        <f t="shared" si="17"/>
        <v>32389</v>
      </c>
      <c r="BF134">
        <v>175.75</v>
      </c>
      <c r="BI134">
        <v>44891</v>
      </c>
      <c r="BJ134">
        <f t="shared" si="20"/>
        <v>33891</v>
      </c>
      <c r="BK134">
        <v>116</v>
      </c>
    </row>
    <row r="135" spans="1:64" x14ac:dyDescent="0.3">
      <c r="A135" t="s">
        <v>81</v>
      </c>
      <c r="AY135">
        <v>39121</v>
      </c>
      <c r="AZ135">
        <f t="shared" si="18"/>
        <v>28121</v>
      </c>
      <c r="BA135">
        <v>142.25</v>
      </c>
      <c r="BD135">
        <v>44640</v>
      </c>
      <c r="BE135">
        <f t="shared" si="17"/>
        <v>32640</v>
      </c>
      <c r="BF135">
        <v>175.5</v>
      </c>
      <c r="BI135">
        <v>45142</v>
      </c>
      <c r="BJ135">
        <f t="shared" si="20"/>
        <v>34142</v>
      </c>
      <c r="BK135">
        <v>115</v>
      </c>
    </row>
    <row r="136" spans="1:64" ht="14.4" customHeight="1" x14ac:dyDescent="0.3">
      <c r="A136" s="29" t="s">
        <v>76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1"/>
      <c r="AY136">
        <v>39372</v>
      </c>
      <c r="AZ136">
        <f t="shared" si="18"/>
        <v>28372</v>
      </c>
      <c r="BA136">
        <v>139.5</v>
      </c>
      <c r="BD136">
        <v>44891</v>
      </c>
      <c r="BE136">
        <f t="shared" ref="BE136:BE199" si="21">BD136-12000</f>
        <v>32891</v>
      </c>
      <c r="BF136">
        <v>176.25</v>
      </c>
      <c r="BI136">
        <v>45392</v>
      </c>
      <c r="BJ136">
        <f t="shared" si="20"/>
        <v>34392</v>
      </c>
      <c r="BK136">
        <v>115</v>
      </c>
    </row>
    <row r="137" spans="1:64" ht="96" customHeight="1" x14ac:dyDescent="0.3">
      <c r="A137" s="25" t="s">
        <v>78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AY137">
        <v>39623</v>
      </c>
      <c r="AZ137">
        <f t="shared" si="18"/>
        <v>28623</v>
      </c>
      <c r="BA137">
        <v>138</v>
      </c>
      <c r="BD137">
        <v>45142</v>
      </c>
      <c r="BE137">
        <f t="shared" si="21"/>
        <v>33142</v>
      </c>
      <c r="BF137">
        <v>176.25</v>
      </c>
      <c r="BI137">
        <v>45643</v>
      </c>
      <c r="BJ137">
        <f t="shared" si="20"/>
        <v>34643</v>
      </c>
      <c r="BK137">
        <v>114.75</v>
      </c>
    </row>
    <row r="138" spans="1:64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AY138">
        <v>39874</v>
      </c>
      <c r="AZ138">
        <f t="shared" si="18"/>
        <v>28874</v>
      </c>
      <c r="BA138">
        <v>136.5</v>
      </c>
      <c r="BD138">
        <v>45392</v>
      </c>
      <c r="BE138">
        <f t="shared" si="21"/>
        <v>33392</v>
      </c>
      <c r="BF138">
        <v>176.25</v>
      </c>
      <c r="BI138">
        <v>45894</v>
      </c>
      <c r="BJ138">
        <f t="shared" si="20"/>
        <v>34894</v>
      </c>
      <c r="BK138">
        <v>114.5</v>
      </c>
    </row>
    <row r="139" spans="1:64" x14ac:dyDescent="0.3">
      <c r="A139" s="26" t="s">
        <v>80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AY139">
        <v>40125</v>
      </c>
      <c r="AZ139">
        <f t="shared" si="18"/>
        <v>29125</v>
      </c>
      <c r="BA139">
        <v>134.25</v>
      </c>
      <c r="BD139">
        <v>45643</v>
      </c>
      <c r="BE139">
        <f t="shared" si="21"/>
        <v>33643</v>
      </c>
      <c r="BF139">
        <v>176.75</v>
      </c>
      <c r="BI139">
        <v>46145</v>
      </c>
      <c r="BJ139">
        <f t="shared" si="20"/>
        <v>35145</v>
      </c>
      <c r="BK139">
        <v>114</v>
      </c>
    </row>
    <row r="140" spans="1:64" x14ac:dyDescent="0.3">
      <c r="Q140" s="22"/>
      <c r="R140" s="22"/>
      <c r="AY140">
        <v>40376</v>
      </c>
      <c r="AZ140">
        <f t="shared" si="18"/>
        <v>29376</v>
      </c>
      <c r="BA140">
        <v>132.5</v>
      </c>
      <c r="BD140">
        <v>45893</v>
      </c>
      <c r="BE140">
        <f t="shared" si="21"/>
        <v>33893</v>
      </c>
      <c r="BF140">
        <v>176.5</v>
      </c>
      <c r="BI140">
        <v>46396</v>
      </c>
      <c r="BJ140">
        <f t="shared" si="20"/>
        <v>35396</v>
      </c>
      <c r="BK140">
        <v>113.75</v>
      </c>
    </row>
    <row r="141" spans="1:64" ht="14.4" customHeight="1" x14ac:dyDescent="0.3">
      <c r="AY141">
        <v>40627</v>
      </c>
      <c r="AZ141">
        <f t="shared" si="18"/>
        <v>29627</v>
      </c>
      <c r="BA141">
        <v>131</v>
      </c>
      <c r="BD141">
        <v>46144</v>
      </c>
      <c r="BE141">
        <f t="shared" si="21"/>
        <v>34144</v>
      </c>
      <c r="BF141">
        <v>176.75</v>
      </c>
      <c r="BI141">
        <v>46646</v>
      </c>
      <c r="BJ141">
        <f t="shared" si="20"/>
        <v>35646</v>
      </c>
      <c r="BK141">
        <v>113</v>
      </c>
    </row>
    <row r="142" spans="1:64" x14ac:dyDescent="0.3">
      <c r="AY142">
        <v>40878</v>
      </c>
      <c r="AZ142">
        <f t="shared" si="18"/>
        <v>29878</v>
      </c>
      <c r="BA142">
        <v>129.25</v>
      </c>
      <c r="BD142">
        <v>46395</v>
      </c>
      <c r="BE142">
        <f t="shared" si="21"/>
        <v>34395</v>
      </c>
      <c r="BF142">
        <v>177.25</v>
      </c>
      <c r="BI142">
        <v>46897</v>
      </c>
      <c r="BK142">
        <v>113.25</v>
      </c>
      <c r="BL142">
        <f t="shared" ref="BL142:BL153" si="22">BK143-BK142</f>
        <v>-0.25</v>
      </c>
    </row>
    <row r="143" spans="1:64" x14ac:dyDescent="0.3">
      <c r="A143" s="52" t="s">
        <v>91</v>
      </c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AY143">
        <v>41128</v>
      </c>
      <c r="AZ143">
        <f t="shared" si="18"/>
        <v>30128</v>
      </c>
      <c r="BA143">
        <v>128.25</v>
      </c>
      <c r="BD143">
        <v>46646</v>
      </c>
      <c r="BE143">
        <f t="shared" si="21"/>
        <v>34646</v>
      </c>
      <c r="BF143">
        <v>177.5</v>
      </c>
      <c r="BI143">
        <v>47148</v>
      </c>
      <c r="BK143">
        <v>113</v>
      </c>
      <c r="BL143">
        <f t="shared" si="22"/>
        <v>-0.5</v>
      </c>
    </row>
    <row r="144" spans="1:64" x14ac:dyDescent="0.3">
      <c r="A144" s="32" t="s">
        <v>83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AY144">
        <v>41379</v>
      </c>
      <c r="AZ144">
        <f t="shared" si="18"/>
        <v>30379</v>
      </c>
      <c r="BA144">
        <v>127</v>
      </c>
      <c r="BD144">
        <v>46897</v>
      </c>
      <c r="BE144">
        <f t="shared" si="21"/>
        <v>34897</v>
      </c>
      <c r="BF144">
        <v>177.25</v>
      </c>
      <c r="BI144">
        <v>47398</v>
      </c>
      <c r="BK144">
        <v>112.5</v>
      </c>
      <c r="BL144">
        <f t="shared" si="22"/>
        <v>-0.25</v>
      </c>
    </row>
    <row r="145" spans="1:64" x14ac:dyDescent="0.3">
      <c r="A145" s="23" t="s">
        <v>84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AY145">
        <v>41630</v>
      </c>
      <c r="AZ145">
        <f t="shared" si="18"/>
        <v>30630</v>
      </c>
      <c r="BA145">
        <v>125.25</v>
      </c>
      <c r="BD145">
        <v>47148</v>
      </c>
      <c r="BE145">
        <f t="shared" si="21"/>
        <v>35148</v>
      </c>
      <c r="BF145">
        <v>177.25</v>
      </c>
      <c r="BI145">
        <v>47649</v>
      </c>
      <c r="BK145">
        <v>112.25</v>
      </c>
      <c r="BL145">
        <f t="shared" si="22"/>
        <v>0</v>
      </c>
    </row>
    <row r="146" spans="1:64" x14ac:dyDescent="0.3">
      <c r="A146" s="23" t="s">
        <v>85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AY146">
        <v>41881</v>
      </c>
      <c r="AZ146">
        <f t="shared" si="18"/>
        <v>30881</v>
      </c>
      <c r="BA146">
        <v>124.25</v>
      </c>
      <c r="BD146">
        <v>47398</v>
      </c>
      <c r="BE146">
        <f t="shared" si="21"/>
        <v>35398</v>
      </c>
      <c r="BF146">
        <v>178</v>
      </c>
      <c r="BI146">
        <v>47900</v>
      </c>
      <c r="BK146">
        <v>112.25</v>
      </c>
      <c r="BL146">
        <f t="shared" si="22"/>
        <v>-0.5</v>
      </c>
    </row>
    <row r="147" spans="1:64" x14ac:dyDescent="0.3">
      <c r="A147" s="23" t="s">
        <v>86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AY147">
        <v>42132</v>
      </c>
      <c r="AZ147">
        <f t="shared" si="18"/>
        <v>31132</v>
      </c>
      <c r="BA147">
        <v>123.75</v>
      </c>
      <c r="BD147">
        <v>47649</v>
      </c>
      <c r="BE147">
        <f t="shared" si="21"/>
        <v>35649</v>
      </c>
      <c r="BF147">
        <v>178.25</v>
      </c>
      <c r="BI147">
        <v>48151</v>
      </c>
      <c r="BK147">
        <v>111.75</v>
      </c>
      <c r="BL147">
        <f t="shared" si="22"/>
        <v>0</v>
      </c>
    </row>
    <row r="148" spans="1:64" x14ac:dyDescent="0.3">
      <c r="A148" s="23" t="s">
        <v>87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AY148">
        <v>42382</v>
      </c>
      <c r="AZ148">
        <f t="shared" si="18"/>
        <v>31382</v>
      </c>
      <c r="BA148">
        <v>122.5</v>
      </c>
      <c r="BD148">
        <v>47900</v>
      </c>
      <c r="BE148">
        <f t="shared" si="21"/>
        <v>35900</v>
      </c>
      <c r="BF148">
        <v>178.5</v>
      </c>
      <c r="BI148">
        <v>48402</v>
      </c>
      <c r="BK148">
        <v>111.75</v>
      </c>
      <c r="BL148">
        <f t="shared" si="22"/>
        <v>-0.5</v>
      </c>
    </row>
    <row r="149" spans="1:64" x14ac:dyDescent="0.3">
      <c r="AY149">
        <v>42633</v>
      </c>
      <c r="AZ149">
        <f t="shared" si="18"/>
        <v>31633</v>
      </c>
      <c r="BA149">
        <v>121.25</v>
      </c>
      <c r="BD149">
        <v>48151</v>
      </c>
      <c r="BE149">
        <f t="shared" si="21"/>
        <v>36151</v>
      </c>
      <c r="BF149">
        <v>178.25</v>
      </c>
      <c r="BI149">
        <v>48653</v>
      </c>
      <c r="BK149">
        <v>111.25</v>
      </c>
      <c r="BL149">
        <f t="shared" si="22"/>
        <v>0</v>
      </c>
    </row>
    <row r="150" spans="1:64" x14ac:dyDescent="0.3">
      <c r="AY150">
        <v>42884</v>
      </c>
      <c r="AZ150">
        <f t="shared" si="18"/>
        <v>31884</v>
      </c>
      <c r="BA150">
        <v>120.5</v>
      </c>
      <c r="BD150">
        <v>48402</v>
      </c>
      <c r="BE150">
        <f t="shared" si="21"/>
        <v>36402</v>
      </c>
      <c r="BF150">
        <v>179</v>
      </c>
      <c r="BI150">
        <v>48904</v>
      </c>
      <c r="BK150">
        <v>111.25</v>
      </c>
      <c r="BL150">
        <f t="shared" si="22"/>
        <v>-0.25</v>
      </c>
    </row>
    <row r="151" spans="1:64" x14ac:dyDescent="0.3">
      <c r="AY151">
        <v>43134</v>
      </c>
      <c r="AZ151">
        <f t="shared" si="18"/>
        <v>32134</v>
      </c>
      <c r="BA151">
        <v>120</v>
      </c>
      <c r="BD151">
        <v>48653</v>
      </c>
      <c r="BE151">
        <f t="shared" si="21"/>
        <v>36653</v>
      </c>
      <c r="BF151">
        <v>179.25</v>
      </c>
      <c r="BI151">
        <v>49155</v>
      </c>
      <c r="BK151">
        <v>111</v>
      </c>
      <c r="BL151">
        <f t="shared" si="22"/>
        <v>-0.25</v>
      </c>
    </row>
    <row r="152" spans="1:64" x14ac:dyDescent="0.3">
      <c r="AY152">
        <v>43385</v>
      </c>
      <c r="AZ152">
        <f t="shared" si="18"/>
        <v>32385</v>
      </c>
      <c r="BA152">
        <v>119.5</v>
      </c>
      <c r="BD152">
        <v>48904</v>
      </c>
      <c r="BE152">
        <f t="shared" si="21"/>
        <v>36904</v>
      </c>
      <c r="BF152">
        <v>179</v>
      </c>
      <c r="BI152">
        <v>49405</v>
      </c>
      <c r="BK152">
        <v>110.75</v>
      </c>
      <c r="BL152">
        <f t="shared" si="22"/>
        <v>0</v>
      </c>
    </row>
    <row r="153" spans="1:64" x14ac:dyDescent="0.3">
      <c r="A153" s="53" t="s">
        <v>92</v>
      </c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AY153">
        <v>43636</v>
      </c>
      <c r="AZ153">
        <f t="shared" si="18"/>
        <v>32636</v>
      </c>
      <c r="BA153">
        <v>118.75</v>
      </c>
      <c r="BD153">
        <v>49155</v>
      </c>
      <c r="BE153">
        <f t="shared" si="21"/>
        <v>37155</v>
      </c>
      <c r="BF153">
        <v>179.5</v>
      </c>
      <c r="BI153">
        <v>49656</v>
      </c>
      <c r="BK153">
        <v>110.75</v>
      </c>
      <c r="BL153">
        <f t="shared" si="22"/>
        <v>0.25</v>
      </c>
    </row>
    <row r="154" spans="1:64" x14ac:dyDescent="0.3">
      <c r="A154" s="27" t="s">
        <v>82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AY154">
        <v>43887</v>
      </c>
      <c r="AZ154">
        <f t="shared" si="18"/>
        <v>32887</v>
      </c>
      <c r="BA154">
        <v>117.75</v>
      </c>
      <c r="BD154">
        <v>49405</v>
      </c>
      <c r="BE154">
        <f t="shared" si="21"/>
        <v>37405</v>
      </c>
      <c r="BF154">
        <v>179.5</v>
      </c>
      <c r="BI154">
        <v>49907</v>
      </c>
      <c r="BK154">
        <v>111</v>
      </c>
    </row>
    <row r="155" spans="1:64" x14ac:dyDescent="0.3">
      <c r="A155" t="s">
        <v>93</v>
      </c>
      <c r="AY155">
        <v>44138</v>
      </c>
      <c r="AZ155">
        <f t="shared" si="18"/>
        <v>33138</v>
      </c>
      <c r="BA155">
        <v>117.75</v>
      </c>
      <c r="BD155">
        <v>49656</v>
      </c>
      <c r="BE155">
        <f t="shared" si="21"/>
        <v>37656</v>
      </c>
      <c r="BF155">
        <v>179.5</v>
      </c>
    </row>
    <row r="156" spans="1:64" x14ac:dyDescent="0.3">
      <c r="A156" t="s">
        <v>94</v>
      </c>
      <c r="AY156">
        <v>44389</v>
      </c>
      <c r="AZ156">
        <f t="shared" ref="AZ156:AZ165" si="23">AY156-11000</f>
        <v>33389</v>
      </c>
      <c r="BA156">
        <v>117</v>
      </c>
      <c r="BD156">
        <v>49907</v>
      </c>
      <c r="BE156">
        <f t="shared" si="21"/>
        <v>37907</v>
      </c>
      <c r="BF156">
        <v>179.75</v>
      </c>
    </row>
    <row r="157" spans="1:64" x14ac:dyDescent="0.3">
      <c r="A157" t="s">
        <v>96</v>
      </c>
      <c r="AY157">
        <v>44640</v>
      </c>
      <c r="AZ157">
        <f t="shared" si="23"/>
        <v>33640</v>
      </c>
      <c r="BA157">
        <v>116.5</v>
      </c>
      <c r="BD157">
        <v>50157</v>
      </c>
      <c r="BE157">
        <f t="shared" si="21"/>
        <v>38157</v>
      </c>
      <c r="BF157">
        <v>180.25</v>
      </c>
    </row>
    <row r="158" spans="1:64" x14ac:dyDescent="0.3">
      <c r="A158" s="24" t="s">
        <v>95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AY158">
        <v>44891</v>
      </c>
      <c r="AZ158">
        <f t="shared" si="23"/>
        <v>33891</v>
      </c>
      <c r="BA158">
        <v>116</v>
      </c>
      <c r="BD158">
        <v>50408</v>
      </c>
      <c r="BE158">
        <f t="shared" si="21"/>
        <v>38408</v>
      </c>
      <c r="BF158">
        <v>180.25</v>
      </c>
    </row>
    <row r="159" spans="1:64" x14ac:dyDescent="0.3">
      <c r="AY159">
        <v>45142</v>
      </c>
      <c r="AZ159">
        <f t="shared" si="23"/>
        <v>34142</v>
      </c>
      <c r="BA159">
        <v>115</v>
      </c>
      <c r="BD159">
        <v>50659</v>
      </c>
      <c r="BE159">
        <f t="shared" si="21"/>
        <v>38659</v>
      </c>
      <c r="BF159">
        <v>180.5</v>
      </c>
    </row>
    <row r="160" spans="1:64" x14ac:dyDescent="0.3">
      <c r="AY160">
        <v>45392</v>
      </c>
      <c r="AZ160">
        <f t="shared" si="23"/>
        <v>34392</v>
      </c>
      <c r="BA160">
        <v>115</v>
      </c>
      <c r="BD160">
        <v>50910</v>
      </c>
      <c r="BE160">
        <f t="shared" si="21"/>
        <v>38910</v>
      </c>
      <c r="BF160">
        <v>180.5</v>
      </c>
    </row>
    <row r="161" spans="1:58" x14ac:dyDescent="0.3">
      <c r="A161" t="s">
        <v>97</v>
      </c>
      <c r="AY161">
        <v>45643</v>
      </c>
      <c r="AZ161">
        <f t="shared" si="23"/>
        <v>34643</v>
      </c>
      <c r="BA161">
        <v>114.75</v>
      </c>
      <c r="BD161">
        <v>51161</v>
      </c>
      <c r="BE161">
        <f t="shared" si="21"/>
        <v>39161</v>
      </c>
      <c r="BF161">
        <v>180.5</v>
      </c>
    </row>
    <row r="162" spans="1:58" x14ac:dyDescent="0.3">
      <c r="A162" t="s">
        <v>98</v>
      </c>
      <c r="AY162">
        <v>45894</v>
      </c>
      <c r="AZ162">
        <f t="shared" si="23"/>
        <v>34894</v>
      </c>
      <c r="BA162">
        <v>114.5</v>
      </c>
      <c r="BD162">
        <v>51411</v>
      </c>
      <c r="BE162">
        <f t="shared" si="21"/>
        <v>39411</v>
      </c>
      <c r="BF162">
        <v>180.75</v>
      </c>
    </row>
    <row r="163" spans="1:58" x14ac:dyDescent="0.3">
      <c r="A163" t="s">
        <v>99</v>
      </c>
      <c r="AY163">
        <v>46145</v>
      </c>
      <c r="AZ163">
        <f t="shared" si="23"/>
        <v>35145</v>
      </c>
      <c r="BA163">
        <v>114</v>
      </c>
      <c r="BD163">
        <v>51662</v>
      </c>
      <c r="BE163">
        <f t="shared" si="21"/>
        <v>39662</v>
      </c>
      <c r="BF163">
        <v>181</v>
      </c>
    </row>
    <row r="164" spans="1:58" x14ac:dyDescent="0.3">
      <c r="A164" t="s">
        <v>100</v>
      </c>
      <c r="AY164">
        <v>46396</v>
      </c>
      <c r="AZ164">
        <f t="shared" si="23"/>
        <v>35396</v>
      </c>
      <c r="BA164">
        <v>113.75</v>
      </c>
      <c r="BD164">
        <v>51913</v>
      </c>
      <c r="BE164">
        <f t="shared" si="21"/>
        <v>39913</v>
      </c>
      <c r="BF164">
        <v>180.75</v>
      </c>
    </row>
    <row r="165" spans="1:58" x14ac:dyDescent="0.3">
      <c r="A165" t="s">
        <v>101</v>
      </c>
      <c r="AY165">
        <v>46646</v>
      </c>
      <c r="AZ165">
        <f t="shared" si="23"/>
        <v>35646</v>
      </c>
      <c r="BA165">
        <v>113</v>
      </c>
      <c r="BD165">
        <v>52164</v>
      </c>
      <c r="BE165">
        <f t="shared" si="21"/>
        <v>40164</v>
      </c>
      <c r="BF165">
        <v>181.25</v>
      </c>
    </row>
    <row r="166" spans="1:58" x14ac:dyDescent="0.3">
      <c r="A166" t="s">
        <v>102</v>
      </c>
      <c r="AY166">
        <v>46897</v>
      </c>
      <c r="BA166">
        <v>113.25</v>
      </c>
      <c r="BD166">
        <v>52415</v>
      </c>
      <c r="BE166">
        <f t="shared" si="21"/>
        <v>40415</v>
      </c>
      <c r="BF166">
        <v>181.75</v>
      </c>
    </row>
    <row r="167" spans="1:58" x14ac:dyDescent="0.3">
      <c r="AY167">
        <v>47148</v>
      </c>
      <c r="BA167">
        <v>113</v>
      </c>
      <c r="BD167">
        <v>52666</v>
      </c>
      <c r="BE167">
        <f t="shared" si="21"/>
        <v>40666</v>
      </c>
      <c r="BF167">
        <v>181.75</v>
      </c>
    </row>
    <row r="168" spans="1:58" x14ac:dyDescent="0.3">
      <c r="AY168">
        <v>47398</v>
      </c>
      <c r="BA168">
        <v>112.5</v>
      </c>
      <c r="BD168">
        <v>52917</v>
      </c>
      <c r="BE168">
        <f t="shared" si="21"/>
        <v>40917</v>
      </c>
      <c r="BF168">
        <v>182</v>
      </c>
    </row>
    <row r="169" spans="1:58" x14ac:dyDescent="0.3">
      <c r="AY169">
        <v>47649</v>
      </c>
      <c r="BA169">
        <v>112.25</v>
      </c>
      <c r="BD169">
        <v>53168</v>
      </c>
      <c r="BE169">
        <f t="shared" si="21"/>
        <v>41168</v>
      </c>
      <c r="BF169">
        <v>182.25</v>
      </c>
    </row>
    <row r="170" spans="1:58" x14ac:dyDescent="0.3">
      <c r="AY170">
        <v>47900</v>
      </c>
      <c r="BA170">
        <v>112.25</v>
      </c>
      <c r="BD170">
        <v>53419</v>
      </c>
      <c r="BE170">
        <f t="shared" si="21"/>
        <v>41419</v>
      </c>
      <c r="BF170">
        <v>182.25</v>
      </c>
    </row>
    <row r="171" spans="1:58" x14ac:dyDescent="0.3">
      <c r="AY171">
        <v>48151</v>
      </c>
      <c r="BA171">
        <v>111.75</v>
      </c>
      <c r="BD171">
        <v>53669</v>
      </c>
      <c r="BE171">
        <f t="shared" si="21"/>
        <v>41669</v>
      </c>
      <c r="BF171">
        <v>182.5</v>
      </c>
    </row>
    <row r="172" spans="1:58" x14ac:dyDescent="0.3">
      <c r="AY172">
        <v>48402</v>
      </c>
      <c r="BA172">
        <v>111.75</v>
      </c>
      <c r="BD172">
        <v>53920</v>
      </c>
      <c r="BE172">
        <f t="shared" si="21"/>
        <v>41920</v>
      </c>
      <c r="BF172">
        <v>182</v>
      </c>
    </row>
    <row r="173" spans="1:58" x14ac:dyDescent="0.3">
      <c r="AY173">
        <v>48653</v>
      </c>
      <c r="BA173">
        <v>111.25</v>
      </c>
      <c r="BD173">
        <v>54171</v>
      </c>
      <c r="BE173">
        <f t="shared" si="21"/>
        <v>42171</v>
      </c>
      <c r="BF173">
        <v>182.75</v>
      </c>
    </row>
    <row r="174" spans="1:58" x14ac:dyDescent="0.3">
      <c r="AY174">
        <v>48904</v>
      </c>
      <c r="BA174">
        <v>111.25</v>
      </c>
      <c r="BD174">
        <v>54422</v>
      </c>
      <c r="BE174">
        <f t="shared" si="21"/>
        <v>42422</v>
      </c>
      <c r="BF174">
        <v>182.75</v>
      </c>
    </row>
    <row r="175" spans="1:58" x14ac:dyDescent="0.3">
      <c r="AY175">
        <v>49155</v>
      </c>
      <c r="BA175">
        <v>111</v>
      </c>
      <c r="BD175">
        <v>54672</v>
      </c>
      <c r="BE175">
        <f t="shared" si="21"/>
        <v>42672</v>
      </c>
      <c r="BF175">
        <v>183</v>
      </c>
    </row>
    <row r="176" spans="1:58" x14ac:dyDescent="0.3">
      <c r="AY176">
        <v>49405</v>
      </c>
      <c r="BA176">
        <v>110.75</v>
      </c>
      <c r="BD176">
        <v>54923</v>
      </c>
      <c r="BE176">
        <f t="shared" si="21"/>
        <v>42923</v>
      </c>
      <c r="BF176">
        <v>183</v>
      </c>
    </row>
    <row r="177" spans="4:58" x14ac:dyDescent="0.3">
      <c r="AY177">
        <v>49656</v>
      </c>
      <c r="BA177">
        <v>110.75</v>
      </c>
      <c r="BD177">
        <v>55174</v>
      </c>
      <c r="BE177">
        <f t="shared" si="21"/>
        <v>43174</v>
      </c>
      <c r="BF177">
        <v>183</v>
      </c>
    </row>
    <row r="178" spans="4:58" x14ac:dyDescent="0.3">
      <c r="AY178">
        <v>49907</v>
      </c>
      <c r="BA178">
        <v>111</v>
      </c>
      <c r="BD178">
        <v>55425</v>
      </c>
      <c r="BE178">
        <f t="shared" si="21"/>
        <v>43425</v>
      </c>
      <c r="BF178">
        <v>183</v>
      </c>
    </row>
    <row r="179" spans="4:58" x14ac:dyDescent="0.3">
      <c r="BD179">
        <v>55675</v>
      </c>
      <c r="BE179">
        <f t="shared" si="21"/>
        <v>43675</v>
      </c>
      <c r="BF179">
        <v>183</v>
      </c>
    </row>
    <row r="180" spans="4:58" x14ac:dyDescent="0.3">
      <c r="BD180">
        <v>55926</v>
      </c>
      <c r="BE180">
        <f t="shared" si="21"/>
        <v>43926</v>
      </c>
      <c r="BF180">
        <v>182.5</v>
      </c>
    </row>
    <row r="181" spans="4:58" x14ac:dyDescent="0.3">
      <c r="BD181">
        <v>56177</v>
      </c>
      <c r="BE181">
        <f t="shared" si="21"/>
        <v>44177</v>
      </c>
      <c r="BF181">
        <v>183.25</v>
      </c>
    </row>
    <row r="182" spans="4:58" x14ac:dyDescent="0.3">
      <c r="BD182">
        <v>56428</v>
      </c>
      <c r="BE182">
        <f t="shared" si="21"/>
        <v>44428</v>
      </c>
      <c r="BF182">
        <v>183.25</v>
      </c>
    </row>
    <row r="183" spans="4:58" x14ac:dyDescent="0.3">
      <c r="BD183">
        <v>56679</v>
      </c>
      <c r="BE183">
        <f t="shared" si="21"/>
        <v>44679</v>
      </c>
      <c r="BF183">
        <v>183</v>
      </c>
    </row>
    <row r="184" spans="4:58" x14ac:dyDescent="0.3">
      <c r="BD184">
        <v>56930</v>
      </c>
      <c r="BE184">
        <f t="shared" si="21"/>
        <v>44930</v>
      </c>
      <c r="BF184">
        <v>182.5</v>
      </c>
    </row>
    <row r="185" spans="4:58" x14ac:dyDescent="0.3">
      <c r="BD185">
        <v>57181</v>
      </c>
      <c r="BE185">
        <f t="shared" si="21"/>
        <v>45181</v>
      </c>
      <c r="BF185">
        <v>183.25</v>
      </c>
    </row>
    <row r="186" spans="4:58" x14ac:dyDescent="0.3">
      <c r="BD186">
        <v>57432</v>
      </c>
      <c r="BE186">
        <f t="shared" si="21"/>
        <v>45432</v>
      </c>
      <c r="BF186">
        <v>183.25</v>
      </c>
    </row>
    <row r="187" spans="4:58" x14ac:dyDescent="0.3">
      <c r="BD187">
        <v>57682</v>
      </c>
      <c r="BE187">
        <f t="shared" si="21"/>
        <v>45682</v>
      </c>
      <c r="BF187">
        <v>183.25</v>
      </c>
    </row>
    <row r="188" spans="4:58" x14ac:dyDescent="0.3">
      <c r="BD188">
        <v>57933</v>
      </c>
      <c r="BE188">
        <f t="shared" si="21"/>
        <v>45933</v>
      </c>
      <c r="BF188">
        <v>183.5</v>
      </c>
    </row>
    <row r="189" spans="4:58" x14ac:dyDescent="0.3">
      <c r="L189">
        <v>0</v>
      </c>
      <c r="M189" t="s">
        <v>103</v>
      </c>
      <c r="T189">
        <v>0</v>
      </c>
      <c r="U189">
        <v>41</v>
      </c>
      <c r="BD189">
        <v>58184</v>
      </c>
      <c r="BE189">
        <f t="shared" si="21"/>
        <v>46184</v>
      </c>
      <c r="BF189">
        <v>182.75</v>
      </c>
    </row>
    <row r="190" spans="4:58" x14ac:dyDescent="0.3">
      <c r="D190">
        <v>249</v>
      </c>
      <c r="E190">
        <v>27.25</v>
      </c>
      <c r="L190">
        <v>249</v>
      </c>
      <c r="M190" t="s">
        <v>104</v>
      </c>
      <c r="T190">
        <v>249</v>
      </c>
      <c r="U190">
        <v>41.25</v>
      </c>
      <c r="BD190">
        <v>58435</v>
      </c>
      <c r="BE190">
        <f t="shared" si="21"/>
        <v>46435</v>
      </c>
      <c r="BF190">
        <v>183.25</v>
      </c>
    </row>
    <row r="191" spans="4:58" x14ac:dyDescent="0.3">
      <c r="D191">
        <v>500</v>
      </c>
      <c r="E191">
        <v>27</v>
      </c>
      <c r="L191">
        <v>500</v>
      </c>
      <c r="M191" t="s">
        <v>105</v>
      </c>
      <c r="T191">
        <v>500</v>
      </c>
      <c r="U191">
        <v>41.25</v>
      </c>
      <c r="BD191">
        <v>58686</v>
      </c>
      <c r="BE191">
        <f t="shared" si="21"/>
        <v>46686</v>
      </c>
      <c r="BF191">
        <v>183</v>
      </c>
    </row>
    <row r="192" spans="4:58" x14ac:dyDescent="0.3">
      <c r="D192">
        <v>751</v>
      </c>
      <c r="E192">
        <v>27.75</v>
      </c>
      <c r="L192">
        <v>751</v>
      </c>
      <c r="M192" t="s">
        <v>104</v>
      </c>
      <c r="T192">
        <v>751</v>
      </c>
      <c r="U192">
        <v>41</v>
      </c>
      <c r="BD192">
        <v>58936</v>
      </c>
      <c r="BE192">
        <f t="shared" si="21"/>
        <v>46936</v>
      </c>
      <c r="BF192">
        <v>183.5</v>
      </c>
    </row>
    <row r="193" spans="4:58" x14ac:dyDescent="0.3">
      <c r="D193">
        <v>1002</v>
      </c>
      <c r="E193">
        <v>27.25</v>
      </c>
      <c r="L193">
        <v>1002</v>
      </c>
      <c r="M193" t="s">
        <v>106</v>
      </c>
      <c r="T193">
        <v>1002</v>
      </c>
      <c r="U193">
        <v>41.25</v>
      </c>
      <c r="BD193">
        <v>59187</v>
      </c>
      <c r="BE193">
        <f t="shared" si="21"/>
        <v>47187</v>
      </c>
      <c r="BF193">
        <v>183.5</v>
      </c>
    </row>
    <row r="194" spans="4:58" x14ac:dyDescent="0.3">
      <c r="D194">
        <v>1253</v>
      </c>
      <c r="E194">
        <v>27.5</v>
      </c>
      <c r="L194">
        <v>1253</v>
      </c>
      <c r="M194" t="s">
        <v>103</v>
      </c>
      <c r="T194">
        <v>1252</v>
      </c>
      <c r="U194">
        <v>41.25</v>
      </c>
      <c r="BD194">
        <v>59438</v>
      </c>
      <c r="BE194">
        <f t="shared" si="21"/>
        <v>47438</v>
      </c>
      <c r="BF194">
        <v>183.25</v>
      </c>
    </row>
    <row r="195" spans="4:58" x14ac:dyDescent="0.3">
      <c r="D195">
        <v>1503</v>
      </c>
      <c r="E195">
        <v>27.75</v>
      </c>
      <c r="L195">
        <v>1503</v>
      </c>
      <c r="M195" t="s">
        <v>103</v>
      </c>
      <c r="T195">
        <v>1503</v>
      </c>
      <c r="U195">
        <v>41.25</v>
      </c>
      <c r="BD195">
        <v>59688</v>
      </c>
      <c r="BE195">
        <f t="shared" si="21"/>
        <v>47688</v>
      </c>
      <c r="BF195">
        <v>183.25</v>
      </c>
    </row>
    <row r="196" spans="4:58" x14ac:dyDescent="0.3">
      <c r="D196">
        <v>1754</v>
      </c>
      <c r="E196">
        <v>27.5</v>
      </c>
      <c r="L196">
        <v>1754</v>
      </c>
      <c r="M196" t="s">
        <v>104</v>
      </c>
      <c r="T196">
        <v>1754</v>
      </c>
      <c r="U196">
        <v>41.5</v>
      </c>
      <c r="BD196">
        <v>59939</v>
      </c>
      <c r="BE196">
        <f t="shared" si="21"/>
        <v>47939</v>
      </c>
      <c r="BF196">
        <v>183.5</v>
      </c>
    </row>
    <row r="197" spans="4:58" x14ac:dyDescent="0.3">
      <c r="D197">
        <v>2004</v>
      </c>
      <c r="E197">
        <v>27.75</v>
      </c>
      <c r="L197">
        <v>2004</v>
      </c>
      <c r="M197" t="s">
        <v>104</v>
      </c>
      <c r="T197">
        <v>2004</v>
      </c>
      <c r="U197">
        <v>41.25</v>
      </c>
      <c r="BD197">
        <v>60190</v>
      </c>
      <c r="BE197">
        <f t="shared" si="21"/>
        <v>48190</v>
      </c>
      <c r="BF197">
        <v>183.25</v>
      </c>
    </row>
    <row r="198" spans="4:58" x14ac:dyDescent="0.3">
      <c r="D198">
        <v>2255</v>
      </c>
      <c r="E198">
        <v>27.5</v>
      </c>
      <c r="L198">
        <v>2255</v>
      </c>
      <c r="M198" t="s">
        <v>103</v>
      </c>
      <c r="T198">
        <v>2255</v>
      </c>
      <c r="U198">
        <v>41.25</v>
      </c>
      <c r="BD198">
        <v>60441</v>
      </c>
      <c r="BE198">
        <f t="shared" si="21"/>
        <v>48441</v>
      </c>
      <c r="BF198">
        <v>183</v>
      </c>
    </row>
    <row r="199" spans="4:58" x14ac:dyDescent="0.3">
      <c r="D199">
        <v>2506</v>
      </c>
      <c r="E199">
        <v>27.5</v>
      </c>
      <c r="L199">
        <v>2506</v>
      </c>
      <c r="M199" t="s">
        <v>104</v>
      </c>
      <c r="T199">
        <v>2506</v>
      </c>
      <c r="U199">
        <v>41</v>
      </c>
      <c r="BD199">
        <v>60692</v>
      </c>
      <c r="BE199">
        <f t="shared" si="21"/>
        <v>48692</v>
      </c>
      <c r="BF199">
        <v>183.75</v>
      </c>
    </row>
    <row r="200" spans="4:58" x14ac:dyDescent="0.3">
      <c r="D200">
        <v>2757</v>
      </c>
      <c r="E200">
        <v>27.25</v>
      </c>
      <c r="L200">
        <v>2757</v>
      </c>
      <c r="M200" t="s">
        <v>104</v>
      </c>
      <c r="T200">
        <v>2757</v>
      </c>
      <c r="U200">
        <v>41.5</v>
      </c>
      <c r="BD200">
        <v>60943</v>
      </c>
      <c r="BE200">
        <f t="shared" ref="BE200:BE236" si="24">BD200-12000</f>
        <v>48943</v>
      </c>
      <c r="BF200">
        <v>183.5</v>
      </c>
    </row>
    <row r="201" spans="4:58" x14ac:dyDescent="0.3">
      <c r="D201">
        <v>3007</v>
      </c>
      <c r="E201">
        <v>27.75</v>
      </c>
      <c r="L201">
        <v>3007</v>
      </c>
      <c r="M201" t="s">
        <v>103</v>
      </c>
      <c r="T201">
        <v>3007</v>
      </c>
      <c r="U201">
        <v>41.25</v>
      </c>
      <c r="BD201">
        <v>61194</v>
      </c>
      <c r="BE201">
        <f t="shared" si="24"/>
        <v>49194</v>
      </c>
      <c r="BF201">
        <v>183.5</v>
      </c>
    </row>
    <row r="202" spans="4:58" x14ac:dyDescent="0.3">
      <c r="D202">
        <v>3258</v>
      </c>
      <c r="E202">
        <v>27.25</v>
      </c>
      <c r="L202">
        <v>3258</v>
      </c>
      <c r="M202" t="s">
        <v>104</v>
      </c>
      <c r="T202">
        <v>3258</v>
      </c>
      <c r="U202">
        <v>41.75</v>
      </c>
      <c r="BD202">
        <v>61445</v>
      </c>
      <c r="BE202">
        <f t="shared" si="24"/>
        <v>49445</v>
      </c>
      <c r="BF202">
        <v>183.25</v>
      </c>
    </row>
    <row r="203" spans="4:58" x14ac:dyDescent="0.3">
      <c r="D203">
        <v>3509</v>
      </c>
      <c r="E203">
        <v>27.25</v>
      </c>
      <c r="L203">
        <v>3509</v>
      </c>
      <c r="M203" t="s">
        <v>106</v>
      </c>
      <c r="T203">
        <v>3509</v>
      </c>
      <c r="U203">
        <v>41.5</v>
      </c>
      <c r="BD203">
        <v>61696</v>
      </c>
      <c r="BE203">
        <f t="shared" si="24"/>
        <v>49696</v>
      </c>
      <c r="BF203">
        <v>183.5</v>
      </c>
    </row>
    <row r="204" spans="4:58" x14ac:dyDescent="0.3">
      <c r="D204">
        <v>3760</v>
      </c>
      <c r="E204">
        <v>27.25</v>
      </c>
      <c r="L204">
        <v>3760</v>
      </c>
      <c r="M204" t="s">
        <v>104</v>
      </c>
      <c r="T204">
        <v>3760</v>
      </c>
      <c r="U204">
        <v>41.25</v>
      </c>
      <c r="BD204">
        <v>61946</v>
      </c>
      <c r="BE204">
        <f t="shared" si="24"/>
        <v>49946</v>
      </c>
      <c r="BF204">
        <v>183.5</v>
      </c>
    </row>
    <row r="205" spans="4:58" x14ac:dyDescent="0.3">
      <c r="D205">
        <v>4011</v>
      </c>
      <c r="E205">
        <v>27.25</v>
      </c>
      <c r="L205">
        <v>4011</v>
      </c>
      <c r="M205" t="s">
        <v>107</v>
      </c>
      <c r="T205">
        <v>4011</v>
      </c>
      <c r="U205">
        <v>41.5</v>
      </c>
      <c r="BD205">
        <v>62197</v>
      </c>
      <c r="BE205">
        <f t="shared" si="24"/>
        <v>50197</v>
      </c>
      <c r="BF205">
        <v>184</v>
      </c>
    </row>
    <row r="206" spans="4:58" x14ac:dyDescent="0.3">
      <c r="D206">
        <v>4261</v>
      </c>
      <c r="E206">
        <v>27.75</v>
      </c>
      <c r="L206">
        <v>4261</v>
      </c>
      <c r="M206" t="s">
        <v>106</v>
      </c>
      <c r="T206">
        <v>4261</v>
      </c>
      <c r="U206">
        <v>41.25</v>
      </c>
      <c r="BD206">
        <v>62448</v>
      </c>
      <c r="BE206">
        <f t="shared" si="24"/>
        <v>50448</v>
      </c>
      <c r="BF206">
        <v>183.75</v>
      </c>
    </row>
    <row r="207" spans="4:58" x14ac:dyDescent="0.3">
      <c r="D207">
        <v>4512</v>
      </c>
      <c r="E207">
        <v>27.25</v>
      </c>
      <c r="L207">
        <v>4512</v>
      </c>
      <c r="M207" t="s">
        <v>106</v>
      </c>
      <c r="T207">
        <v>4512</v>
      </c>
      <c r="U207">
        <v>41</v>
      </c>
      <c r="BD207">
        <v>62699</v>
      </c>
      <c r="BE207">
        <f t="shared" si="24"/>
        <v>50699</v>
      </c>
      <c r="BF207">
        <v>183.5</v>
      </c>
    </row>
    <row r="208" spans="4:58" x14ac:dyDescent="0.3">
      <c r="D208">
        <v>4762</v>
      </c>
      <c r="E208">
        <v>27</v>
      </c>
      <c r="L208">
        <v>4762</v>
      </c>
      <c r="M208" t="s">
        <v>104</v>
      </c>
      <c r="T208">
        <v>4762</v>
      </c>
      <c r="U208">
        <v>42</v>
      </c>
      <c r="BD208">
        <v>62950</v>
      </c>
      <c r="BE208">
        <f t="shared" si="24"/>
        <v>50950</v>
      </c>
      <c r="BF208">
        <v>183.75</v>
      </c>
    </row>
    <row r="209" spans="4:58" x14ac:dyDescent="0.3">
      <c r="D209">
        <v>5013</v>
      </c>
      <c r="E209">
        <v>27.75</v>
      </c>
      <c r="L209">
        <v>5013</v>
      </c>
      <c r="M209" t="s">
        <v>103</v>
      </c>
      <c r="T209">
        <v>5013</v>
      </c>
      <c r="U209">
        <v>45.75</v>
      </c>
      <c r="V209">
        <f>T209-4800</f>
        <v>213</v>
      </c>
      <c r="BD209">
        <v>63200</v>
      </c>
      <c r="BE209">
        <f t="shared" si="24"/>
        <v>51200</v>
      </c>
      <c r="BF209">
        <v>184</v>
      </c>
    </row>
    <row r="210" spans="4:58" x14ac:dyDescent="0.3">
      <c r="D210">
        <v>5264</v>
      </c>
      <c r="E210">
        <v>27.5</v>
      </c>
      <c r="L210">
        <v>5264</v>
      </c>
      <c r="M210" t="s">
        <v>106</v>
      </c>
      <c r="T210">
        <v>5264</v>
      </c>
      <c r="U210">
        <v>53</v>
      </c>
      <c r="V210">
        <f t="shared" ref="V210:V273" si="25">T210-4800</f>
        <v>464</v>
      </c>
      <c r="BD210">
        <v>63451</v>
      </c>
      <c r="BE210">
        <f t="shared" si="24"/>
        <v>51451</v>
      </c>
      <c r="BF210">
        <v>183.75</v>
      </c>
    </row>
    <row r="211" spans="4:58" x14ac:dyDescent="0.3">
      <c r="D211">
        <v>5515</v>
      </c>
      <c r="E211">
        <v>27.5</v>
      </c>
      <c r="L211">
        <v>5515</v>
      </c>
      <c r="M211" t="s">
        <v>106</v>
      </c>
      <c r="T211">
        <v>5515</v>
      </c>
      <c r="U211">
        <v>61.75</v>
      </c>
      <c r="V211">
        <f t="shared" si="25"/>
        <v>715</v>
      </c>
      <c r="BD211">
        <v>63702</v>
      </c>
      <c r="BE211">
        <f t="shared" si="24"/>
        <v>51702</v>
      </c>
      <c r="BF211">
        <v>183.5</v>
      </c>
    </row>
    <row r="212" spans="4:58" x14ac:dyDescent="0.3">
      <c r="D212">
        <v>5766</v>
      </c>
      <c r="E212">
        <v>27.5</v>
      </c>
      <c r="L212">
        <v>5766</v>
      </c>
      <c r="M212" t="s">
        <v>105</v>
      </c>
      <c r="T212">
        <v>5766</v>
      </c>
      <c r="U212">
        <v>70.75</v>
      </c>
      <c r="V212">
        <f t="shared" si="25"/>
        <v>966</v>
      </c>
      <c r="BD212">
        <v>63952</v>
      </c>
      <c r="BE212">
        <f t="shared" si="24"/>
        <v>51952</v>
      </c>
      <c r="BF212">
        <v>183.5</v>
      </c>
    </row>
    <row r="213" spans="4:58" x14ac:dyDescent="0.3">
      <c r="D213">
        <v>6017</v>
      </c>
      <c r="E213">
        <v>27.25</v>
      </c>
      <c r="L213">
        <v>6017</v>
      </c>
      <c r="M213" t="s">
        <v>103</v>
      </c>
      <c r="T213">
        <v>6017</v>
      </c>
      <c r="U213">
        <v>80</v>
      </c>
      <c r="V213">
        <f t="shared" si="25"/>
        <v>1217</v>
      </c>
      <c r="BD213">
        <v>64203</v>
      </c>
      <c r="BE213">
        <f t="shared" si="24"/>
        <v>52203</v>
      </c>
      <c r="BF213">
        <v>183.75</v>
      </c>
    </row>
    <row r="214" spans="4:58" x14ac:dyDescent="0.3">
      <c r="D214">
        <v>6267</v>
      </c>
      <c r="E214">
        <v>27.5</v>
      </c>
      <c r="L214">
        <v>6267</v>
      </c>
      <c r="M214" t="s">
        <v>106</v>
      </c>
      <c r="T214">
        <v>6267</v>
      </c>
      <c r="U214">
        <v>87.5</v>
      </c>
      <c r="V214">
        <f t="shared" si="25"/>
        <v>1467</v>
      </c>
      <c r="BD214">
        <v>64454</v>
      </c>
      <c r="BE214">
        <f t="shared" si="24"/>
        <v>52454</v>
      </c>
      <c r="BF214">
        <v>183.75</v>
      </c>
    </row>
    <row r="215" spans="4:58" x14ac:dyDescent="0.3">
      <c r="D215">
        <v>6517</v>
      </c>
      <c r="E215">
        <v>27.5</v>
      </c>
      <c r="F215">
        <f>D215-6400</f>
        <v>117</v>
      </c>
      <c r="L215">
        <v>6517</v>
      </c>
      <c r="M215" t="s">
        <v>103</v>
      </c>
      <c r="T215">
        <v>6517</v>
      </c>
      <c r="U215">
        <v>94.5</v>
      </c>
      <c r="V215">
        <f t="shared" si="25"/>
        <v>1717</v>
      </c>
      <c r="BD215">
        <v>64705</v>
      </c>
      <c r="BE215">
        <f t="shared" si="24"/>
        <v>52705</v>
      </c>
      <c r="BF215">
        <v>184</v>
      </c>
    </row>
    <row r="216" spans="4:58" x14ac:dyDescent="0.3">
      <c r="D216">
        <v>6768</v>
      </c>
      <c r="E216">
        <v>30.75</v>
      </c>
      <c r="F216">
        <f t="shared" ref="F216:F279" si="26">D216-6400</f>
        <v>368</v>
      </c>
      <c r="L216">
        <v>6768</v>
      </c>
      <c r="M216" t="s">
        <v>103</v>
      </c>
      <c r="T216">
        <v>6768</v>
      </c>
      <c r="U216">
        <v>100.25</v>
      </c>
      <c r="V216">
        <f t="shared" si="25"/>
        <v>1968</v>
      </c>
      <c r="BD216">
        <v>64956</v>
      </c>
      <c r="BE216">
        <f t="shared" si="24"/>
        <v>52956</v>
      </c>
      <c r="BF216">
        <v>184</v>
      </c>
    </row>
    <row r="217" spans="4:58" x14ac:dyDescent="0.3">
      <c r="D217">
        <v>7019</v>
      </c>
      <c r="E217">
        <v>36.5</v>
      </c>
      <c r="F217">
        <f t="shared" si="26"/>
        <v>619</v>
      </c>
      <c r="L217">
        <v>7019</v>
      </c>
      <c r="M217" t="s">
        <v>104</v>
      </c>
      <c r="T217">
        <v>7019</v>
      </c>
      <c r="U217">
        <v>105.5</v>
      </c>
      <c r="V217">
        <f t="shared" si="25"/>
        <v>2219</v>
      </c>
      <c r="BD217">
        <v>65207</v>
      </c>
      <c r="BE217">
        <f t="shared" si="24"/>
        <v>53207</v>
      </c>
      <c r="BF217">
        <v>184</v>
      </c>
    </row>
    <row r="218" spans="4:58" x14ac:dyDescent="0.3">
      <c r="D218">
        <v>7270</v>
      </c>
      <c r="E218">
        <v>46.75</v>
      </c>
      <c r="F218">
        <f t="shared" si="26"/>
        <v>870</v>
      </c>
      <c r="L218">
        <v>7270</v>
      </c>
      <c r="M218" t="s">
        <v>103</v>
      </c>
      <c r="T218">
        <v>7270</v>
      </c>
      <c r="U218">
        <v>109.75</v>
      </c>
      <c r="V218">
        <f t="shared" si="25"/>
        <v>2470</v>
      </c>
      <c r="BD218">
        <v>65458</v>
      </c>
      <c r="BE218">
        <f t="shared" si="24"/>
        <v>53458</v>
      </c>
      <c r="BF218">
        <v>184</v>
      </c>
    </row>
    <row r="219" spans="4:58" x14ac:dyDescent="0.3">
      <c r="D219">
        <v>7521</v>
      </c>
      <c r="E219">
        <v>59</v>
      </c>
      <c r="F219">
        <f t="shared" si="26"/>
        <v>1121</v>
      </c>
      <c r="L219">
        <v>7521</v>
      </c>
      <c r="M219" t="s">
        <v>104</v>
      </c>
      <c r="T219">
        <v>7521</v>
      </c>
      <c r="U219">
        <v>113.5</v>
      </c>
      <c r="V219">
        <f t="shared" si="25"/>
        <v>2721</v>
      </c>
      <c r="BD219">
        <v>65709</v>
      </c>
      <c r="BE219">
        <f t="shared" si="24"/>
        <v>53709</v>
      </c>
      <c r="BF219">
        <v>184</v>
      </c>
    </row>
    <row r="220" spans="4:58" x14ac:dyDescent="0.3">
      <c r="D220">
        <v>7772</v>
      </c>
      <c r="E220">
        <v>69.25</v>
      </c>
      <c r="F220">
        <f t="shared" si="26"/>
        <v>1372</v>
      </c>
      <c r="L220">
        <v>7772</v>
      </c>
      <c r="M220" t="s">
        <v>103</v>
      </c>
      <c r="T220">
        <v>7772</v>
      </c>
      <c r="U220">
        <v>117.25</v>
      </c>
      <c r="V220">
        <f t="shared" si="25"/>
        <v>2972</v>
      </c>
      <c r="BD220">
        <v>65959</v>
      </c>
      <c r="BE220">
        <f t="shared" si="24"/>
        <v>53959</v>
      </c>
      <c r="BF220">
        <v>184</v>
      </c>
    </row>
    <row r="221" spans="4:58" x14ac:dyDescent="0.3">
      <c r="D221">
        <v>8023</v>
      </c>
      <c r="E221">
        <v>76.75</v>
      </c>
      <c r="F221">
        <f t="shared" si="26"/>
        <v>1623</v>
      </c>
      <c r="L221">
        <v>8022</v>
      </c>
      <c r="M221" t="s">
        <v>104</v>
      </c>
      <c r="T221">
        <v>8023</v>
      </c>
      <c r="U221">
        <v>120.25</v>
      </c>
      <c r="V221">
        <f t="shared" si="25"/>
        <v>3223</v>
      </c>
      <c r="BD221">
        <v>66210</v>
      </c>
      <c r="BE221">
        <f t="shared" si="24"/>
        <v>54210</v>
      </c>
      <c r="BF221">
        <v>183.75</v>
      </c>
    </row>
    <row r="222" spans="4:58" x14ac:dyDescent="0.3">
      <c r="D222">
        <v>8272</v>
      </c>
      <c r="E222">
        <v>83.5</v>
      </c>
      <c r="F222">
        <f t="shared" si="26"/>
        <v>1872</v>
      </c>
      <c r="L222">
        <v>8272</v>
      </c>
      <c r="M222" t="s">
        <v>106</v>
      </c>
      <c r="T222">
        <v>8273</v>
      </c>
      <c r="U222">
        <v>123</v>
      </c>
      <c r="V222">
        <f t="shared" si="25"/>
        <v>3473</v>
      </c>
      <c r="BD222">
        <v>66461</v>
      </c>
      <c r="BE222">
        <f t="shared" si="24"/>
        <v>54461</v>
      </c>
      <c r="BF222">
        <v>183.5</v>
      </c>
    </row>
    <row r="223" spans="4:58" x14ac:dyDescent="0.3">
      <c r="D223">
        <v>8523</v>
      </c>
      <c r="E223">
        <v>89</v>
      </c>
      <c r="F223">
        <f t="shared" si="26"/>
        <v>2123</v>
      </c>
      <c r="L223">
        <v>8523</v>
      </c>
      <c r="M223">
        <v>28.25</v>
      </c>
      <c r="N223">
        <f>L223-8200</f>
        <v>323</v>
      </c>
      <c r="T223">
        <v>8524</v>
      </c>
      <c r="U223">
        <v>126</v>
      </c>
      <c r="V223">
        <f t="shared" si="25"/>
        <v>3724</v>
      </c>
      <c r="BD223">
        <v>66712</v>
      </c>
      <c r="BE223">
        <f t="shared" si="24"/>
        <v>54712</v>
      </c>
      <c r="BF223">
        <v>184.25</v>
      </c>
    </row>
    <row r="224" spans="4:58" x14ac:dyDescent="0.3">
      <c r="D224">
        <v>8774</v>
      </c>
      <c r="E224">
        <v>94</v>
      </c>
      <c r="F224">
        <f t="shared" si="26"/>
        <v>2374</v>
      </c>
      <c r="L224">
        <v>8774</v>
      </c>
      <c r="M224">
        <v>29.75</v>
      </c>
      <c r="N224">
        <f>L224-8200</f>
        <v>574</v>
      </c>
      <c r="T224">
        <v>8774</v>
      </c>
      <c r="U224">
        <v>128.25</v>
      </c>
      <c r="V224">
        <f t="shared" si="25"/>
        <v>3974</v>
      </c>
      <c r="BD224">
        <v>66963</v>
      </c>
      <c r="BE224">
        <f t="shared" si="24"/>
        <v>54963</v>
      </c>
      <c r="BF224">
        <v>184</v>
      </c>
    </row>
    <row r="225" spans="4:58" x14ac:dyDescent="0.3">
      <c r="D225">
        <v>9025</v>
      </c>
      <c r="E225">
        <v>98.25</v>
      </c>
      <c r="F225">
        <f t="shared" si="26"/>
        <v>2625</v>
      </c>
      <c r="L225">
        <v>9025</v>
      </c>
      <c r="M225">
        <v>32.75</v>
      </c>
      <c r="N225">
        <f t="shared" ref="N225:N288" si="27">L225-8200</f>
        <v>825</v>
      </c>
      <c r="T225">
        <v>9025</v>
      </c>
      <c r="U225">
        <v>130.5</v>
      </c>
      <c r="V225">
        <f t="shared" si="25"/>
        <v>4225</v>
      </c>
      <c r="BD225">
        <v>67214</v>
      </c>
      <c r="BE225">
        <f t="shared" si="24"/>
        <v>55214</v>
      </c>
      <c r="BF225">
        <v>182.75</v>
      </c>
    </row>
    <row r="226" spans="4:58" x14ac:dyDescent="0.3">
      <c r="D226">
        <v>9276</v>
      </c>
      <c r="E226">
        <v>101.5</v>
      </c>
      <c r="F226">
        <f t="shared" si="26"/>
        <v>2876</v>
      </c>
      <c r="L226">
        <v>9276</v>
      </c>
      <c r="M226">
        <v>38</v>
      </c>
      <c r="N226">
        <f t="shared" si="27"/>
        <v>1076</v>
      </c>
      <c r="T226">
        <v>9276</v>
      </c>
      <c r="U226">
        <v>132.75</v>
      </c>
      <c r="V226">
        <f t="shared" si="25"/>
        <v>4476</v>
      </c>
      <c r="BD226">
        <v>67464</v>
      </c>
      <c r="BE226">
        <f t="shared" si="24"/>
        <v>55464</v>
      </c>
      <c r="BF226">
        <v>180.25</v>
      </c>
    </row>
    <row r="227" spans="4:58" x14ac:dyDescent="0.3">
      <c r="D227">
        <v>9527</v>
      </c>
      <c r="E227">
        <v>104.75</v>
      </c>
      <c r="F227">
        <f t="shared" si="26"/>
        <v>3127</v>
      </c>
      <c r="L227">
        <v>9527</v>
      </c>
      <c r="M227">
        <v>42.75</v>
      </c>
      <c r="N227">
        <f t="shared" si="27"/>
        <v>1327</v>
      </c>
      <c r="T227">
        <v>9527</v>
      </c>
      <c r="U227">
        <v>134.5</v>
      </c>
      <c r="V227">
        <f t="shared" si="25"/>
        <v>4727</v>
      </c>
      <c r="BD227">
        <v>67715</v>
      </c>
      <c r="BE227">
        <f t="shared" si="24"/>
        <v>55715</v>
      </c>
      <c r="BF227">
        <v>177</v>
      </c>
    </row>
    <row r="228" spans="4:58" x14ac:dyDescent="0.3">
      <c r="D228">
        <v>9778</v>
      </c>
      <c r="E228">
        <v>106.25</v>
      </c>
      <c r="F228">
        <f t="shared" si="26"/>
        <v>3378</v>
      </c>
      <c r="L228">
        <v>9777</v>
      </c>
      <c r="M228">
        <v>49.25</v>
      </c>
      <c r="N228">
        <f t="shared" si="27"/>
        <v>1577</v>
      </c>
      <c r="T228">
        <v>9778</v>
      </c>
      <c r="U228">
        <v>136.75</v>
      </c>
      <c r="V228">
        <f t="shared" si="25"/>
        <v>4978</v>
      </c>
      <c r="BD228">
        <v>67965</v>
      </c>
      <c r="BE228">
        <f t="shared" si="24"/>
        <v>55965</v>
      </c>
      <c r="BF228">
        <v>173.25</v>
      </c>
    </row>
    <row r="229" spans="4:58" x14ac:dyDescent="0.3">
      <c r="D229">
        <v>10028</v>
      </c>
      <c r="E229">
        <v>106.5</v>
      </c>
      <c r="F229">
        <f t="shared" si="26"/>
        <v>3628</v>
      </c>
      <c r="L229">
        <v>10028</v>
      </c>
      <c r="M229">
        <v>55</v>
      </c>
      <c r="N229">
        <f t="shared" si="27"/>
        <v>1828</v>
      </c>
      <c r="T229">
        <v>10029</v>
      </c>
      <c r="U229">
        <v>138.25</v>
      </c>
      <c r="V229">
        <f t="shared" si="25"/>
        <v>5229</v>
      </c>
      <c r="BD229">
        <v>68216</v>
      </c>
      <c r="BE229">
        <f t="shared" si="24"/>
        <v>56216</v>
      </c>
      <c r="BF229">
        <v>169.25</v>
      </c>
    </row>
    <row r="230" spans="4:58" x14ac:dyDescent="0.3">
      <c r="D230">
        <v>10278</v>
      </c>
      <c r="E230">
        <v>109.25</v>
      </c>
      <c r="F230">
        <f t="shared" si="26"/>
        <v>3878</v>
      </c>
      <c r="L230">
        <v>10278</v>
      </c>
      <c r="M230">
        <v>60.75</v>
      </c>
      <c r="N230">
        <f t="shared" si="27"/>
        <v>2078</v>
      </c>
      <c r="T230">
        <v>10279</v>
      </c>
      <c r="U230">
        <v>139.75</v>
      </c>
      <c r="V230">
        <f t="shared" si="25"/>
        <v>5479</v>
      </c>
      <c r="BD230">
        <v>68467</v>
      </c>
      <c r="BE230">
        <f t="shared" si="24"/>
        <v>56467</v>
      </c>
      <c r="BF230">
        <v>165.25</v>
      </c>
    </row>
    <row r="231" spans="4:58" x14ac:dyDescent="0.3">
      <c r="D231">
        <v>10529</v>
      </c>
      <c r="E231">
        <v>111.5</v>
      </c>
      <c r="F231">
        <f t="shared" si="26"/>
        <v>4129</v>
      </c>
      <c r="L231">
        <v>10529</v>
      </c>
      <c r="M231">
        <v>66</v>
      </c>
      <c r="N231">
        <f t="shared" si="27"/>
        <v>2329</v>
      </c>
      <c r="T231">
        <v>10530</v>
      </c>
      <c r="U231">
        <v>141</v>
      </c>
      <c r="V231">
        <f t="shared" si="25"/>
        <v>5730</v>
      </c>
      <c r="BD231">
        <v>68718</v>
      </c>
      <c r="BE231">
        <f t="shared" si="24"/>
        <v>56718</v>
      </c>
      <c r="BF231">
        <v>160.75</v>
      </c>
    </row>
    <row r="232" spans="4:58" x14ac:dyDescent="0.3">
      <c r="D232">
        <v>10780</v>
      </c>
      <c r="E232">
        <v>113</v>
      </c>
      <c r="F232">
        <f t="shared" si="26"/>
        <v>4380</v>
      </c>
      <c r="L232">
        <v>10780</v>
      </c>
      <c r="M232">
        <v>71.5</v>
      </c>
      <c r="N232">
        <f t="shared" si="27"/>
        <v>2580</v>
      </c>
      <c r="T232">
        <v>10781</v>
      </c>
      <c r="U232">
        <v>142.75</v>
      </c>
      <c r="V232">
        <f t="shared" si="25"/>
        <v>5981</v>
      </c>
      <c r="BD232">
        <v>68969</v>
      </c>
      <c r="BE232">
        <f t="shared" si="24"/>
        <v>56969</v>
      </c>
      <c r="BF232">
        <v>157.25</v>
      </c>
    </row>
    <row r="233" spans="4:58" x14ac:dyDescent="0.3">
      <c r="D233">
        <v>11031</v>
      </c>
      <c r="E233">
        <v>114.5</v>
      </c>
      <c r="F233">
        <f t="shared" si="26"/>
        <v>4631</v>
      </c>
      <c r="L233">
        <v>11031</v>
      </c>
      <c r="M233">
        <v>77</v>
      </c>
      <c r="N233">
        <f t="shared" si="27"/>
        <v>2831</v>
      </c>
      <c r="T233">
        <v>11032</v>
      </c>
      <c r="U233">
        <v>144.25</v>
      </c>
      <c r="V233">
        <f t="shared" si="25"/>
        <v>6232</v>
      </c>
      <c r="BD233">
        <v>69220</v>
      </c>
      <c r="BE233">
        <f t="shared" si="24"/>
        <v>57220</v>
      </c>
      <c r="BF233">
        <v>153.5</v>
      </c>
    </row>
    <row r="234" spans="4:58" x14ac:dyDescent="0.3">
      <c r="D234">
        <v>11282</v>
      </c>
      <c r="E234">
        <v>114.75</v>
      </c>
      <c r="F234">
        <f t="shared" si="26"/>
        <v>4882</v>
      </c>
      <c r="L234">
        <v>11282</v>
      </c>
      <c r="M234">
        <v>82.25</v>
      </c>
      <c r="N234">
        <f t="shared" si="27"/>
        <v>3082</v>
      </c>
      <c r="T234">
        <v>11283</v>
      </c>
      <c r="U234">
        <v>145.5</v>
      </c>
      <c r="V234">
        <f t="shared" si="25"/>
        <v>6483</v>
      </c>
      <c r="BD234">
        <v>69471</v>
      </c>
      <c r="BE234">
        <f t="shared" si="24"/>
        <v>57471</v>
      </c>
      <c r="BF234">
        <v>150.75</v>
      </c>
    </row>
    <row r="235" spans="4:58" x14ac:dyDescent="0.3">
      <c r="D235">
        <v>11533</v>
      </c>
      <c r="E235">
        <v>115</v>
      </c>
      <c r="F235">
        <f t="shared" si="26"/>
        <v>5133</v>
      </c>
      <c r="L235">
        <v>11533</v>
      </c>
      <c r="M235">
        <v>87.25</v>
      </c>
      <c r="N235">
        <f t="shared" si="27"/>
        <v>3333</v>
      </c>
      <c r="T235">
        <v>11534</v>
      </c>
      <c r="U235">
        <v>147.25</v>
      </c>
      <c r="V235">
        <f t="shared" si="25"/>
        <v>6734</v>
      </c>
      <c r="BD235">
        <v>69722</v>
      </c>
      <c r="BE235">
        <f t="shared" si="24"/>
        <v>57722</v>
      </c>
      <c r="BF235">
        <v>147.25</v>
      </c>
    </row>
    <row r="236" spans="4:58" x14ac:dyDescent="0.3">
      <c r="D236">
        <v>11784</v>
      </c>
      <c r="E236">
        <v>115</v>
      </c>
      <c r="F236">
        <f t="shared" si="26"/>
        <v>5384</v>
      </c>
      <c r="L236">
        <v>11784</v>
      </c>
      <c r="M236">
        <v>91.5</v>
      </c>
      <c r="N236">
        <f t="shared" si="27"/>
        <v>3584</v>
      </c>
      <c r="T236">
        <v>11784</v>
      </c>
      <c r="U236">
        <v>148.5</v>
      </c>
      <c r="V236">
        <f t="shared" si="25"/>
        <v>6984</v>
      </c>
      <c r="BD236">
        <v>69972</v>
      </c>
      <c r="BE236">
        <f t="shared" si="24"/>
        <v>57972</v>
      </c>
      <c r="BF236">
        <v>144.5</v>
      </c>
    </row>
    <row r="237" spans="4:58" x14ac:dyDescent="0.3">
      <c r="D237">
        <v>12035</v>
      </c>
      <c r="E237">
        <v>115</v>
      </c>
      <c r="F237">
        <f t="shared" si="26"/>
        <v>5635</v>
      </c>
      <c r="L237">
        <v>12034</v>
      </c>
      <c r="M237">
        <v>95.5</v>
      </c>
      <c r="N237">
        <f t="shared" si="27"/>
        <v>3834</v>
      </c>
      <c r="T237">
        <v>12035</v>
      </c>
      <c r="U237">
        <v>149.5</v>
      </c>
      <c r="V237">
        <f t="shared" si="25"/>
        <v>7235</v>
      </c>
    </row>
    <row r="238" spans="4:58" x14ac:dyDescent="0.3">
      <c r="D238">
        <v>12285</v>
      </c>
      <c r="E238">
        <v>115.25</v>
      </c>
      <c r="F238">
        <f t="shared" si="26"/>
        <v>5885</v>
      </c>
      <c r="L238">
        <v>12284</v>
      </c>
      <c r="M238">
        <v>98.5</v>
      </c>
      <c r="N238">
        <f t="shared" si="27"/>
        <v>4084</v>
      </c>
      <c r="T238">
        <v>12285</v>
      </c>
      <c r="U238">
        <v>150.5</v>
      </c>
      <c r="V238">
        <f t="shared" si="25"/>
        <v>7485</v>
      </c>
    </row>
    <row r="239" spans="4:58" x14ac:dyDescent="0.3">
      <c r="D239">
        <v>12536</v>
      </c>
      <c r="E239">
        <v>114</v>
      </c>
      <c r="F239">
        <f t="shared" si="26"/>
        <v>6136</v>
      </c>
      <c r="L239">
        <v>12535</v>
      </c>
      <c r="M239">
        <v>101.75</v>
      </c>
      <c r="N239">
        <f t="shared" si="27"/>
        <v>4335</v>
      </c>
      <c r="T239">
        <v>12536</v>
      </c>
      <c r="U239">
        <v>151.5</v>
      </c>
      <c r="V239">
        <f t="shared" si="25"/>
        <v>7736</v>
      </c>
    </row>
    <row r="240" spans="4:58" x14ac:dyDescent="0.3">
      <c r="D240">
        <v>12787</v>
      </c>
      <c r="E240">
        <v>113.5</v>
      </c>
      <c r="F240">
        <f t="shared" si="26"/>
        <v>6387</v>
      </c>
      <c r="L240">
        <v>12786</v>
      </c>
      <c r="M240">
        <v>104.25</v>
      </c>
      <c r="N240">
        <f t="shared" si="27"/>
        <v>4586</v>
      </c>
      <c r="T240">
        <v>12787</v>
      </c>
      <c r="U240">
        <v>152.5</v>
      </c>
      <c r="V240">
        <f t="shared" si="25"/>
        <v>7987</v>
      </c>
    </row>
    <row r="241" spans="4:22" x14ac:dyDescent="0.3">
      <c r="D241">
        <v>13038</v>
      </c>
      <c r="E241">
        <v>112.75</v>
      </c>
      <c r="F241">
        <f t="shared" si="26"/>
        <v>6638</v>
      </c>
      <c r="L241">
        <v>13037</v>
      </c>
      <c r="M241">
        <v>106.25</v>
      </c>
      <c r="N241">
        <f t="shared" si="27"/>
        <v>4837</v>
      </c>
      <c r="T241">
        <v>13038</v>
      </c>
      <c r="U241">
        <v>152.5</v>
      </c>
      <c r="V241">
        <f t="shared" si="25"/>
        <v>8238</v>
      </c>
    </row>
    <row r="242" spans="4:22" x14ac:dyDescent="0.3">
      <c r="D242">
        <v>13289</v>
      </c>
      <c r="E242">
        <v>112.25</v>
      </c>
      <c r="F242">
        <f t="shared" si="26"/>
        <v>6889</v>
      </c>
      <c r="L242">
        <v>13288</v>
      </c>
      <c r="M242">
        <v>107.75</v>
      </c>
      <c r="N242">
        <f t="shared" si="27"/>
        <v>5088</v>
      </c>
      <c r="T242">
        <v>13289</v>
      </c>
      <c r="U242">
        <v>152.75</v>
      </c>
      <c r="V242">
        <f t="shared" si="25"/>
        <v>8489</v>
      </c>
    </row>
    <row r="243" spans="4:22" x14ac:dyDescent="0.3">
      <c r="D243">
        <v>13540</v>
      </c>
      <c r="E243">
        <v>111.5</v>
      </c>
      <c r="F243">
        <f t="shared" si="26"/>
        <v>7140</v>
      </c>
      <c r="L243">
        <v>13539</v>
      </c>
      <c r="M243">
        <v>109.25</v>
      </c>
      <c r="N243">
        <f t="shared" si="27"/>
        <v>5339</v>
      </c>
      <c r="T243">
        <v>13540</v>
      </c>
      <c r="U243">
        <v>152</v>
      </c>
      <c r="V243">
        <f t="shared" si="25"/>
        <v>8740</v>
      </c>
    </row>
    <row r="244" spans="4:22" x14ac:dyDescent="0.3">
      <c r="D244">
        <v>13791</v>
      </c>
      <c r="E244">
        <v>110.75</v>
      </c>
      <c r="F244">
        <f t="shared" si="26"/>
        <v>7391</v>
      </c>
      <c r="L244">
        <v>13790</v>
      </c>
      <c r="M244">
        <v>110.25</v>
      </c>
      <c r="N244">
        <f t="shared" si="27"/>
        <v>5590</v>
      </c>
      <c r="T244">
        <v>13791</v>
      </c>
      <c r="U244">
        <v>150.75</v>
      </c>
      <c r="V244">
        <f t="shared" si="25"/>
        <v>8991</v>
      </c>
    </row>
    <row r="245" spans="4:22" x14ac:dyDescent="0.3">
      <c r="D245">
        <v>14042</v>
      </c>
      <c r="E245">
        <v>109.75</v>
      </c>
      <c r="F245">
        <f t="shared" si="26"/>
        <v>7642</v>
      </c>
      <c r="L245">
        <v>14041</v>
      </c>
      <c r="M245">
        <v>110.5</v>
      </c>
      <c r="N245">
        <f t="shared" si="27"/>
        <v>5841</v>
      </c>
      <c r="T245">
        <v>14042</v>
      </c>
      <c r="U245">
        <v>149.25</v>
      </c>
      <c r="V245">
        <f t="shared" si="25"/>
        <v>9242</v>
      </c>
    </row>
    <row r="246" spans="4:22" x14ac:dyDescent="0.3">
      <c r="D246">
        <v>14291</v>
      </c>
      <c r="E246">
        <v>108</v>
      </c>
      <c r="F246">
        <f t="shared" si="26"/>
        <v>7891</v>
      </c>
      <c r="L246">
        <v>14291</v>
      </c>
      <c r="M246">
        <v>111.25</v>
      </c>
      <c r="N246">
        <f t="shared" si="27"/>
        <v>6091</v>
      </c>
      <c r="T246">
        <v>14292</v>
      </c>
      <c r="U246">
        <v>146.75</v>
      </c>
      <c r="V246">
        <f t="shared" si="25"/>
        <v>9492</v>
      </c>
    </row>
    <row r="247" spans="4:22" x14ac:dyDescent="0.3">
      <c r="D247">
        <v>14542</v>
      </c>
      <c r="E247">
        <v>106.75</v>
      </c>
      <c r="F247">
        <f t="shared" si="26"/>
        <v>8142</v>
      </c>
      <c r="L247">
        <v>14542</v>
      </c>
      <c r="M247">
        <v>111.5</v>
      </c>
      <c r="N247">
        <f t="shared" si="27"/>
        <v>6342</v>
      </c>
      <c r="T247">
        <v>14543</v>
      </c>
      <c r="U247">
        <v>145</v>
      </c>
      <c r="V247">
        <f t="shared" si="25"/>
        <v>9743</v>
      </c>
    </row>
    <row r="248" spans="4:22" x14ac:dyDescent="0.3">
      <c r="D248">
        <v>14793</v>
      </c>
      <c r="E248">
        <v>105.25</v>
      </c>
      <c r="F248">
        <f t="shared" si="26"/>
        <v>8393</v>
      </c>
      <c r="L248">
        <v>14793</v>
      </c>
      <c r="M248">
        <v>111.75</v>
      </c>
      <c r="N248">
        <f t="shared" si="27"/>
        <v>6593</v>
      </c>
      <c r="T248">
        <v>14794</v>
      </c>
      <c r="U248">
        <v>143</v>
      </c>
      <c r="V248">
        <f t="shared" si="25"/>
        <v>9994</v>
      </c>
    </row>
    <row r="249" spans="4:22" x14ac:dyDescent="0.3">
      <c r="D249">
        <v>15044</v>
      </c>
      <c r="E249">
        <v>103.5</v>
      </c>
      <c r="F249">
        <f t="shared" si="26"/>
        <v>8644</v>
      </c>
      <c r="L249">
        <v>15044</v>
      </c>
      <c r="M249">
        <v>112.25</v>
      </c>
      <c r="N249">
        <f t="shared" si="27"/>
        <v>6844</v>
      </c>
      <c r="T249">
        <v>15045</v>
      </c>
      <c r="U249">
        <v>140.25</v>
      </c>
      <c r="V249">
        <f t="shared" si="25"/>
        <v>10245</v>
      </c>
    </row>
    <row r="250" spans="4:22" x14ac:dyDescent="0.3">
      <c r="D250">
        <v>15295</v>
      </c>
      <c r="E250">
        <v>102</v>
      </c>
      <c r="F250">
        <f t="shared" si="26"/>
        <v>8895</v>
      </c>
      <c r="L250">
        <v>15295</v>
      </c>
      <c r="M250">
        <v>112</v>
      </c>
      <c r="N250">
        <f t="shared" si="27"/>
        <v>7095</v>
      </c>
      <c r="T250">
        <v>15296</v>
      </c>
      <c r="U250">
        <v>138.25</v>
      </c>
      <c r="V250">
        <f t="shared" si="25"/>
        <v>10496</v>
      </c>
    </row>
    <row r="251" spans="4:22" x14ac:dyDescent="0.3">
      <c r="D251">
        <v>15546</v>
      </c>
      <c r="E251">
        <v>100.5</v>
      </c>
      <c r="F251">
        <f t="shared" si="26"/>
        <v>9146</v>
      </c>
      <c r="L251">
        <v>15546</v>
      </c>
      <c r="M251">
        <v>111.75</v>
      </c>
      <c r="N251">
        <f t="shared" si="27"/>
        <v>7346</v>
      </c>
      <c r="T251">
        <v>15547</v>
      </c>
      <c r="U251">
        <v>136.25</v>
      </c>
      <c r="V251">
        <f t="shared" si="25"/>
        <v>10747</v>
      </c>
    </row>
    <row r="252" spans="4:22" x14ac:dyDescent="0.3">
      <c r="D252">
        <v>15797</v>
      </c>
      <c r="E252">
        <v>99.25</v>
      </c>
      <c r="F252">
        <f t="shared" si="26"/>
        <v>9397</v>
      </c>
      <c r="L252">
        <v>15797</v>
      </c>
      <c r="M252">
        <v>112</v>
      </c>
      <c r="N252">
        <f t="shared" si="27"/>
        <v>7597</v>
      </c>
      <c r="T252">
        <v>15798</v>
      </c>
      <c r="U252">
        <v>134</v>
      </c>
      <c r="V252">
        <f t="shared" si="25"/>
        <v>10998</v>
      </c>
    </row>
    <row r="253" spans="4:22" x14ac:dyDescent="0.3">
      <c r="D253">
        <v>16048</v>
      </c>
      <c r="E253">
        <v>97.75</v>
      </c>
      <c r="F253">
        <f t="shared" si="26"/>
        <v>9648</v>
      </c>
      <c r="L253">
        <v>16047</v>
      </c>
      <c r="M253">
        <v>111</v>
      </c>
      <c r="N253">
        <f t="shared" si="27"/>
        <v>7847</v>
      </c>
      <c r="T253">
        <v>16048</v>
      </c>
      <c r="U253">
        <v>132.25</v>
      </c>
      <c r="V253">
        <f t="shared" si="25"/>
        <v>11248</v>
      </c>
    </row>
    <row r="254" spans="4:22" x14ac:dyDescent="0.3">
      <c r="D254">
        <v>16299</v>
      </c>
      <c r="E254">
        <v>96.75</v>
      </c>
      <c r="F254">
        <f t="shared" si="26"/>
        <v>9899</v>
      </c>
      <c r="L254">
        <v>16297</v>
      </c>
      <c r="M254">
        <v>111</v>
      </c>
      <c r="N254">
        <f t="shared" si="27"/>
        <v>8097</v>
      </c>
      <c r="T254">
        <v>16299</v>
      </c>
      <c r="U254">
        <v>129.75</v>
      </c>
      <c r="V254">
        <f t="shared" si="25"/>
        <v>11499</v>
      </c>
    </row>
    <row r="255" spans="4:22" x14ac:dyDescent="0.3">
      <c r="D255">
        <v>16549</v>
      </c>
      <c r="E255">
        <v>95.5</v>
      </c>
      <c r="F255">
        <f t="shared" si="26"/>
        <v>10149</v>
      </c>
      <c r="L255">
        <v>16548</v>
      </c>
      <c r="M255">
        <v>110.5</v>
      </c>
      <c r="N255">
        <f t="shared" si="27"/>
        <v>8348</v>
      </c>
      <c r="T255">
        <v>16549</v>
      </c>
      <c r="U255">
        <v>128.75</v>
      </c>
      <c r="V255">
        <f t="shared" si="25"/>
        <v>11749</v>
      </c>
    </row>
    <row r="256" spans="4:22" x14ac:dyDescent="0.3">
      <c r="D256">
        <v>16800</v>
      </c>
      <c r="E256">
        <v>94.75</v>
      </c>
      <c r="F256">
        <f t="shared" si="26"/>
        <v>10400</v>
      </c>
      <c r="L256">
        <v>16799</v>
      </c>
      <c r="M256">
        <v>109.75</v>
      </c>
      <c r="N256">
        <f t="shared" si="27"/>
        <v>8599</v>
      </c>
      <c r="T256">
        <v>16800</v>
      </c>
      <c r="U256">
        <v>127.25</v>
      </c>
      <c r="V256">
        <f t="shared" si="25"/>
        <v>12000</v>
      </c>
    </row>
    <row r="257" spans="4:22" x14ac:dyDescent="0.3">
      <c r="D257">
        <v>17051</v>
      </c>
      <c r="E257">
        <v>93.75</v>
      </c>
      <c r="F257">
        <f t="shared" si="26"/>
        <v>10651</v>
      </c>
      <c r="L257">
        <v>17050</v>
      </c>
      <c r="M257">
        <v>109.25</v>
      </c>
      <c r="N257">
        <f t="shared" si="27"/>
        <v>8850</v>
      </c>
      <c r="T257">
        <v>17051</v>
      </c>
      <c r="U257">
        <v>125.5</v>
      </c>
      <c r="V257">
        <f t="shared" si="25"/>
        <v>12251</v>
      </c>
    </row>
    <row r="258" spans="4:22" x14ac:dyDescent="0.3">
      <c r="D258">
        <v>17302</v>
      </c>
      <c r="E258">
        <v>92.5</v>
      </c>
      <c r="F258">
        <f t="shared" si="26"/>
        <v>10902</v>
      </c>
      <c r="L258">
        <v>17301</v>
      </c>
      <c r="M258">
        <v>108.5</v>
      </c>
      <c r="N258">
        <f t="shared" si="27"/>
        <v>9101</v>
      </c>
      <c r="T258">
        <v>17302</v>
      </c>
      <c r="U258">
        <v>124</v>
      </c>
      <c r="V258">
        <f t="shared" si="25"/>
        <v>12502</v>
      </c>
    </row>
    <row r="259" spans="4:22" x14ac:dyDescent="0.3">
      <c r="D259">
        <v>17552</v>
      </c>
      <c r="E259">
        <v>91.75</v>
      </c>
      <c r="F259">
        <f t="shared" si="26"/>
        <v>11152</v>
      </c>
      <c r="L259">
        <v>17552</v>
      </c>
      <c r="M259">
        <v>108</v>
      </c>
      <c r="N259">
        <f t="shared" si="27"/>
        <v>9352</v>
      </c>
      <c r="T259">
        <v>17553</v>
      </c>
      <c r="U259">
        <v>123</v>
      </c>
      <c r="V259">
        <f t="shared" si="25"/>
        <v>12753</v>
      </c>
    </row>
    <row r="260" spans="4:22" x14ac:dyDescent="0.3">
      <c r="D260">
        <v>17803</v>
      </c>
      <c r="E260">
        <v>90.75</v>
      </c>
      <c r="F260">
        <f t="shared" si="26"/>
        <v>11403</v>
      </c>
      <c r="L260">
        <v>17803</v>
      </c>
      <c r="M260">
        <v>107</v>
      </c>
      <c r="N260">
        <f t="shared" si="27"/>
        <v>9603</v>
      </c>
      <c r="T260">
        <v>17804</v>
      </c>
      <c r="U260">
        <v>121.75</v>
      </c>
      <c r="V260">
        <f t="shared" si="25"/>
        <v>13004</v>
      </c>
    </row>
    <row r="261" spans="4:22" x14ac:dyDescent="0.3">
      <c r="D261">
        <v>18054</v>
      </c>
      <c r="E261">
        <v>90</v>
      </c>
      <c r="F261">
        <f t="shared" si="26"/>
        <v>11654</v>
      </c>
      <c r="L261">
        <v>18054</v>
      </c>
      <c r="M261">
        <v>106.25</v>
      </c>
      <c r="N261">
        <f t="shared" si="27"/>
        <v>9854</v>
      </c>
      <c r="T261">
        <v>18055</v>
      </c>
      <c r="U261">
        <v>120.75</v>
      </c>
      <c r="V261">
        <f t="shared" si="25"/>
        <v>13255</v>
      </c>
    </row>
    <row r="262" spans="4:22" x14ac:dyDescent="0.3">
      <c r="D262">
        <v>18305</v>
      </c>
      <c r="E262">
        <v>89.5</v>
      </c>
      <c r="F262">
        <f t="shared" si="26"/>
        <v>11905</v>
      </c>
      <c r="L262">
        <v>18305</v>
      </c>
      <c r="M262">
        <v>105.5</v>
      </c>
      <c r="N262">
        <f t="shared" si="27"/>
        <v>10105</v>
      </c>
      <c r="T262">
        <v>18306</v>
      </c>
      <c r="U262">
        <v>119.75</v>
      </c>
      <c r="V262">
        <f t="shared" si="25"/>
        <v>13506</v>
      </c>
    </row>
    <row r="263" spans="4:22" x14ac:dyDescent="0.3">
      <c r="D263">
        <v>18555</v>
      </c>
      <c r="E263">
        <v>88.75</v>
      </c>
      <c r="F263">
        <f t="shared" si="26"/>
        <v>12155</v>
      </c>
      <c r="L263">
        <v>18555</v>
      </c>
      <c r="M263">
        <v>104.25</v>
      </c>
      <c r="N263">
        <f t="shared" si="27"/>
        <v>10355</v>
      </c>
      <c r="T263">
        <v>18556</v>
      </c>
      <c r="U263">
        <v>118.75</v>
      </c>
      <c r="V263">
        <f t="shared" si="25"/>
        <v>13756</v>
      </c>
    </row>
    <row r="264" spans="4:22" x14ac:dyDescent="0.3">
      <c r="D264">
        <v>18806</v>
      </c>
      <c r="E264">
        <v>88.5</v>
      </c>
      <c r="F264">
        <f t="shared" si="26"/>
        <v>12406</v>
      </c>
      <c r="L264">
        <v>18806</v>
      </c>
      <c r="M264">
        <v>103.75</v>
      </c>
      <c r="N264">
        <f t="shared" si="27"/>
        <v>10606</v>
      </c>
      <c r="T264">
        <v>18807</v>
      </c>
      <c r="U264">
        <v>118</v>
      </c>
      <c r="V264">
        <f t="shared" si="25"/>
        <v>14007</v>
      </c>
    </row>
    <row r="265" spans="4:22" x14ac:dyDescent="0.3">
      <c r="D265">
        <v>19057</v>
      </c>
      <c r="E265">
        <v>88</v>
      </c>
      <c r="F265">
        <f t="shared" si="26"/>
        <v>12657</v>
      </c>
      <c r="L265">
        <v>19057</v>
      </c>
      <c r="M265">
        <v>103</v>
      </c>
      <c r="N265">
        <f t="shared" si="27"/>
        <v>10857</v>
      </c>
      <c r="T265">
        <v>19058</v>
      </c>
      <c r="U265">
        <v>117</v>
      </c>
      <c r="V265">
        <f t="shared" si="25"/>
        <v>14258</v>
      </c>
    </row>
    <row r="266" spans="4:22" x14ac:dyDescent="0.3">
      <c r="D266">
        <v>19308</v>
      </c>
      <c r="E266">
        <v>87.75</v>
      </c>
      <c r="F266">
        <f t="shared" si="26"/>
        <v>12908</v>
      </c>
      <c r="L266">
        <v>19308</v>
      </c>
      <c r="M266">
        <v>102.5</v>
      </c>
      <c r="N266">
        <f t="shared" si="27"/>
        <v>11108</v>
      </c>
      <c r="T266">
        <v>19309</v>
      </c>
      <c r="U266">
        <v>116.5</v>
      </c>
      <c r="V266">
        <f t="shared" si="25"/>
        <v>14509</v>
      </c>
    </row>
    <row r="267" spans="4:22" x14ac:dyDescent="0.3">
      <c r="D267">
        <v>19559</v>
      </c>
      <c r="E267">
        <v>87.5</v>
      </c>
      <c r="F267">
        <f t="shared" si="26"/>
        <v>13159</v>
      </c>
      <c r="L267">
        <v>19559</v>
      </c>
      <c r="M267">
        <v>102.5</v>
      </c>
      <c r="N267">
        <f t="shared" si="27"/>
        <v>11359</v>
      </c>
      <c r="T267">
        <v>19560</v>
      </c>
      <c r="U267">
        <v>115.25</v>
      </c>
      <c r="V267">
        <f t="shared" si="25"/>
        <v>14760</v>
      </c>
    </row>
    <row r="268" spans="4:22" x14ac:dyDescent="0.3">
      <c r="D268">
        <v>19810</v>
      </c>
      <c r="E268">
        <v>86.75</v>
      </c>
      <c r="F268">
        <f t="shared" si="26"/>
        <v>13410</v>
      </c>
      <c r="L268">
        <v>19810</v>
      </c>
      <c r="M268">
        <v>101.75</v>
      </c>
      <c r="N268">
        <f t="shared" si="27"/>
        <v>11610</v>
      </c>
      <c r="T268">
        <v>19811</v>
      </c>
      <c r="U268">
        <v>115.5</v>
      </c>
      <c r="V268">
        <f t="shared" si="25"/>
        <v>15011</v>
      </c>
    </row>
    <row r="269" spans="4:22" x14ac:dyDescent="0.3">
      <c r="D269">
        <v>20060</v>
      </c>
      <c r="E269">
        <v>86.5</v>
      </c>
      <c r="F269">
        <f t="shared" si="26"/>
        <v>13660</v>
      </c>
      <c r="L269">
        <v>20061</v>
      </c>
      <c r="M269">
        <v>101.25</v>
      </c>
      <c r="N269">
        <f t="shared" si="27"/>
        <v>11861</v>
      </c>
      <c r="T269">
        <v>20062</v>
      </c>
      <c r="U269">
        <v>115</v>
      </c>
      <c r="V269">
        <f t="shared" si="25"/>
        <v>15262</v>
      </c>
    </row>
    <row r="270" spans="4:22" x14ac:dyDescent="0.3">
      <c r="D270">
        <v>20311</v>
      </c>
      <c r="E270">
        <v>86.5</v>
      </c>
      <c r="F270">
        <f t="shared" si="26"/>
        <v>13911</v>
      </c>
      <c r="L270">
        <v>20311</v>
      </c>
      <c r="M270">
        <v>100.75</v>
      </c>
      <c r="N270">
        <f t="shared" si="27"/>
        <v>12111</v>
      </c>
      <c r="T270">
        <v>20313</v>
      </c>
      <c r="U270">
        <v>114.5</v>
      </c>
      <c r="V270">
        <f t="shared" si="25"/>
        <v>15513</v>
      </c>
    </row>
    <row r="271" spans="4:22" x14ac:dyDescent="0.3">
      <c r="D271">
        <v>20561</v>
      </c>
      <c r="E271">
        <v>86</v>
      </c>
      <c r="F271">
        <f t="shared" si="26"/>
        <v>14161</v>
      </c>
      <c r="L271">
        <v>20561</v>
      </c>
      <c r="M271">
        <v>99.5</v>
      </c>
      <c r="N271">
        <f t="shared" si="27"/>
        <v>12361</v>
      </c>
      <c r="T271">
        <v>20562</v>
      </c>
      <c r="U271">
        <v>114</v>
      </c>
      <c r="V271">
        <f t="shared" si="25"/>
        <v>15762</v>
      </c>
    </row>
    <row r="272" spans="4:22" x14ac:dyDescent="0.3">
      <c r="D272">
        <v>20812</v>
      </c>
      <c r="E272">
        <v>86</v>
      </c>
      <c r="F272">
        <f t="shared" si="26"/>
        <v>14412</v>
      </c>
      <c r="L272">
        <v>20812</v>
      </c>
      <c r="M272">
        <v>99.5</v>
      </c>
      <c r="N272">
        <f t="shared" si="27"/>
        <v>12612</v>
      </c>
      <c r="T272">
        <v>20813</v>
      </c>
      <c r="U272">
        <v>113.5</v>
      </c>
      <c r="V272">
        <f t="shared" si="25"/>
        <v>16013</v>
      </c>
    </row>
    <row r="273" spans="4:22" x14ac:dyDescent="0.3">
      <c r="D273">
        <v>21063</v>
      </c>
      <c r="E273">
        <v>85.75</v>
      </c>
      <c r="F273">
        <f t="shared" si="26"/>
        <v>14663</v>
      </c>
      <c r="L273">
        <v>21063</v>
      </c>
      <c r="M273">
        <v>98.25</v>
      </c>
      <c r="N273">
        <f t="shared" si="27"/>
        <v>12863</v>
      </c>
      <c r="T273">
        <v>21064</v>
      </c>
      <c r="U273">
        <v>113.25</v>
      </c>
      <c r="V273">
        <f t="shared" si="25"/>
        <v>16264</v>
      </c>
    </row>
    <row r="274" spans="4:22" x14ac:dyDescent="0.3">
      <c r="D274">
        <v>21314</v>
      </c>
      <c r="E274">
        <v>85.5</v>
      </c>
      <c r="F274">
        <f t="shared" si="26"/>
        <v>14914</v>
      </c>
      <c r="L274">
        <v>21314</v>
      </c>
      <c r="M274">
        <v>98.25</v>
      </c>
      <c r="N274">
        <f t="shared" si="27"/>
        <v>13114</v>
      </c>
      <c r="T274">
        <v>21315</v>
      </c>
      <c r="U274">
        <v>113</v>
      </c>
      <c r="V274">
        <f t="shared" ref="V274:V335" si="28">T274-4800</f>
        <v>16515</v>
      </c>
    </row>
    <row r="275" spans="4:22" x14ac:dyDescent="0.3">
      <c r="D275">
        <v>21565</v>
      </c>
      <c r="E275">
        <v>85.25</v>
      </c>
      <c r="F275">
        <f t="shared" si="26"/>
        <v>15165</v>
      </c>
      <c r="L275">
        <v>21565</v>
      </c>
      <c r="M275">
        <v>98</v>
      </c>
      <c r="N275">
        <f t="shared" si="27"/>
        <v>13365</v>
      </c>
      <c r="T275">
        <v>21566</v>
      </c>
      <c r="U275">
        <v>112.5</v>
      </c>
      <c r="V275">
        <f t="shared" si="28"/>
        <v>16766</v>
      </c>
    </row>
    <row r="276" spans="4:22" x14ac:dyDescent="0.3">
      <c r="D276">
        <v>21816</v>
      </c>
      <c r="E276">
        <v>85.5</v>
      </c>
      <c r="F276">
        <f t="shared" si="26"/>
        <v>15416</v>
      </c>
      <c r="L276">
        <v>21816</v>
      </c>
      <c r="M276">
        <v>97.25</v>
      </c>
      <c r="N276">
        <f t="shared" si="27"/>
        <v>13616</v>
      </c>
      <c r="T276">
        <v>21817</v>
      </c>
      <c r="U276">
        <v>112.25</v>
      </c>
      <c r="V276">
        <f t="shared" si="28"/>
        <v>17017</v>
      </c>
    </row>
    <row r="277" spans="4:22" x14ac:dyDescent="0.3">
      <c r="D277">
        <v>22067</v>
      </c>
      <c r="E277">
        <v>85</v>
      </c>
      <c r="F277">
        <f t="shared" si="26"/>
        <v>15667</v>
      </c>
      <c r="L277">
        <v>22067</v>
      </c>
      <c r="M277">
        <v>96.25</v>
      </c>
      <c r="N277">
        <f t="shared" si="27"/>
        <v>13867</v>
      </c>
      <c r="T277">
        <v>22068</v>
      </c>
      <c r="U277">
        <v>111.75</v>
      </c>
      <c r="V277">
        <f t="shared" si="28"/>
        <v>17268</v>
      </c>
    </row>
    <row r="278" spans="4:22" x14ac:dyDescent="0.3">
      <c r="D278">
        <v>22317</v>
      </c>
      <c r="E278">
        <v>85</v>
      </c>
      <c r="F278">
        <f t="shared" si="26"/>
        <v>15917</v>
      </c>
      <c r="L278">
        <v>22318</v>
      </c>
      <c r="M278">
        <v>96.5</v>
      </c>
      <c r="N278">
        <f t="shared" si="27"/>
        <v>14118</v>
      </c>
      <c r="T278">
        <v>22319</v>
      </c>
      <c r="U278">
        <v>111.75</v>
      </c>
      <c r="V278">
        <f t="shared" si="28"/>
        <v>17519</v>
      </c>
    </row>
    <row r="279" spans="4:22" x14ac:dyDescent="0.3">
      <c r="D279">
        <v>22567</v>
      </c>
      <c r="E279">
        <v>84.5</v>
      </c>
      <c r="F279">
        <f t="shared" si="26"/>
        <v>16167</v>
      </c>
      <c r="L279">
        <v>22568</v>
      </c>
      <c r="M279">
        <v>96.25</v>
      </c>
      <c r="N279">
        <f t="shared" si="27"/>
        <v>14368</v>
      </c>
      <c r="T279">
        <v>22569</v>
      </c>
      <c r="U279">
        <v>111.75</v>
      </c>
      <c r="V279">
        <f t="shared" si="28"/>
        <v>17769</v>
      </c>
    </row>
    <row r="280" spans="4:22" x14ac:dyDescent="0.3">
      <c r="D280">
        <v>22818</v>
      </c>
      <c r="E280">
        <v>85</v>
      </c>
      <c r="F280">
        <f t="shared" ref="F280:F305" si="29">D280-6400</f>
        <v>16418</v>
      </c>
      <c r="L280">
        <v>22818</v>
      </c>
      <c r="M280">
        <v>95.75</v>
      </c>
      <c r="N280">
        <f t="shared" si="27"/>
        <v>14618</v>
      </c>
      <c r="T280">
        <v>22820</v>
      </c>
      <c r="U280">
        <v>111.25</v>
      </c>
      <c r="V280">
        <f t="shared" si="28"/>
        <v>18020</v>
      </c>
    </row>
    <row r="281" spans="4:22" x14ac:dyDescent="0.3">
      <c r="D281">
        <v>23069</v>
      </c>
      <c r="E281">
        <v>84.75</v>
      </c>
      <c r="F281">
        <f t="shared" si="29"/>
        <v>16669</v>
      </c>
      <c r="L281">
        <v>23069</v>
      </c>
      <c r="M281">
        <v>96</v>
      </c>
      <c r="N281">
        <f t="shared" si="27"/>
        <v>14869</v>
      </c>
      <c r="T281">
        <v>23071</v>
      </c>
      <c r="U281">
        <v>111.25</v>
      </c>
      <c r="V281">
        <f t="shared" si="28"/>
        <v>18271</v>
      </c>
    </row>
    <row r="282" spans="4:22" x14ac:dyDescent="0.3">
      <c r="D282">
        <v>23320</v>
      </c>
      <c r="E282">
        <v>84.75</v>
      </c>
      <c r="F282">
        <f t="shared" si="29"/>
        <v>16920</v>
      </c>
      <c r="L282">
        <v>23320</v>
      </c>
      <c r="M282">
        <v>95.5</v>
      </c>
      <c r="N282">
        <f t="shared" si="27"/>
        <v>15120</v>
      </c>
      <c r="T282">
        <v>23322</v>
      </c>
      <c r="U282">
        <v>111.5</v>
      </c>
      <c r="V282">
        <f t="shared" si="28"/>
        <v>18522</v>
      </c>
    </row>
    <row r="283" spans="4:22" x14ac:dyDescent="0.3">
      <c r="D283">
        <v>23571</v>
      </c>
      <c r="E283">
        <v>84.5</v>
      </c>
      <c r="F283">
        <f t="shared" si="29"/>
        <v>17171</v>
      </c>
      <c r="L283">
        <v>23571</v>
      </c>
      <c r="M283">
        <v>95</v>
      </c>
      <c r="N283">
        <f t="shared" si="27"/>
        <v>15371</v>
      </c>
      <c r="T283">
        <v>23573</v>
      </c>
      <c r="U283">
        <v>111</v>
      </c>
      <c r="V283">
        <f t="shared" si="28"/>
        <v>18773</v>
      </c>
    </row>
    <row r="284" spans="4:22" x14ac:dyDescent="0.3">
      <c r="D284">
        <v>23822</v>
      </c>
      <c r="E284">
        <v>84.5</v>
      </c>
      <c r="F284">
        <f t="shared" si="29"/>
        <v>17422</v>
      </c>
      <c r="L284">
        <v>23822</v>
      </c>
      <c r="M284">
        <v>94.25</v>
      </c>
      <c r="N284">
        <f t="shared" si="27"/>
        <v>15622</v>
      </c>
      <c r="T284">
        <v>23824</v>
      </c>
      <c r="U284">
        <v>110.75</v>
      </c>
      <c r="V284">
        <f t="shared" si="28"/>
        <v>19024</v>
      </c>
    </row>
    <row r="285" spans="4:22" x14ac:dyDescent="0.3">
      <c r="D285">
        <v>24073</v>
      </c>
      <c r="E285">
        <v>84.25</v>
      </c>
      <c r="F285">
        <f t="shared" si="29"/>
        <v>17673</v>
      </c>
      <c r="L285">
        <v>24073</v>
      </c>
      <c r="M285">
        <v>93.75</v>
      </c>
      <c r="N285">
        <f t="shared" si="27"/>
        <v>15873</v>
      </c>
      <c r="T285">
        <v>24075</v>
      </c>
      <c r="U285">
        <v>110.75</v>
      </c>
      <c r="V285">
        <f t="shared" si="28"/>
        <v>19275</v>
      </c>
    </row>
    <row r="286" spans="4:22" x14ac:dyDescent="0.3">
      <c r="D286">
        <v>24324</v>
      </c>
      <c r="E286">
        <v>84</v>
      </c>
      <c r="F286">
        <f t="shared" si="29"/>
        <v>17924</v>
      </c>
      <c r="L286">
        <v>24324</v>
      </c>
      <c r="M286">
        <v>93.75</v>
      </c>
      <c r="N286">
        <f t="shared" si="27"/>
        <v>16124</v>
      </c>
      <c r="T286">
        <v>24326</v>
      </c>
      <c r="U286">
        <v>111</v>
      </c>
      <c r="V286">
        <f t="shared" si="28"/>
        <v>19526</v>
      </c>
    </row>
    <row r="287" spans="4:22" x14ac:dyDescent="0.3">
      <c r="D287">
        <v>24574</v>
      </c>
      <c r="E287">
        <v>84</v>
      </c>
      <c r="F287">
        <f t="shared" si="29"/>
        <v>18174</v>
      </c>
      <c r="L287">
        <v>24574</v>
      </c>
      <c r="M287">
        <v>93.75</v>
      </c>
      <c r="N287">
        <f t="shared" si="27"/>
        <v>16374</v>
      </c>
      <c r="T287">
        <v>24577</v>
      </c>
      <c r="U287">
        <v>110.5</v>
      </c>
      <c r="V287">
        <f t="shared" si="28"/>
        <v>19777</v>
      </c>
    </row>
    <row r="288" spans="4:22" x14ac:dyDescent="0.3">
      <c r="D288">
        <v>24824</v>
      </c>
      <c r="E288">
        <v>84</v>
      </c>
      <c r="F288">
        <f t="shared" si="29"/>
        <v>18424</v>
      </c>
      <c r="L288">
        <v>24825</v>
      </c>
      <c r="M288">
        <v>93.25</v>
      </c>
      <c r="N288">
        <f t="shared" si="27"/>
        <v>16625</v>
      </c>
      <c r="T288">
        <v>24826</v>
      </c>
      <c r="U288">
        <v>110.75</v>
      </c>
      <c r="V288">
        <f t="shared" si="28"/>
        <v>20026</v>
      </c>
    </row>
    <row r="289" spans="4:22" x14ac:dyDescent="0.3">
      <c r="D289">
        <v>25075</v>
      </c>
      <c r="E289">
        <v>83.75</v>
      </c>
      <c r="F289">
        <f t="shared" si="29"/>
        <v>18675</v>
      </c>
      <c r="L289">
        <v>25076</v>
      </c>
      <c r="M289">
        <v>93</v>
      </c>
      <c r="N289">
        <f t="shared" ref="N289:N306" si="30">L289-8200</f>
        <v>16876</v>
      </c>
      <c r="T289">
        <v>25077</v>
      </c>
      <c r="U289">
        <v>110.5</v>
      </c>
      <c r="V289">
        <f t="shared" si="28"/>
        <v>20277</v>
      </c>
    </row>
    <row r="290" spans="4:22" x14ac:dyDescent="0.3">
      <c r="D290">
        <v>25326</v>
      </c>
      <c r="E290">
        <v>83.75</v>
      </c>
      <c r="F290">
        <f t="shared" si="29"/>
        <v>18926</v>
      </c>
      <c r="L290">
        <v>25326</v>
      </c>
      <c r="M290">
        <v>92.75</v>
      </c>
      <c r="N290">
        <f t="shared" si="30"/>
        <v>17126</v>
      </c>
      <c r="T290">
        <v>25328</v>
      </c>
      <c r="U290">
        <v>110.75</v>
      </c>
      <c r="V290">
        <f t="shared" si="28"/>
        <v>20528</v>
      </c>
    </row>
    <row r="291" spans="4:22" x14ac:dyDescent="0.3">
      <c r="D291">
        <v>25577</v>
      </c>
      <c r="E291">
        <v>83.25</v>
      </c>
      <c r="F291">
        <f t="shared" si="29"/>
        <v>19177</v>
      </c>
      <c r="L291">
        <v>25577</v>
      </c>
      <c r="M291">
        <v>92.5</v>
      </c>
      <c r="N291">
        <f t="shared" si="30"/>
        <v>17377</v>
      </c>
      <c r="T291">
        <v>25579</v>
      </c>
      <c r="U291">
        <v>110.75</v>
      </c>
      <c r="V291">
        <f t="shared" si="28"/>
        <v>20779</v>
      </c>
    </row>
    <row r="292" spans="4:22" x14ac:dyDescent="0.3">
      <c r="D292">
        <v>25828</v>
      </c>
      <c r="E292">
        <v>83.75</v>
      </c>
      <c r="F292">
        <f t="shared" si="29"/>
        <v>19428</v>
      </c>
      <c r="L292">
        <v>25828</v>
      </c>
      <c r="M292">
        <v>92</v>
      </c>
      <c r="N292">
        <f t="shared" si="30"/>
        <v>17628</v>
      </c>
      <c r="T292">
        <v>25830</v>
      </c>
      <c r="U292">
        <v>110.75</v>
      </c>
      <c r="V292">
        <f t="shared" si="28"/>
        <v>21030</v>
      </c>
    </row>
    <row r="293" spans="4:22" x14ac:dyDescent="0.3">
      <c r="D293">
        <v>26079</v>
      </c>
      <c r="E293">
        <v>83.5</v>
      </c>
      <c r="F293">
        <f t="shared" si="29"/>
        <v>19679</v>
      </c>
      <c r="L293">
        <v>26079</v>
      </c>
      <c r="M293">
        <v>92.25</v>
      </c>
      <c r="N293">
        <f t="shared" si="30"/>
        <v>17879</v>
      </c>
      <c r="T293">
        <v>26081</v>
      </c>
      <c r="U293">
        <v>110.5</v>
      </c>
      <c r="V293">
        <f t="shared" si="28"/>
        <v>21281</v>
      </c>
    </row>
    <row r="294" spans="4:22" x14ac:dyDescent="0.3">
      <c r="D294">
        <v>26330</v>
      </c>
      <c r="E294">
        <v>83.25</v>
      </c>
      <c r="F294">
        <f t="shared" si="29"/>
        <v>19930</v>
      </c>
      <c r="L294">
        <v>26330</v>
      </c>
      <c r="M294">
        <v>92.25</v>
      </c>
      <c r="N294">
        <f t="shared" si="30"/>
        <v>18130</v>
      </c>
      <c r="T294">
        <v>26332</v>
      </c>
      <c r="U294">
        <v>111.25</v>
      </c>
      <c r="V294">
        <f t="shared" si="28"/>
        <v>21532</v>
      </c>
    </row>
    <row r="295" spans="4:22" x14ac:dyDescent="0.3">
      <c r="D295">
        <v>26580</v>
      </c>
      <c r="E295">
        <v>83.25</v>
      </c>
      <c r="F295">
        <f t="shared" si="29"/>
        <v>20180</v>
      </c>
      <c r="L295">
        <v>26580</v>
      </c>
      <c r="M295">
        <v>91.75</v>
      </c>
      <c r="N295">
        <f t="shared" si="30"/>
        <v>18380</v>
      </c>
      <c r="T295">
        <v>26583</v>
      </c>
      <c r="U295">
        <v>111</v>
      </c>
      <c r="V295">
        <f t="shared" si="28"/>
        <v>21783</v>
      </c>
    </row>
    <row r="296" spans="4:22" x14ac:dyDescent="0.3">
      <c r="D296">
        <v>26831</v>
      </c>
      <c r="E296">
        <v>83.25</v>
      </c>
      <c r="F296">
        <f t="shared" si="29"/>
        <v>20431</v>
      </c>
      <c r="L296">
        <v>26831</v>
      </c>
      <c r="M296">
        <v>91.25</v>
      </c>
      <c r="N296">
        <f t="shared" si="30"/>
        <v>18631</v>
      </c>
      <c r="T296">
        <v>26833</v>
      </c>
      <c r="U296">
        <v>111.25</v>
      </c>
      <c r="V296">
        <f t="shared" si="28"/>
        <v>22033</v>
      </c>
    </row>
    <row r="297" spans="4:22" x14ac:dyDescent="0.3">
      <c r="D297">
        <v>27082</v>
      </c>
      <c r="E297">
        <v>83.5</v>
      </c>
      <c r="F297">
        <f t="shared" si="29"/>
        <v>20682</v>
      </c>
      <c r="L297">
        <v>27082</v>
      </c>
      <c r="M297">
        <v>91.5</v>
      </c>
      <c r="N297">
        <f t="shared" si="30"/>
        <v>18882</v>
      </c>
      <c r="T297">
        <v>27084</v>
      </c>
      <c r="U297">
        <v>111.25</v>
      </c>
      <c r="V297">
        <f t="shared" si="28"/>
        <v>22284</v>
      </c>
    </row>
    <row r="298" spans="4:22" x14ac:dyDescent="0.3">
      <c r="D298">
        <v>27332</v>
      </c>
      <c r="E298">
        <v>82.25</v>
      </c>
      <c r="F298">
        <f t="shared" si="29"/>
        <v>20932</v>
      </c>
      <c r="L298">
        <v>27333</v>
      </c>
      <c r="M298">
        <v>91</v>
      </c>
      <c r="N298">
        <f t="shared" si="30"/>
        <v>19133</v>
      </c>
      <c r="T298">
        <v>27335</v>
      </c>
      <c r="U298">
        <v>111.5</v>
      </c>
      <c r="V298">
        <f t="shared" si="28"/>
        <v>22535</v>
      </c>
    </row>
    <row r="299" spans="4:22" x14ac:dyDescent="0.3">
      <c r="D299">
        <v>27583</v>
      </c>
      <c r="E299">
        <v>82.25</v>
      </c>
      <c r="F299">
        <f t="shared" si="29"/>
        <v>21183</v>
      </c>
      <c r="L299">
        <v>27584</v>
      </c>
      <c r="M299">
        <v>91</v>
      </c>
      <c r="N299">
        <f t="shared" si="30"/>
        <v>19384</v>
      </c>
      <c r="T299">
        <v>27586</v>
      </c>
      <c r="U299">
        <v>111.5</v>
      </c>
      <c r="V299">
        <f t="shared" si="28"/>
        <v>22786</v>
      </c>
    </row>
    <row r="300" spans="4:22" x14ac:dyDescent="0.3">
      <c r="D300">
        <v>27834</v>
      </c>
      <c r="E300">
        <v>83</v>
      </c>
      <c r="F300">
        <f t="shared" si="29"/>
        <v>21434</v>
      </c>
      <c r="L300">
        <v>27834</v>
      </c>
      <c r="M300">
        <v>90.75</v>
      </c>
      <c r="N300">
        <f t="shared" si="30"/>
        <v>19634</v>
      </c>
      <c r="T300">
        <v>27837</v>
      </c>
      <c r="U300">
        <v>111.75</v>
      </c>
      <c r="V300">
        <f t="shared" si="28"/>
        <v>23037</v>
      </c>
    </row>
    <row r="301" spans="4:22" x14ac:dyDescent="0.3">
      <c r="D301">
        <v>28085</v>
      </c>
      <c r="E301">
        <v>82.5</v>
      </c>
      <c r="F301">
        <f t="shared" si="29"/>
        <v>21685</v>
      </c>
      <c r="L301">
        <v>28085</v>
      </c>
      <c r="M301">
        <v>90.75</v>
      </c>
      <c r="N301">
        <f t="shared" si="30"/>
        <v>19885</v>
      </c>
      <c r="T301">
        <v>28088</v>
      </c>
      <c r="U301">
        <v>111.25</v>
      </c>
      <c r="V301">
        <f t="shared" si="28"/>
        <v>23288</v>
      </c>
    </row>
    <row r="302" spans="4:22" x14ac:dyDescent="0.3">
      <c r="D302">
        <v>28336</v>
      </c>
      <c r="E302">
        <v>82.25</v>
      </c>
      <c r="F302">
        <f t="shared" si="29"/>
        <v>21936</v>
      </c>
      <c r="L302">
        <v>28336</v>
      </c>
      <c r="M302">
        <v>90.5</v>
      </c>
      <c r="N302">
        <f t="shared" si="30"/>
        <v>20136</v>
      </c>
      <c r="T302">
        <v>28339</v>
      </c>
      <c r="U302">
        <v>112</v>
      </c>
      <c r="V302">
        <f t="shared" si="28"/>
        <v>23539</v>
      </c>
    </row>
    <row r="303" spans="4:22" x14ac:dyDescent="0.3">
      <c r="D303">
        <v>28587</v>
      </c>
      <c r="E303">
        <v>82.5</v>
      </c>
      <c r="F303">
        <f t="shared" si="29"/>
        <v>22187</v>
      </c>
      <c r="L303">
        <v>28587</v>
      </c>
      <c r="M303">
        <v>90.5</v>
      </c>
      <c r="N303">
        <f t="shared" si="30"/>
        <v>20387</v>
      </c>
      <c r="T303">
        <v>28590</v>
      </c>
      <c r="U303">
        <v>112.25</v>
      </c>
      <c r="V303">
        <f t="shared" si="28"/>
        <v>23790</v>
      </c>
    </row>
    <row r="304" spans="4:22" x14ac:dyDescent="0.3">
      <c r="D304">
        <v>28837</v>
      </c>
      <c r="E304">
        <v>82.5</v>
      </c>
      <c r="F304">
        <f t="shared" si="29"/>
        <v>22437</v>
      </c>
      <c r="L304">
        <v>28837</v>
      </c>
      <c r="M304">
        <v>90</v>
      </c>
      <c r="N304">
        <f t="shared" si="30"/>
        <v>20637</v>
      </c>
      <c r="T304">
        <v>28840</v>
      </c>
      <c r="U304">
        <v>112.5</v>
      </c>
      <c r="V304">
        <f t="shared" si="28"/>
        <v>24040</v>
      </c>
    </row>
    <row r="305" spans="4:22" x14ac:dyDescent="0.3">
      <c r="D305">
        <v>29088</v>
      </c>
      <c r="E305">
        <v>82</v>
      </c>
      <c r="F305">
        <f t="shared" si="29"/>
        <v>22688</v>
      </c>
      <c r="L305">
        <v>29088</v>
      </c>
      <c r="M305">
        <v>90</v>
      </c>
      <c r="N305">
        <f t="shared" si="30"/>
        <v>20888</v>
      </c>
      <c r="T305">
        <v>29090</v>
      </c>
      <c r="U305">
        <v>112.5</v>
      </c>
      <c r="V305">
        <f t="shared" si="28"/>
        <v>24290</v>
      </c>
    </row>
    <row r="306" spans="4:22" x14ac:dyDescent="0.3">
      <c r="L306">
        <v>29339</v>
      </c>
      <c r="M306">
        <v>90</v>
      </c>
      <c r="N306">
        <f t="shared" si="30"/>
        <v>21139</v>
      </c>
      <c r="T306">
        <v>29341</v>
      </c>
      <c r="U306">
        <v>112.5</v>
      </c>
      <c r="V306">
        <f t="shared" si="28"/>
        <v>24541</v>
      </c>
    </row>
    <row r="307" spans="4:22" x14ac:dyDescent="0.3">
      <c r="T307">
        <v>29592</v>
      </c>
      <c r="U307">
        <v>112.75</v>
      </c>
      <c r="V307">
        <f t="shared" si="28"/>
        <v>24792</v>
      </c>
    </row>
    <row r="308" spans="4:22" x14ac:dyDescent="0.3">
      <c r="T308">
        <v>29843</v>
      </c>
      <c r="U308">
        <v>112.75</v>
      </c>
      <c r="V308">
        <f t="shared" si="28"/>
        <v>25043</v>
      </c>
    </row>
    <row r="309" spans="4:22" x14ac:dyDescent="0.3">
      <c r="T309">
        <v>30094</v>
      </c>
      <c r="U309">
        <v>113</v>
      </c>
      <c r="V309">
        <f t="shared" si="28"/>
        <v>25294</v>
      </c>
    </row>
    <row r="310" spans="4:22" x14ac:dyDescent="0.3">
      <c r="T310">
        <v>30345</v>
      </c>
      <c r="U310">
        <v>113</v>
      </c>
      <c r="V310">
        <f t="shared" si="28"/>
        <v>25545</v>
      </c>
    </row>
    <row r="311" spans="4:22" x14ac:dyDescent="0.3">
      <c r="T311">
        <v>30596</v>
      </c>
      <c r="U311">
        <v>113</v>
      </c>
      <c r="V311">
        <f t="shared" si="28"/>
        <v>25796</v>
      </c>
    </row>
    <row r="312" spans="4:22" x14ac:dyDescent="0.3">
      <c r="T312">
        <v>30846</v>
      </c>
      <c r="U312">
        <v>113</v>
      </c>
      <c r="V312">
        <f t="shared" si="28"/>
        <v>26046</v>
      </c>
    </row>
    <row r="313" spans="4:22" x14ac:dyDescent="0.3">
      <c r="T313">
        <v>31097</v>
      </c>
      <c r="U313">
        <v>113.25</v>
      </c>
      <c r="V313">
        <f t="shared" si="28"/>
        <v>26297</v>
      </c>
    </row>
    <row r="314" spans="4:22" x14ac:dyDescent="0.3">
      <c r="T314">
        <v>31348</v>
      </c>
      <c r="U314">
        <v>113.25</v>
      </c>
      <c r="V314">
        <f t="shared" si="28"/>
        <v>26548</v>
      </c>
    </row>
    <row r="315" spans="4:22" x14ac:dyDescent="0.3">
      <c r="T315">
        <v>31599</v>
      </c>
      <c r="U315">
        <v>113.5</v>
      </c>
      <c r="V315">
        <f t="shared" si="28"/>
        <v>26799</v>
      </c>
    </row>
    <row r="316" spans="4:22" x14ac:dyDescent="0.3">
      <c r="T316">
        <v>31850</v>
      </c>
      <c r="U316">
        <v>113.75</v>
      </c>
      <c r="V316">
        <f t="shared" si="28"/>
        <v>27050</v>
      </c>
    </row>
    <row r="317" spans="4:22" x14ac:dyDescent="0.3">
      <c r="T317">
        <v>32101</v>
      </c>
      <c r="U317">
        <v>114</v>
      </c>
      <c r="V317">
        <f t="shared" si="28"/>
        <v>27301</v>
      </c>
    </row>
    <row r="318" spans="4:22" x14ac:dyDescent="0.3">
      <c r="T318">
        <v>32352</v>
      </c>
      <c r="U318">
        <v>114</v>
      </c>
      <c r="V318">
        <f t="shared" si="28"/>
        <v>27552</v>
      </c>
    </row>
    <row r="319" spans="4:22" x14ac:dyDescent="0.3">
      <c r="T319">
        <v>32603</v>
      </c>
      <c r="U319">
        <v>114</v>
      </c>
      <c r="V319">
        <f t="shared" si="28"/>
        <v>27803</v>
      </c>
    </row>
    <row r="320" spans="4:22" x14ac:dyDescent="0.3">
      <c r="T320">
        <v>32854</v>
      </c>
      <c r="U320">
        <v>114</v>
      </c>
      <c r="V320">
        <f t="shared" si="28"/>
        <v>28054</v>
      </c>
    </row>
    <row r="321" spans="20:22" x14ac:dyDescent="0.3">
      <c r="T321">
        <v>33104</v>
      </c>
      <c r="U321">
        <v>114.5</v>
      </c>
      <c r="V321">
        <f t="shared" si="28"/>
        <v>28304</v>
      </c>
    </row>
    <row r="322" spans="20:22" x14ac:dyDescent="0.3">
      <c r="T322">
        <v>33354</v>
      </c>
      <c r="U322">
        <v>114.25</v>
      </c>
      <c r="V322">
        <f t="shared" si="28"/>
        <v>28554</v>
      </c>
    </row>
    <row r="323" spans="20:22" x14ac:dyDescent="0.3">
      <c r="T323">
        <v>33605</v>
      </c>
      <c r="U323">
        <v>114.5</v>
      </c>
      <c r="V323">
        <f t="shared" si="28"/>
        <v>28805</v>
      </c>
    </row>
    <row r="324" spans="20:22" x14ac:dyDescent="0.3">
      <c r="T324">
        <v>33856</v>
      </c>
      <c r="U324">
        <v>114.5</v>
      </c>
      <c r="V324">
        <f t="shared" si="28"/>
        <v>29056</v>
      </c>
    </row>
    <row r="325" spans="20:22" x14ac:dyDescent="0.3">
      <c r="T325">
        <v>34107</v>
      </c>
      <c r="U325">
        <v>114.75</v>
      </c>
      <c r="V325">
        <f t="shared" si="28"/>
        <v>29307</v>
      </c>
    </row>
    <row r="326" spans="20:22" x14ac:dyDescent="0.3">
      <c r="T326">
        <v>34358</v>
      </c>
      <c r="U326">
        <v>114.5</v>
      </c>
      <c r="V326">
        <f t="shared" si="28"/>
        <v>29558</v>
      </c>
    </row>
    <row r="327" spans="20:22" x14ac:dyDescent="0.3">
      <c r="T327">
        <v>34609</v>
      </c>
      <c r="U327">
        <v>114.75</v>
      </c>
      <c r="V327">
        <f t="shared" si="28"/>
        <v>29809</v>
      </c>
    </row>
    <row r="328" spans="20:22" x14ac:dyDescent="0.3">
      <c r="T328">
        <v>34860</v>
      </c>
      <c r="U328">
        <v>115</v>
      </c>
      <c r="V328">
        <f t="shared" si="28"/>
        <v>30060</v>
      </c>
    </row>
    <row r="329" spans="20:22" x14ac:dyDescent="0.3">
      <c r="T329">
        <v>35110</v>
      </c>
      <c r="U329">
        <v>114.75</v>
      </c>
      <c r="V329">
        <f t="shared" si="28"/>
        <v>30310</v>
      </c>
    </row>
    <row r="330" spans="20:22" x14ac:dyDescent="0.3">
      <c r="T330">
        <v>35361</v>
      </c>
      <c r="U330">
        <v>115.25</v>
      </c>
      <c r="V330">
        <f t="shared" si="28"/>
        <v>30561</v>
      </c>
    </row>
    <row r="331" spans="20:22" x14ac:dyDescent="0.3">
      <c r="T331">
        <v>35612</v>
      </c>
      <c r="U331">
        <v>115</v>
      </c>
      <c r="V331">
        <f t="shared" si="28"/>
        <v>30812</v>
      </c>
    </row>
    <row r="332" spans="20:22" x14ac:dyDescent="0.3">
      <c r="T332">
        <v>35863</v>
      </c>
      <c r="U332">
        <v>114.75</v>
      </c>
      <c r="V332">
        <f t="shared" si="28"/>
        <v>31063</v>
      </c>
    </row>
    <row r="333" spans="20:22" x14ac:dyDescent="0.3">
      <c r="T333">
        <v>36114</v>
      </c>
      <c r="U333">
        <v>115</v>
      </c>
      <c r="V333">
        <f t="shared" si="28"/>
        <v>31314</v>
      </c>
    </row>
    <row r="334" spans="20:22" x14ac:dyDescent="0.3">
      <c r="T334">
        <v>36365</v>
      </c>
      <c r="U334">
        <v>115.5</v>
      </c>
      <c r="V334">
        <f t="shared" si="28"/>
        <v>31565</v>
      </c>
    </row>
    <row r="335" spans="20:22" x14ac:dyDescent="0.3">
      <c r="T335">
        <v>36616</v>
      </c>
      <c r="U335">
        <v>115</v>
      </c>
      <c r="V335">
        <f t="shared" si="28"/>
        <v>31816</v>
      </c>
    </row>
  </sheetData>
  <mergeCells count="54">
    <mergeCell ref="A46:B46"/>
    <mergeCell ref="A16:B16"/>
    <mergeCell ref="A20:B20"/>
    <mergeCell ref="A21:B21"/>
    <mergeCell ref="A22:B22"/>
    <mergeCell ref="A27:L27"/>
    <mergeCell ref="C31:L31"/>
    <mergeCell ref="H35:I35"/>
    <mergeCell ref="A14:B14"/>
    <mergeCell ref="A1:L1"/>
    <mergeCell ref="C5:L5"/>
    <mergeCell ref="H9:I9"/>
    <mergeCell ref="A11:B11"/>
    <mergeCell ref="A13:B13"/>
    <mergeCell ref="A37:B37"/>
    <mergeCell ref="A39:B39"/>
    <mergeCell ref="A40:B40"/>
    <mergeCell ref="A42:B42"/>
    <mergeCell ref="A45:B45"/>
    <mergeCell ref="A72:B72"/>
    <mergeCell ref="A47:B47"/>
    <mergeCell ref="A48:B48"/>
    <mergeCell ref="A51:L51"/>
    <mergeCell ref="C55:L55"/>
    <mergeCell ref="H59:I59"/>
    <mergeCell ref="A61:B61"/>
    <mergeCell ref="A63:B63"/>
    <mergeCell ref="A64:B64"/>
    <mergeCell ref="A66:B66"/>
    <mergeCell ref="A70:B70"/>
    <mergeCell ref="A71:B71"/>
    <mergeCell ref="C47:K47"/>
    <mergeCell ref="A90:B90"/>
    <mergeCell ref="A94:B94"/>
    <mergeCell ref="A95:B95"/>
    <mergeCell ref="A96:B96"/>
    <mergeCell ref="A75:L75"/>
    <mergeCell ref="C79:L79"/>
    <mergeCell ref="H83:I83"/>
    <mergeCell ref="A85:B85"/>
    <mergeCell ref="A87:B87"/>
    <mergeCell ref="A88:B88"/>
    <mergeCell ref="E81:F81"/>
    <mergeCell ref="K85:L85"/>
    <mergeCell ref="A137:K137"/>
    <mergeCell ref="A139:K139"/>
    <mergeCell ref="A154:P154"/>
    <mergeCell ref="A99:S99"/>
    <mergeCell ref="A129:K129"/>
    <mergeCell ref="A101:K101"/>
    <mergeCell ref="A136:K136"/>
    <mergeCell ref="A144:R144"/>
    <mergeCell ref="A143:O143"/>
    <mergeCell ref="A153:K1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2024-05-24T09:22:47Z</dcterms:created>
  <dcterms:modified xsi:type="dcterms:W3CDTF">2024-07-03T07:11:40Z</dcterms:modified>
</cp:coreProperties>
</file>