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rbeiter\Desktop\Aphids 2020\"/>
    </mc:Choice>
  </mc:AlternateContent>
  <xr:revisionPtr revIDLastSave="0" documentId="13_ncr:1_{05C2B187-5DD9-4DB0-BB99-0301FD748E4E}" xr6:coauthVersionLast="37" xr6:coauthVersionMax="37" xr10:uidLastSave="{00000000-0000-0000-0000-000000000000}"/>
  <bookViews>
    <workbookView xWindow="0" yWindow="0" windowWidth="19200" windowHeight="11385" xr2:uid="{5777AEA0-135E-4A9A-A98B-51AEF0288108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36" i="1"/>
  <c r="H37" i="1"/>
  <c r="H38" i="1"/>
  <c r="H39" i="1"/>
  <c r="H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G2" i="1"/>
  <c r="J8" i="1"/>
  <c r="J7" i="1"/>
  <c r="J6" i="1"/>
  <c r="J5" i="1"/>
  <c r="M5" i="1" l="1"/>
  <c r="M4" i="1"/>
  <c r="M8" i="1"/>
  <c r="M7" i="1"/>
  <c r="M6" i="1"/>
  <c r="J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1" i="1"/>
  <c r="G3" i="1"/>
  <c r="G4" i="1"/>
  <c r="G5" i="1"/>
  <c r="G6" i="1"/>
  <c r="G7" i="1"/>
  <c r="G8" i="1"/>
  <c r="G9" i="1"/>
  <c r="G10" i="1"/>
  <c r="G12" i="1"/>
  <c r="G13" i="1"/>
  <c r="L4" i="1" l="1"/>
  <c r="N4" i="1" s="1"/>
  <c r="L5" i="1"/>
  <c r="N5" i="1" s="1"/>
  <c r="K8" i="1"/>
  <c r="L8" i="1"/>
  <c r="N8" i="1" s="1"/>
  <c r="K4" i="1"/>
  <c r="K6" i="1"/>
  <c r="L6" i="1"/>
  <c r="N6" i="1" s="1"/>
  <c r="K7" i="1"/>
  <c r="L7" i="1"/>
  <c r="N7" i="1" s="1"/>
  <c r="K5" i="1"/>
</calcChain>
</file>

<file path=xl/sharedStrings.xml><?xml version="1.0" encoding="utf-8"?>
<sst xmlns="http://schemas.openxmlformats.org/spreadsheetml/2006/main" count="134" uniqueCount="25">
  <si>
    <t>calibration</t>
  </si>
  <si>
    <t>magnification</t>
  </si>
  <si>
    <t>replicate</t>
  </si>
  <si>
    <t>#mm</t>
  </si>
  <si>
    <t>#pix</t>
  </si>
  <si>
    <t>position</t>
  </si>
  <si>
    <t>x1</t>
  </si>
  <si>
    <t>centre</t>
  </si>
  <si>
    <t>up</t>
  </si>
  <si>
    <t>down</t>
  </si>
  <si>
    <t>vertical</t>
  </si>
  <si>
    <t>x2</t>
  </si>
  <si>
    <t>x3</t>
  </si>
  <si>
    <t>left</t>
  </si>
  <si>
    <t>excerpt to small for vertical measurement</t>
  </si>
  <si>
    <t>right</t>
  </si>
  <si>
    <t>x4</t>
  </si>
  <si>
    <t>x0,63</t>
  </si>
  <si>
    <t>px.mm-1</t>
  </si>
  <si>
    <t>cal</t>
  </si>
  <si>
    <t>mm.px-1</t>
  </si>
  <si>
    <t>se.1mm</t>
  </si>
  <si>
    <t>mean(mm.px-1)</t>
  </si>
  <si>
    <t>mean(px.mm-1)</t>
  </si>
  <si>
    <t>se(px.mm-1)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</si>
</sst>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left" vertical="top"/>
    </xf>
    <xf numFmtId="0" fontId="0" fillId="3" borderId="0" xfId="0" applyFill="1"/>
    <xf numFmtId="0" fontId="1" fillId="3" borderId="0" xfId="0" applyFont="1" applyFill="1"/>
    <xf numFmtId="164" fontId="0" fillId="3" borderId="0" xfId="0" applyNumberFormat="1" applyFill="1"/>
    <xf numFmtId="11" fontId="0" fillId="3" borderId="0" xfId="0" applyNumberFormat="1" applyFill="1"/>
    <xf numFmtId="164" fontId="1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3DC1-6F01-4D60-AC2C-51A15D48D855}">
  <dimension ref="A1:N61"/>
  <sheetViews>
    <sheetView tabSelected="1" workbookViewId="0">
      <selection activeCell="J8" sqref="J8"/>
    </sheetView>
  </sheetViews>
  <sheetFormatPr baseColWidth="10" defaultRowHeight="15" x14ac:dyDescent="0.25"/>
  <cols>
    <col min="11" max="11" width="15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H1" t="s">
        <v>20</v>
      </c>
    </row>
    <row r="2" spans="1:14" x14ac:dyDescent="0.25">
      <c r="A2" s="1">
        <v>1</v>
      </c>
      <c r="B2" s="1" t="s">
        <v>6</v>
      </c>
      <c r="C2" s="1">
        <v>1</v>
      </c>
      <c r="D2" s="1">
        <v>1</v>
      </c>
      <c r="E2" s="1">
        <v>831</v>
      </c>
      <c r="F2" s="1" t="s">
        <v>7</v>
      </c>
      <c r="G2">
        <f>E2/D2</f>
        <v>831</v>
      </c>
      <c r="H2">
        <f>$D2/$E2</f>
        <v>1.2033694344163659E-3</v>
      </c>
    </row>
    <row r="3" spans="1:14" x14ac:dyDescent="0.25">
      <c r="A3" s="1">
        <v>1</v>
      </c>
      <c r="B3" s="1" t="s">
        <v>6</v>
      </c>
      <c r="C3" s="1">
        <v>2</v>
      </c>
      <c r="D3" s="1">
        <v>1</v>
      </c>
      <c r="E3" s="1">
        <v>830</v>
      </c>
      <c r="F3" s="1" t="s">
        <v>7</v>
      </c>
      <c r="G3">
        <f t="shared" ref="G3:G34" si="0">E3/D3</f>
        <v>830</v>
      </c>
      <c r="H3">
        <f t="shared" ref="H3:H61" si="1">$D3/$E3</f>
        <v>1.2048192771084338E-3</v>
      </c>
      <c r="J3" s="5" t="s">
        <v>19</v>
      </c>
      <c r="K3" s="5" t="s">
        <v>23</v>
      </c>
      <c r="L3" s="5" t="s">
        <v>24</v>
      </c>
      <c r="M3" s="5" t="s">
        <v>22</v>
      </c>
      <c r="N3" s="5" t="s">
        <v>21</v>
      </c>
    </row>
    <row r="4" spans="1:14" x14ac:dyDescent="0.25">
      <c r="A4" s="1">
        <v>1</v>
      </c>
      <c r="B4" s="1" t="s">
        <v>6</v>
      </c>
      <c r="C4" s="1">
        <v>3</v>
      </c>
      <c r="D4" s="1">
        <v>1</v>
      </c>
      <c r="E4" s="1">
        <v>834</v>
      </c>
      <c r="F4" s="1" t="s">
        <v>7</v>
      </c>
      <c r="G4">
        <f t="shared" si="0"/>
        <v>834</v>
      </c>
      <c r="H4">
        <f t="shared" si="1"/>
        <v>1.199040767386091E-3</v>
      </c>
      <c r="J4" s="4" t="str">
        <f>B2</f>
        <v>x1</v>
      </c>
      <c r="K4" s="8">
        <f>AVERAGE(G$2:G$13)</f>
        <v>830.64583333333337</v>
      </c>
      <c r="L4" s="6">
        <f>_xlfn.STDEV.P(G2:G13)</f>
        <v>2.0011932204451308</v>
      </c>
      <c r="M4" s="7">
        <f>AVERAGE(H2:H13)</f>
        <v>1.2038895100800156E-3</v>
      </c>
      <c r="N4" s="7">
        <f>L4*M4</f>
        <v>2.4092155257371371E-3</v>
      </c>
    </row>
    <row r="5" spans="1:14" x14ac:dyDescent="0.25">
      <c r="A5" s="1">
        <v>1</v>
      </c>
      <c r="B5" s="1" t="s">
        <v>6</v>
      </c>
      <c r="C5" s="1">
        <v>4</v>
      </c>
      <c r="D5" s="1">
        <v>1</v>
      </c>
      <c r="E5" s="1">
        <v>828</v>
      </c>
      <c r="F5" s="1" t="s">
        <v>8</v>
      </c>
      <c r="G5">
        <f t="shared" si="0"/>
        <v>828</v>
      </c>
      <c r="H5">
        <f t="shared" si="1"/>
        <v>1.2077294685990338E-3</v>
      </c>
      <c r="J5" s="4" t="str">
        <f>B14</f>
        <v>x2</v>
      </c>
      <c r="K5" s="8">
        <f>AVERAGE(G14:G25)</f>
        <v>1645.3333333333333</v>
      </c>
      <c r="L5" s="6">
        <f>_xlfn.STDEV.P(G14:G25)</f>
        <v>10.624918300339486</v>
      </c>
      <c r="M5" s="7">
        <f>AVERAGE(H14:H25)</f>
        <v>6.0780496334887461E-4</v>
      </c>
      <c r="N5" s="7">
        <f>L5*M5</f>
        <v>6.4578780781226284E-3</v>
      </c>
    </row>
    <row r="6" spans="1:14" x14ac:dyDescent="0.25">
      <c r="A6" s="1">
        <v>1</v>
      </c>
      <c r="B6" s="1" t="s">
        <v>6</v>
      </c>
      <c r="C6" s="1">
        <v>5</v>
      </c>
      <c r="D6" s="1">
        <v>1</v>
      </c>
      <c r="E6" s="1">
        <v>830</v>
      </c>
      <c r="F6" s="1" t="s">
        <v>8</v>
      </c>
      <c r="G6">
        <f t="shared" si="0"/>
        <v>830</v>
      </c>
      <c r="H6">
        <f t="shared" si="1"/>
        <v>1.2048192771084338E-3</v>
      </c>
      <c r="J6" s="4" t="str">
        <f>B26</f>
        <v>x3</v>
      </c>
      <c r="K6" s="8">
        <f>AVERAGE(G26:G37)</f>
        <v>2492.5</v>
      </c>
      <c r="L6" s="6">
        <f>STDEVP(G26:G37)</f>
        <v>16.393596310755001</v>
      </c>
      <c r="M6" s="7">
        <f>AVERAGE(H26:H37)</f>
        <v>4.0122100164400248E-4</v>
      </c>
      <c r="N6" s="7">
        <f>L6*M6</f>
        <v>6.5774551323485456E-3</v>
      </c>
    </row>
    <row r="7" spans="1:14" x14ac:dyDescent="0.25">
      <c r="A7" s="1">
        <v>1</v>
      </c>
      <c r="B7" s="1" t="s">
        <v>6</v>
      </c>
      <c r="C7" s="1">
        <v>6</v>
      </c>
      <c r="D7" s="1">
        <v>1</v>
      </c>
      <c r="E7" s="1">
        <v>827</v>
      </c>
      <c r="F7" s="1" t="s">
        <v>8</v>
      </c>
      <c r="G7">
        <f t="shared" si="0"/>
        <v>827</v>
      </c>
      <c r="H7">
        <f t="shared" si="1"/>
        <v>1.2091898428053204E-3</v>
      </c>
      <c r="J7" s="4" t="str">
        <f>B38</f>
        <v>x4</v>
      </c>
      <c r="K7" s="8">
        <f>AVERAGE(G38:G49)</f>
        <v>3334.8333333333335</v>
      </c>
      <c r="L7" s="6">
        <f>_xlfn.STDEV.P(G38:G49)</f>
        <v>14.752589226603204</v>
      </c>
      <c r="M7" s="7">
        <f>AVERAGE(H38:H49)</f>
        <v>2.9987092180192189E-4</v>
      </c>
      <c r="N7" s="7">
        <f>L7*M7</f>
        <v>4.4238725303466049E-3</v>
      </c>
    </row>
    <row r="8" spans="1:14" x14ac:dyDescent="0.25">
      <c r="A8" s="1">
        <v>1</v>
      </c>
      <c r="B8" s="1" t="s">
        <v>6</v>
      </c>
      <c r="C8" s="1">
        <v>7</v>
      </c>
      <c r="D8" s="1">
        <v>1</v>
      </c>
      <c r="E8" s="1">
        <v>833</v>
      </c>
      <c r="F8" s="1" t="s">
        <v>9</v>
      </c>
      <c r="G8">
        <f t="shared" si="0"/>
        <v>833</v>
      </c>
      <c r="H8">
        <f t="shared" si="1"/>
        <v>1.2004801920768306E-3</v>
      </c>
      <c r="J8" s="4" t="str">
        <f>B50</f>
        <v>x0,63</v>
      </c>
      <c r="K8" s="8">
        <f>AVERAGE(G50:G61)</f>
        <v>535.01041666666663</v>
      </c>
      <c r="L8" s="6">
        <f>_xlfn.STDEV.P(G50:G61)</f>
        <v>4.2357169101647436</v>
      </c>
      <c r="M8" s="7">
        <f>AVERAGE(H50:H61)</f>
        <v>1.8692400806370869E-3</v>
      </c>
      <c r="N8" s="7">
        <f>L8*M8</f>
        <v>7.9175718187122178E-3</v>
      </c>
    </row>
    <row r="9" spans="1:14" x14ac:dyDescent="0.25">
      <c r="A9" s="1">
        <v>1</v>
      </c>
      <c r="B9" s="1" t="s">
        <v>6</v>
      </c>
      <c r="C9" s="1">
        <v>8</v>
      </c>
      <c r="D9" s="1">
        <v>1</v>
      </c>
      <c r="E9" s="1">
        <v>833</v>
      </c>
      <c r="F9" s="1" t="s">
        <v>9</v>
      </c>
      <c r="G9">
        <f t="shared" si="0"/>
        <v>833</v>
      </c>
      <c r="H9">
        <f t="shared" si="1"/>
        <v>1.2004801920768306E-3</v>
      </c>
    </row>
    <row r="10" spans="1:14" x14ac:dyDescent="0.25">
      <c r="A10" s="1">
        <v>1</v>
      </c>
      <c r="B10" s="1" t="s">
        <v>6</v>
      </c>
      <c r="C10" s="1">
        <v>9</v>
      </c>
      <c r="D10" s="1">
        <v>1</v>
      </c>
      <c r="E10" s="1">
        <v>830</v>
      </c>
      <c r="F10" s="1" t="s">
        <v>9</v>
      </c>
      <c r="G10">
        <f t="shared" si="0"/>
        <v>830</v>
      </c>
      <c r="H10">
        <f t="shared" si="1"/>
        <v>1.2048192771084338E-3</v>
      </c>
    </row>
    <row r="11" spans="1:14" x14ac:dyDescent="0.25">
      <c r="A11" s="1">
        <v>1</v>
      </c>
      <c r="B11" s="1" t="s">
        <v>6</v>
      </c>
      <c r="C11" s="1">
        <v>10</v>
      </c>
      <c r="D11" s="1">
        <v>4</v>
      </c>
      <c r="E11" s="1">
        <v>3327</v>
      </c>
      <c r="F11" s="1" t="s">
        <v>10</v>
      </c>
      <c r="G11">
        <f t="shared" si="0"/>
        <v>831.75</v>
      </c>
      <c r="H11">
        <f t="shared" si="1"/>
        <v>1.2022843402464682E-3</v>
      </c>
    </row>
    <row r="12" spans="1:14" x14ac:dyDescent="0.25">
      <c r="A12" s="1">
        <v>1</v>
      </c>
      <c r="B12" s="1" t="s">
        <v>6</v>
      </c>
      <c r="C12" s="1">
        <v>11</v>
      </c>
      <c r="D12" s="1">
        <v>4</v>
      </c>
      <c r="E12" s="1">
        <v>3324</v>
      </c>
      <c r="F12" s="1" t="s">
        <v>10</v>
      </c>
      <c r="G12">
        <f t="shared" si="0"/>
        <v>831</v>
      </c>
      <c r="H12">
        <f t="shared" si="1"/>
        <v>1.2033694344163659E-3</v>
      </c>
    </row>
    <row r="13" spans="1:14" x14ac:dyDescent="0.25">
      <c r="A13" s="1">
        <v>1</v>
      </c>
      <c r="B13" s="1" t="s">
        <v>6</v>
      </c>
      <c r="C13" s="1">
        <v>12</v>
      </c>
      <c r="D13" s="1">
        <v>4</v>
      </c>
      <c r="E13" s="1">
        <v>3316</v>
      </c>
      <c r="F13" s="1" t="s">
        <v>10</v>
      </c>
      <c r="G13">
        <f t="shared" si="0"/>
        <v>829</v>
      </c>
      <c r="H13">
        <f t="shared" si="1"/>
        <v>1.2062726176115801E-3</v>
      </c>
    </row>
    <row r="14" spans="1:14" x14ac:dyDescent="0.25">
      <c r="A14">
        <v>2</v>
      </c>
      <c r="B14" t="s">
        <v>11</v>
      </c>
      <c r="C14">
        <v>1</v>
      </c>
      <c r="D14">
        <v>1</v>
      </c>
      <c r="E14" s="2">
        <v>1640</v>
      </c>
      <c r="F14" t="s">
        <v>7</v>
      </c>
      <c r="G14">
        <f t="shared" si="0"/>
        <v>1640</v>
      </c>
      <c r="H14">
        <f t="shared" si="1"/>
        <v>6.0975609756097561E-4</v>
      </c>
    </row>
    <row r="15" spans="1:14" x14ac:dyDescent="0.25">
      <c r="A15">
        <v>2</v>
      </c>
      <c r="B15" t="s">
        <v>11</v>
      </c>
      <c r="C15">
        <v>2</v>
      </c>
      <c r="D15">
        <v>1</v>
      </c>
      <c r="E15" s="2">
        <v>1624</v>
      </c>
      <c r="F15" t="s">
        <v>7</v>
      </c>
      <c r="G15">
        <f t="shared" si="0"/>
        <v>1624</v>
      </c>
      <c r="H15">
        <f t="shared" si="1"/>
        <v>6.1576354679802956E-4</v>
      </c>
    </row>
    <row r="16" spans="1:14" x14ac:dyDescent="0.25">
      <c r="A16">
        <v>2</v>
      </c>
      <c r="B16" t="s">
        <v>11</v>
      </c>
      <c r="C16">
        <v>3</v>
      </c>
      <c r="D16">
        <v>1</v>
      </c>
      <c r="E16" s="2">
        <v>1656</v>
      </c>
      <c r="F16" t="s">
        <v>7</v>
      </c>
      <c r="G16">
        <f t="shared" si="0"/>
        <v>1656</v>
      </c>
      <c r="H16">
        <f t="shared" si="1"/>
        <v>6.0386473429951688E-4</v>
      </c>
    </row>
    <row r="17" spans="1:8" x14ac:dyDescent="0.25">
      <c r="A17">
        <v>2</v>
      </c>
      <c r="B17" t="s">
        <v>11</v>
      </c>
      <c r="C17">
        <v>4</v>
      </c>
      <c r="D17">
        <v>1</v>
      </c>
      <c r="E17" s="2">
        <v>1640</v>
      </c>
      <c r="F17" t="s">
        <v>8</v>
      </c>
      <c r="G17">
        <f t="shared" si="0"/>
        <v>1640</v>
      </c>
      <c r="H17">
        <f t="shared" si="1"/>
        <v>6.0975609756097561E-4</v>
      </c>
    </row>
    <row r="18" spans="1:8" x14ac:dyDescent="0.25">
      <c r="A18">
        <v>2</v>
      </c>
      <c r="B18" t="s">
        <v>11</v>
      </c>
      <c r="C18">
        <v>5</v>
      </c>
      <c r="D18">
        <v>1</v>
      </c>
      <c r="E18" s="2">
        <v>1640</v>
      </c>
      <c r="F18" t="s">
        <v>8</v>
      </c>
      <c r="G18">
        <f t="shared" si="0"/>
        <v>1640</v>
      </c>
      <c r="H18">
        <f t="shared" si="1"/>
        <v>6.0975609756097561E-4</v>
      </c>
    </row>
    <row r="19" spans="1:8" x14ac:dyDescent="0.25">
      <c r="A19">
        <v>2</v>
      </c>
      <c r="B19" t="s">
        <v>11</v>
      </c>
      <c r="C19">
        <v>6</v>
      </c>
      <c r="D19">
        <v>1</v>
      </c>
      <c r="E19" s="2">
        <v>1632</v>
      </c>
      <c r="F19" t="s">
        <v>8</v>
      </c>
      <c r="G19">
        <f t="shared" si="0"/>
        <v>1632</v>
      </c>
      <c r="H19">
        <f t="shared" si="1"/>
        <v>6.1274509803921568E-4</v>
      </c>
    </row>
    <row r="20" spans="1:8" x14ac:dyDescent="0.25">
      <c r="A20">
        <v>2</v>
      </c>
      <c r="B20" t="s">
        <v>11</v>
      </c>
      <c r="C20">
        <v>7</v>
      </c>
      <c r="D20">
        <v>1</v>
      </c>
      <c r="E20" s="2">
        <v>1664</v>
      </c>
      <c r="F20" t="s">
        <v>9</v>
      </c>
      <c r="G20">
        <f t="shared" si="0"/>
        <v>1664</v>
      </c>
      <c r="H20">
        <f t="shared" si="1"/>
        <v>6.0096153846153849E-4</v>
      </c>
    </row>
    <row r="21" spans="1:8" x14ac:dyDescent="0.25">
      <c r="A21">
        <v>2</v>
      </c>
      <c r="B21" t="s">
        <v>11</v>
      </c>
      <c r="C21">
        <v>8</v>
      </c>
      <c r="D21">
        <v>1</v>
      </c>
      <c r="E21" s="2">
        <v>1656</v>
      </c>
      <c r="F21" t="s">
        <v>9</v>
      </c>
      <c r="G21">
        <f t="shared" si="0"/>
        <v>1656</v>
      </c>
      <c r="H21">
        <f t="shared" si="1"/>
        <v>6.0386473429951688E-4</v>
      </c>
    </row>
    <row r="22" spans="1:8" x14ac:dyDescent="0.25">
      <c r="A22">
        <v>2</v>
      </c>
      <c r="B22" t="s">
        <v>11</v>
      </c>
      <c r="C22">
        <v>9</v>
      </c>
      <c r="D22">
        <v>1</v>
      </c>
      <c r="E22" s="2">
        <v>1648</v>
      </c>
      <c r="F22" t="s">
        <v>9</v>
      </c>
      <c r="G22">
        <f t="shared" si="0"/>
        <v>1648</v>
      </c>
      <c r="H22">
        <f t="shared" si="1"/>
        <v>6.0679611650485432E-4</v>
      </c>
    </row>
    <row r="23" spans="1:8" x14ac:dyDescent="0.25">
      <c r="A23">
        <v>2</v>
      </c>
      <c r="B23" t="s">
        <v>11</v>
      </c>
      <c r="C23">
        <v>10</v>
      </c>
      <c r="D23">
        <v>2</v>
      </c>
      <c r="E23" s="2">
        <v>3304</v>
      </c>
      <c r="F23" t="s">
        <v>10</v>
      </c>
      <c r="G23">
        <f t="shared" si="0"/>
        <v>1652</v>
      </c>
      <c r="H23">
        <f t="shared" si="1"/>
        <v>6.0532687651331722E-4</v>
      </c>
    </row>
    <row r="24" spans="1:8" x14ac:dyDescent="0.25">
      <c r="A24">
        <v>2</v>
      </c>
      <c r="B24" t="s">
        <v>11</v>
      </c>
      <c r="C24">
        <v>11</v>
      </c>
      <c r="D24">
        <v>2</v>
      </c>
      <c r="E24" s="2">
        <v>3288</v>
      </c>
      <c r="F24" t="s">
        <v>10</v>
      </c>
      <c r="G24">
        <f t="shared" si="0"/>
        <v>1644</v>
      </c>
      <c r="H24">
        <f t="shared" si="1"/>
        <v>6.0827250608272508E-4</v>
      </c>
    </row>
    <row r="25" spans="1:8" x14ac:dyDescent="0.25">
      <c r="A25">
        <v>2</v>
      </c>
      <c r="B25" t="s">
        <v>11</v>
      </c>
      <c r="C25">
        <v>12</v>
      </c>
      <c r="D25">
        <v>2</v>
      </c>
      <c r="E25" s="2">
        <v>3296</v>
      </c>
      <c r="F25" t="s">
        <v>10</v>
      </c>
      <c r="G25">
        <f t="shared" si="0"/>
        <v>1648</v>
      </c>
      <c r="H25">
        <f t="shared" si="1"/>
        <v>6.0679611650485432E-4</v>
      </c>
    </row>
    <row r="26" spans="1:8" x14ac:dyDescent="0.25">
      <c r="A26" s="1">
        <v>3</v>
      </c>
      <c r="B26" s="1" t="s">
        <v>12</v>
      </c>
      <c r="C26" s="1">
        <v>1</v>
      </c>
      <c r="D26" s="1">
        <v>1</v>
      </c>
      <c r="E26" s="1">
        <v>2500</v>
      </c>
      <c r="F26" s="1" t="s">
        <v>7</v>
      </c>
      <c r="G26">
        <f t="shared" si="0"/>
        <v>2500</v>
      </c>
      <c r="H26">
        <f t="shared" si="1"/>
        <v>4.0000000000000002E-4</v>
      </c>
    </row>
    <row r="27" spans="1:8" x14ac:dyDescent="0.25">
      <c r="A27" s="1"/>
      <c r="B27" s="1" t="s">
        <v>12</v>
      </c>
      <c r="C27" s="1">
        <v>2</v>
      </c>
      <c r="D27" s="1">
        <v>1</v>
      </c>
      <c r="E27" s="1">
        <v>2490</v>
      </c>
      <c r="F27" s="1" t="s">
        <v>7</v>
      </c>
      <c r="G27">
        <f t="shared" si="0"/>
        <v>2490</v>
      </c>
      <c r="H27">
        <f t="shared" si="1"/>
        <v>4.0160642570281126E-4</v>
      </c>
    </row>
    <row r="28" spans="1:8" x14ac:dyDescent="0.25">
      <c r="A28" s="1"/>
      <c r="B28" s="1" t="s">
        <v>12</v>
      </c>
      <c r="C28" s="1">
        <v>3</v>
      </c>
      <c r="D28" s="1">
        <v>1</v>
      </c>
      <c r="E28" s="1">
        <v>2490</v>
      </c>
      <c r="F28" s="1" t="s">
        <v>7</v>
      </c>
      <c r="G28">
        <f t="shared" si="0"/>
        <v>2490</v>
      </c>
      <c r="H28">
        <f t="shared" si="1"/>
        <v>4.0160642570281126E-4</v>
      </c>
    </row>
    <row r="29" spans="1:8" x14ac:dyDescent="0.25">
      <c r="A29" s="1"/>
      <c r="B29" s="1" t="s">
        <v>12</v>
      </c>
      <c r="C29" s="1">
        <v>4</v>
      </c>
      <c r="D29" s="1">
        <v>1</v>
      </c>
      <c r="E29" s="1">
        <v>2510</v>
      </c>
      <c r="F29" s="1" t="s">
        <v>8</v>
      </c>
      <c r="G29">
        <f t="shared" si="0"/>
        <v>2510</v>
      </c>
      <c r="H29">
        <f t="shared" si="1"/>
        <v>3.9840637450199205E-4</v>
      </c>
    </row>
    <row r="30" spans="1:8" x14ac:dyDescent="0.25">
      <c r="A30" s="1"/>
      <c r="B30" s="1" t="s">
        <v>12</v>
      </c>
      <c r="C30" s="1">
        <v>5</v>
      </c>
      <c r="D30" s="1">
        <v>1</v>
      </c>
      <c r="E30" s="1">
        <v>2520</v>
      </c>
      <c r="F30" s="1" t="s">
        <v>8</v>
      </c>
      <c r="G30">
        <f t="shared" si="0"/>
        <v>2520</v>
      </c>
      <c r="H30">
        <f t="shared" si="1"/>
        <v>3.9682539682539683E-4</v>
      </c>
    </row>
    <row r="31" spans="1:8" x14ac:dyDescent="0.25">
      <c r="A31" s="1"/>
      <c r="B31" s="1" t="s">
        <v>12</v>
      </c>
      <c r="C31" s="1">
        <v>6</v>
      </c>
      <c r="D31" s="1">
        <v>1</v>
      </c>
      <c r="E31" s="1">
        <v>2510</v>
      </c>
      <c r="F31" s="1" t="s">
        <v>8</v>
      </c>
      <c r="G31">
        <f t="shared" si="0"/>
        <v>2510</v>
      </c>
      <c r="H31">
        <f t="shared" si="1"/>
        <v>3.9840637450199205E-4</v>
      </c>
    </row>
    <row r="32" spans="1:8" x14ac:dyDescent="0.25">
      <c r="A32" s="1"/>
      <c r="B32" s="1" t="s">
        <v>12</v>
      </c>
      <c r="C32" s="1">
        <v>7</v>
      </c>
      <c r="D32" s="1">
        <v>1</v>
      </c>
      <c r="E32" s="1">
        <v>2490</v>
      </c>
      <c r="F32" s="1" t="s">
        <v>9</v>
      </c>
      <c r="G32">
        <f t="shared" si="0"/>
        <v>2490</v>
      </c>
      <c r="H32">
        <f t="shared" si="1"/>
        <v>4.0160642570281126E-4</v>
      </c>
    </row>
    <row r="33" spans="1:9" x14ac:dyDescent="0.25">
      <c r="A33" s="1"/>
      <c r="B33" s="1" t="s">
        <v>12</v>
      </c>
      <c r="C33" s="1">
        <v>8</v>
      </c>
      <c r="D33" s="1">
        <v>1</v>
      </c>
      <c r="E33" s="1">
        <v>2490</v>
      </c>
      <c r="F33" s="1" t="s">
        <v>9</v>
      </c>
      <c r="G33">
        <f t="shared" si="0"/>
        <v>2490</v>
      </c>
      <c r="H33">
        <f t="shared" si="1"/>
        <v>4.0160642570281126E-4</v>
      </c>
    </row>
    <row r="34" spans="1:9" x14ac:dyDescent="0.25">
      <c r="A34" s="1"/>
      <c r="B34" s="1" t="s">
        <v>12</v>
      </c>
      <c r="C34" s="1">
        <v>9</v>
      </c>
      <c r="D34" s="1">
        <v>1</v>
      </c>
      <c r="E34" s="1">
        <v>2500</v>
      </c>
      <c r="F34" s="1" t="s">
        <v>9</v>
      </c>
      <c r="G34">
        <f t="shared" si="0"/>
        <v>2500</v>
      </c>
      <c r="H34">
        <f t="shared" si="1"/>
        <v>4.0000000000000002E-4</v>
      </c>
    </row>
    <row r="35" spans="1:9" x14ac:dyDescent="0.25">
      <c r="A35" s="1"/>
      <c r="B35" s="1" t="s">
        <v>12</v>
      </c>
      <c r="C35" s="1">
        <v>10</v>
      </c>
      <c r="D35" s="1">
        <v>1</v>
      </c>
      <c r="E35" s="1">
        <v>2480</v>
      </c>
      <c r="F35" s="1" t="s">
        <v>13</v>
      </c>
      <c r="G35">
        <f t="shared" ref="G35:G61" si="2">E35/D35</f>
        <v>2480</v>
      </c>
      <c r="H35">
        <f t="shared" si="1"/>
        <v>4.032258064516129E-4</v>
      </c>
    </row>
    <row r="36" spans="1:9" x14ac:dyDescent="0.25">
      <c r="A36" s="1"/>
      <c r="B36" s="1" t="s">
        <v>12</v>
      </c>
      <c r="C36" s="1">
        <v>11</v>
      </c>
      <c r="D36" s="1">
        <v>1</v>
      </c>
      <c r="E36" s="1">
        <v>2460</v>
      </c>
      <c r="F36" s="1" t="s">
        <v>15</v>
      </c>
      <c r="G36">
        <f t="shared" si="2"/>
        <v>2460</v>
      </c>
      <c r="H36">
        <f t="shared" si="1"/>
        <v>4.0650406504065041E-4</v>
      </c>
    </row>
    <row r="37" spans="1:9" x14ac:dyDescent="0.25">
      <c r="A37" s="1"/>
      <c r="B37" s="1" t="s">
        <v>12</v>
      </c>
      <c r="C37" s="1">
        <v>12</v>
      </c>
      <c r="D37" s="1">
        <v>1</v>
      </c>
      <c r="E37" s="1">
        <v>2470</v>
      </c>
      <c r="F37" s="1" t="s">
        <v>15</v>
      </c>
      <c r="G37">
        <f t="shared" si="2"/>
        <v>2470</v>
      </c>
      <c r="H37">
        <f t="shared" si="1"/>
        <v>4.0485829959514168E-4</v>
      </c>
    </row>
    <row r="38" spans="1:9" x14ac:dyDescent="0.25">
      <c r="A38">
        <v>4</v>
      </c>
      <c r="B38" t="s">
        <v>16</v>
      </c>
      <c r="C38">
        <v>1</v>
      </c>
      <c r="D38">
        <v>1</v>
      </c>
      <c r="E38" s="2">
        <v>3340</v>
      </c>
      <c r="F38" t="s">
        <v>7</v>
      </c>
      <c r="G38">
        <f t="shared" si="2"/>
        <v>3340</v>
      </c>
      <c r="H38">
        <f t="shared" si="1"/>
        <v>2.9940119760479042E-4</v>
      </c>
    </row>
    <row r="39" spans="1:9" x14ac:dyDescent="0.25">
      <c r="B39" t="s">
        <v>16</v>
      </c>
      <c r="C39">
        <v>2</v>
      </c>
      <c r="D39">
        <v>1</v>
      </c>
      <c r="E39" s="2">
        <v>3340</v>
      </c>
      <c r="F39" t="s">
        <v>7</v>
      </c>
      <c r="G39">
        <f t="shared" si="2"/>
        <v>3340</v>
      </c>
      <c r="H39">
        <f t="shared" si="1"/>
        <v>2.9940119760479042E-4</v>
      </c>
    </row>
    <row r="40" spans="1:9" x14ac:dyDescent="0.25">
      <c r="B40" t="s">
        <v>16</v>
      </c>
      <c r="C40">
        <v>3</v>
      </c>
      <c r="D40">
        <v>1</v>
      </c>
      <c r="E40" s="2">
        <v>3330</v>
      </c>
      <c r="F40" t="s">
        <v>7</v>
      </c>
      <c r="G40">
        <f t="shared" si="2"/>
        <v>3330</v>
      </c>
      <c r="H40">
        <f t="shared" si="1"/>
        <v>3.0030030030030029E-4</v>
      </c>
    </row>
    <row r="41" spans="1:9" x14ac:dyDescent="0.25">
      <c r="B41" t="s">
        <v>16</v>
      </c>
      <c r="C41">
        <v>4</v>
      </c>
      <c r="D41">
        <v>1</v>
      </c>
      <c r="E41" s="2">
        <v>3320</v>
      </c>
      <c r="F41" t="s">
        <v>15</v>
      </c>
      <c r="G41">
        <f t="shared" si="2"/>
        <v>3320</v>
      </c>
      <c r="H41">
        <f t="shared" si="1"/>
        <v>3.0120481927710846E-4</v>
      </c>
      <c r="I41" s="3" t="s">
        <v>14</v>
      </c>
    </row>
    <row r="42" spans="1:9" x14ac:dyDescent="0.25">
      <c r="B42" t="s">
        <v>16</v>
      </c>
      <c r="C42">
        <v>5</v>
      </c>
      <c r="D42">
        <v>1</v>
      </c>
      <c r="E42" s="2">
        <v>3312</v>
      </c>
      <c r="F42" t="s">
        <v>15</v>
      </c>
      <c r="G42">
        <f t="shared" si="2"/>
        <v>3312</v>
      </c>
      <c r="H42">
        <f t="shared" si="1"/>
        <v>3.0193236714975844E-4</v>
      </c>
    </row>
    <row r="43" spans="1:9" x14ac:dyDescent="0.25">
      <c r="B43" t="s">
        <v>16</v>
      </c>
      <c r="C43">
        <v>6</v>
      </c>
      <c r="D43">
        <v>1</v>
      </c>
      <c r="E43" s="2">
        <v>3320</v>
      </c>
      <c r="F43" t="s">
        <v>15</v>
      </c>
      <c r="G43">
        <f t="shared" si="2"/>
        <v>3320</v>
      </c>
      <c r="H43">
        <f t="shared" si="1"/>
        <v>3.0120481927710846E-4</v>
      </c>
    </row>
    <row r="44" spans="1:9" x14ac:dyDescent="0.25">
      <c r="B44" t="s">
        <v>16</v>
      </c>
      <c r="C44">
        <v>7</v>
      </c>
      <c r="D44">
        <v>1</v>
      </c>
      <c r="E44" s="2">
        <v>3336</v>
      </c>
      <c r="F44" t="s">
        <v>13</v>
      </c>
      <c r="G44">
        <f t="shared" si="2"/>
        <v>3336</v>
      </c>
      <c r="H44">
        <f t="shared" si="1"/>
        <v>2.9976019184652276E-4</v>
      </c>
    </row>
    <row r="45" spans="1:9" x14ac:dyDescent="0.25">
      <c r="B45" t="s">
        <v>16</v>
      </c>
      <c r="C45">
        <v>8</v>
      </c>
      <c r="D45">
        <v>1</v>
      </c>
      <c r="E45" s="2">
        <v>3360</v>
      </c>
      <c r="F45" t="s">
        <v>13</v>
      </c>
      <c r="G45">
        <f t="shared" si="2"/>
        <v>3360</v>
      </c>
      <c r="H45">
        <f t="shared" si="1"/>
        <v>2.9761904761904765E-4</v>
      </c>
    </row>
    <row r="46" spans="1:9" x14ac:dyDescent="0.25">
      <c r="B46" t="s">
        <v>16</v>
      </c>
      <c r="C46">
        <v>9</v>
      </c>
      <c r="D46">
        <v>1</v>
      </c>
      <c r="E46" s="2">
        <v>3344</v>
      </c>
      <c r="F46" t="s">
        <v>13</v>
      </c>
      <c r="G46">
        <f t="shared" si="2"/>
        <v>3344</v>
      </c>
      <c r="H46">
        <f t="shared" si="1"/>
        <v>2.9904306220095693E-4</v>
      </c>
    </row>
    <row r="47" spans="1:9" x14ac:dyDescent="0.25">
      <c r="B47" t="s">
        <v>16</v>
      </c>
      <c r="C47">
        <v>10</v>
      </c>
      <c r="D47">
        <v>1</v>
      </c>
      <c r="E47" s="2">
        <v>3320</v>
      </c>
      <c r="F47" t="s">
        <v>13</v>
      </c>
      <c r="G47">
        <f t="shared" si="2"/>
        <v>3320</v>
      </c>
      <c r="H47">
        <f t="shared" si="1"/>
        <v>3.0120481927710846E-4</v>
      </c>
    </row>
    <row r="48" spans="1:9" x14ac:dyDescent="0.25">
      <c r="B48" t="s">
        <v>16</v>
      </c>
      <c r="C48">
        <v>11</v>
      </c>
      <c r="D48">
        <v>1</v>
      </c>
      <c r="E48" s="2">
        <v>3360</v>
      </c>
      <c r="F48" t="s">
        <v>15</v>
      </c>
      <c r="G48">
        <f t="shared" si="2"/>
        <v>3360</v>
      </c>
      <c r="H48">
        <f t="shared" si="1"/>
        <v>2.9761904761904765E-4</v>
      </c>
    </row>
    <row r="49" spans="1:8" x14ac:dyDescent="0.25">
      <c r="B49" t="s">
        <v>16</v>
      </c>
      <c r="C49">
        <v>12</v>
      </c>
      <c r="D49">
        <v>1</v>
      </c>
      <c r="E49" s="2">
        <v>3336</v>
      </c>
      <c r="F49" t="s">
        <v>13</v>
      </c>
      <c r="G49">
        <f t="shared" si="2"/>
        <v>3336</v>
      </c>
      <c r="H49">
        <f t="shared" si="1"/>
        <v>2.9976019184652276E-4</v>
      </c>
    </row>
    <row r="50" spans="1:8" x14ac:dyDescent="0.25">
      <c r="A50" s="1">
        <v>5</v>
      </c>
      <c r="B50" s="1" t="s">
        <v>17</v>
      </c>
      <c r="C50" s="1">
        <v>1</v>
      </c>
      <c r="D50" s="1">
        <v>1</v>
      </c>
      <c r="E50" s="1">
        <v>538</v>
      </c>
      <c r="F50" s="1" t="s">
        <v>7</v>
      </c>
      <c r="G50">
        <f t="shared" si="2"/>
        <v>538</v>
      </c>
      <c r="H50">
        <f t="shared" si="1"/>
        <v>1.8587360594795538E-3</v>
      </c>
    </row>
    <row r="51" spans="1:8" x14ac:dyDescent="0.25">
      <c r="A51" s="1"/>
      <c r="B51" s="1" t="s">
        <v>17</v>
      </c>
      <c r="C51" s="1">
        <v>2</v>
      </c>
      <c r="D51" s="1">
        <v>1</v>
      </c>
      <c r="E51" s="1">
        <v>535</v>
      </c>
      <c r="F51" s="1" t="s">
        <v>7</v>
      </c>
      <c r="G51">
        <f t="shared" si="2"/>
        <v>535</v>
      </c>
      <c r="H51">
        <f t="shared" si="1"/>
        <v>1.869158878504673E-3</v>
      </c>
    </row>
    <row r="52" spans="1:8" x14ac:dyDescent="0.25">
      <c r="A52" s="1"/>
      <c r="B52" s="1" t="s">
        <v>17</v>
      </c>
      <c r="C52" s="1">
        <v>3</v>
      </c>
      <c r="D52" s="1">
        <v>1</v>
      </c>
      <c r="E52" s="1">
        <v>533</v>
      </c>
      <c r="F52" s="1" t="s">
        <v>7</v>
      </c>
      <c r="G52">
        <f t="shared" si="2"/>
        <v>533</v>
      </c>
      <c r="H52">
        <f t="shared" si="1"/>
        <v>1.876172607879925E-3</v>
      </c>
    </row>
    <row r="53" spans="1:8" x14ac:dyDescent="0.25">
      <c r="A53" s="1"/>
      <c r="B53" s="1" t="s">
        <v>17</v>
      </c>
      <c r="C53" s="1">
        <v>4</v>
      </c>
      <c r="D53" s="1">
        <v>1</v>
      </c>
      <c r="E53" s="1">
        <v>540</v>
      </c>
      <c r="F53" s="1" t="s">
        <v>8</v>
      </c>
      <c r="G53">
        <f t="shared" si="2"/>
        <v>540</v>
      </c>
      <c r="H53">
        <f t="shared" si="1"/>
        <v>1.8518518518518519E-3</v>
      </c>
    </row>
    <row r="54" spans="1:8" x14ac:dyDescent="0.25">
      <c r="A54" s="1"/>
      <c r="B54" s="1" t="s">
        <v>17</v>
      </c>
      <c r="C54" s="1">
        <v>5</v>
      </c>
      <c r="D54" s="1">
        <v>1</v>
      </c>
      <c r="E54" s="1">
        <v>530</v>
      </c>
      <c r="F54" s="1" t="s">
        <v>8</v>
      </c>
      <c r="G54">
        <f t="shared" si="2"/>
        <v>530</v>
      </c>
      <c r="H54">
        <f t="shared" si="1"/>
        <v>1.8867924528301887E-3</v>
      </c>
    </row>
    <row r="55" spans="1:8" x14ac:dyDescent="0.25">
      <c r="A55" s="1"/>
      <c r="B55" s="1" t="s">
        <v>17</v>
      </c>
      <c r="C55" s="1">
        <v>6</v>
      </c>
      <c r="D55" s="1">
        <v>1</v>
      </c>
      <c r="E55" s="1">
        <v>528</v>
      </c>
      <c r="F55" s="1" t="s">
        <v>8</v>
      </c>
      <c r="G55">
        <f t="shared" si="2"/>
        <v>528</v>
      </c>
      <c r="H55">
        <f t="shared" si="1"/>
        <v>1.893939393939394E-3</v>
      </c>
    </row>
    <row r="56" spans="1:8" x14ac:dyDescent="0.25">
      <c r="A56" s="1"/>
      <c r="B56" s="1" t="s">
        <v>17</v>
      </c>
      <c r="C56" s="1">
        <v>7</v>
      </c>
      <c r="D56" s="1">
        <v>1</v>
      </c>
      <c r="E56" s="1">
        <v>528</v>
      </c>
      <c r="F56" s="1" t="s">
        <v>9</v>
      </c>
      <c r="G56">
        <f t="shared" si="2"/>
        <v>528</v>
      </c>
      <c r="H56">
        <f t="shared" si="1"/>
        <v>1.893939393939394E-3</v>
      </c>
    </row>
    <row r="57" spans="1:8" x14ac:dyDescent="0.25">
      <c r="A57" s="1"/>
      <c r="B57" s="1" t="s">
        <v>17</v>
      </c>
      <c r="C57" s="1">
        <v>8</v>
      </c>
      <c r="D57" s="1">
        <v>1</v>
      </c>
      <c r="E57" s="1">
        <v>540</v>
      </c>
      <c r="F57" s="1" t="s">
        <v>9</v>
      </c>
      <c r="G57">
        <f t="shared" si="2"/>
        <v>540</v>
      </c>
      <c r="H57">
        <f t="shared" si="1"/>
        <v>1.8518518518518519E-3</v>
      </c>
    </row>
    <row r="58" spans="1:8" x14ac:dyDescent="0.25">
      <c r="A58" s="1"/>
      <c r="B58" s="1" t="s">
        <v>17</v>
      </c>
      <c r="C58" s="1">
        <v>9</v>
      </c>
      <c r="D58" s="1">
        <v>1</v>
      </c>
      <c r="E58" s="1">
        <v>540</v>
      </c>
      <c r="F58" s="1" t="s">
        <v>9</v>
      </c>
      <c r="G58">
        <f t="shared" si="2"/>
        <v>540</v>
      </c>
      <c r="H58">
        <f t="shared" si="1"/>
        <v>1.8518518518518519E-3</v>
      </c>
    </row>
    <row r="59" spans="1:8" x14ac:dyDescent="0.25">
      <c r="A59" s="1"/>
      <c r="B59" s="1" t="s">
        <v>17</v>
      </c>
      <c r="C59" s="1">
        <v>10</v>
      </c>
      <c r="D59" s="1">
        <v>8</v>
      </c>
      <c r="E59" s="1">
        <v>4295</v>
      </c>
      <c r="F59" s="1" t="s">
        <v>10</v>
      </c>
      <c r="G59">
        <f t="shared" si="2"/>
        <v>536.875</v>
      </c>
      <c r="H59">
        <f t="shared" si="1"/>
        <v>1.8626309662398137E-3</v>
      </c>
    </row>
    <row r="60" spans="1:8" x14ac:dyDescent="0.25">
      <c r="A60" s="1"/>
      <c r="B60" s="1" t="s">
        <v>17</v>
      </c>
      <c r="C60" s="1">
        <v>11</v>
      </c>
      <c r="D60" s="1">
        <v>8</v>
      </c>
      <c r="E60" s="1">
        <v>4285</v>
      </c>
      <c r="F60" s="1" t="s">
        <v>10</v>
      </c>
      <c r="G60">
        <f t="shared" si="2"/>
        <v>535.625</v>
      </c>
      <c r="H60">
        <f t="shared" si="1"/>
        <v>1.8669778296382731E-3</v>
      </c>
    </row>
    <row r="61" spans="1:8" x14ac:dyDescent="0.25">
      <c r="A61" s="1"/>
      <c r="B61" s="1" t="s">
        <v>17</v>
      </c>
      <c r="C61" s="1">
        <v>12</v>
      </c>
      <c r="D61" s="1">
        <v>8</v>
      </c>
      <c r="E61" s="1">
        <v>4285</v>
      </c>
      <c r="F61" s="1" t="s">
        <v>10</v>
      </c>
      <c r="G61">
        <f t="shared" si="2"/>
        <v>535.625</v>
      </c>
      <c r="H61">
        <f t="shared" si="1"/>
        <v>1.8669778296382731E-3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Mitarbeiter</dc:creator>
  <cp:lastModifiedBy>Mitarbeiter</cp:lastModifiedBy>
  <dcterms:created xsi:type="dcterms:W3CDTF">2020-10-22T09:35:47Z</dcterms:created>
  <dcterms:modified xsi:type="dcterms:W3CDTF">2020-10-22T13:33:04Z</dcterms:modified>
</cp:coreProperties>
</file>