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ING3\PFE\Ressources\"/>
    </mc:Choice>
  </mc:AlternateContent>
  <xr:revisionPtr revIDLastSave="0" documentId="13_ncr:1_{05FD7458-AA4A-4021-AAF1-53E146BA8138}" xr6:coauthVersionLast="47" xr6:coauthVersionMax="47" xr10:uidLastSave="{00000000-0000-0000-0000-000000000000}"/>
  <bookViews>
    <workbookView xWindow="-108" yWindow="-108" windowWidth="23256" windowHeight="12456" activeTab="2" xr2:uid="{3E59154F-B70C-49AB-8B69-960B42ED15B4}"/>
  </bookViews>
  <sheets>
    <sheet name="DERIVATIVE" sheetId="1" r:id="rId1"/>
    <sheet name="REDUCTION" sheetId="3" r:id="rId2"/>
    <sheet name="USEFUL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1" i="3" l="1"/>
  <c r="W41" i="3"/>
  <c r="V41" i="3"/>
  <c r="U41" i="3"/>
  <c r="T41" i="3"/>
  <c r="S41" i="3"/>
  <c r="R41" i="3"/>
  <c r="X40" i="3"/>
  <c r="W40" i="3"/>
  <c r="V40" i="3"/>
  <c r="U40" i="3"/>
  <c r="T40" i="3"/>
  <c r="S40" i="3"/>
  <c r="R40" i="3"/>
  <c r="X39" i="3"/>
  <c r="W39" i="3"/>
  <c r="V39" i="3"/>
  <c r="U39" i="3"/>
  <c r="T39" i="3"/>
  <c r="S39" i="3"/>
  <c r="R39" i="3"/>
  <c r="R13" i="3"/>
  <c r="X15" i="3"/>
  <c r="W15" i="3"/>
  <c r="V15" i="3"/>
  <c r="U15" i="3"/>
  <c r="T15" i="3"/>
  <c r="S15" i="3"/>
  <c r="R15" i="3"/>
  <c r="X14" i="3"/>
  <c r="W14" i="3"/>
  <c r="V14" i="3"/>
  <c r="U14" i="3"/>
  <c r="T14" i="3"/>
  <c r="S14" i="3"/>
  <c r="R14" i="3"/>
  <c r="X13" i="3"/>
  <c r="W13" i="3"/>
  <c r="V13" i="3"/>
  <c r="U13" i="3"/>
  <c r="T13" i="3"/>
  <c r="S13" i="3"/>
  <c r="X41" i="1"/>
  <c r="W41" i="1"/>
  <c r="V41" i="1"/>
  <c r="U41" i="1"/>
  <c r="T41" i="1"/>
  <c r="S41" i="1"/>
  <c r="R41" i="1"/>
  <c r="X40" i="1"/>
  <c r="W40" i="1"/>
  <c r="V40" i="1"/>
  <c r="U40" i="1"/>
  <c r="T40" i="1"/>
  <c r="S40" i="1"/>
  <c r="R40" i="1"/>
  <c r="X39" i="1"/>
  <c r="W39" i="1"/>
  <c r="V39" i="1"/>
  <c r="U39" i="1"/>
  <c r="T39" i="1"/>
  <c r="S39" i="1"/>
  <c r="R39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R14" i="1"/>
  <c r="R15" i="1"/>
  <c r="R13" i="1"/>
  <c r="X92" i="3"/>
  <c r="W92" i="3"/>
  <c r="V92" i="3"/>
  <c r="U92" i="3"/>
  <c r="T92" i="3"/>
  <c r="S92" i="3"/>
  <c r="X88" i="3"/>
  <c r="W88" i="3"/>
  <c r="V88" i="3"/>
  <c r="U88" i="3"/>
  <c r="T88" i="3"/>
  <c r="S88" i="3"/>
  <c r="X84" i="3"/>
  <c r="W84" i="3"/>
  <c r="V84" i="3"/>
  <c r="U84" i="3"/>
  <c r="T84" i="3"/>
  <c r="S84" i="3"/>
  <c r="R84" i="3"/>
  <c r="X80" i="3"/>
  <c r="W80" i="3"/>
  <c r="V80" i="3"/>
  <c r="U80" i="3"/>
  <c r="T80" i="3"/>
  <c r="S80" i="3"/>
  <c r="R80" i="3"/>
  <c r="X77" i="3"/>
  <c r="W77" i="3"/>
  <c r="V77" i="3"/>
  <c r="U77" i="3"/>
  <c r="T77" i="3"/>
  <c r="S77" i="3"/>
  <c r="R77" i="3"/>
  <c r="X76" i="3"/>
  <c r="W76" i="3"/>
  <c r="V76" i="3"/>
  <c r="U76" i="3"/>
  <c r="T76" i="3"/>
  <c r="S76" i="3"/>
  <c r="R76" i="3"/>
  <c r="X71" i="3"/>
  <c r="W71" i="3"/>
  <c r="V71" i="3"/>
  <c r="U71" i="3"/>
  <c r="T71" i="3"/>
  <c r="S71" i="3"/>
  <c r="X67" i="3"/>
  <c r="W67" i="3"/>
  <c r="V67" i="3"/>
  <c r="U67" i="3"/>
  <c r="T67" i="3"/>
  <c r="S67" i="3"/>
  <c r="R67" i="3"/>
  <c r="X63" i="3"/>
  <c r="W63" i="3"/>
  <c r="V63" i="3"/>
  <c r="U63" i="3"/>
  <c r="T63" i="3"/>
  <c r="S63" i="3"/>
  <c r="R63" i="3"/>
  <c r="X59" i="3"/>
  <c r="W59" i="3"/>
  <c r="V59" i="3"/>
  <c r="U59" i="3"/>
  <c r="T59" i="3"/>
  <c r="S59" i="3"/>
  <c r="R59" i="3"/>
  <c r="X56" i="3"/>
  <c r="W56" i="3"/>
  <c r="V56" i="3"/>
  <c r="U56" i="3"/>
  <c r="T56" i="3"/>
  <c r="S56" i="3"/>
  <c r="R56" i="3"/>
  <c r="X55" i="3"/>
  <c r="W55" i="3"/>
  <c r="V55" i="3"/>
  <c r="U55" i="3"/>
  <c r="T55" i="3"/>
  <c r="S55" i="3"/>
  <c r="R55" i="3"/>
  <c r="X51" i="3"/>
  <c r="W51" i="3"/>
  <c r="V51" i="3"/>
  <c r="U51" i="3"/>
  <c r="T51" i="3"/>
  <c r="S51" i="3"/>
  <c r="X50" i="3"/>
  <c r="W50" i="3"/>
  <c r="V50" i="3"/>
  <c r="U50" i="3"/>
  <c r="T50" i="3"/>
  <c r="S50" i="3"/>
  <c r="X49" i="3"/>
  <c r="W49" i="3"/>
  <c r="V49" i="3"/>
  <c r="U49" i="3"/>
  <c r="T49" i="3"/>
  <c r="S49" i="3"/>
  <c r="X46" i="3"/>
  <c r="W46" i="3"/>
  <c r="V46" i="3"/>
  <c r="U46" i="3"/>
  <c r="T46" i="3"/>
  <c r="S46" i="3"/>
  <c r="X45" i="3"/>
  <c r="W45" i="3"/>
  <c r="V45" i="3"/>
  <c r="U45" i="3"/>
  <c r="T45" i="3"/>
  <c r="S45" i="3"/>
  <c r="R44" i="3"/>
  <c r="X36" i="3"/>
  <c r="W36" i="3"/>
  <c r="V36" i="3"/>
  <c r="U36" i="3"/>
  <c r="T36" i="3"/>
  <c r="S36" i="3"/>
  <c r="R36" i="3"/>
  <c r="X35" i="3"/>
  <c r="W35" i="3"/>
  <c r="V35" i="3"/>
  <c r="U35" i="3"/>
  <c r="T35" i="3"/>
  <c r="S35" i="3"/>
  <c r="R35" i="3"/>
  <c r="X34" i="3"/>
  <c r="W34" i="3"/>
  <c r="V34" i="3"/>
  <c r="U34" i="3"/>
  <c r="T34" i="3"/>
  <c r="S34" i="3"/>
  <c r="R34" i="3"/>
  <c r="X31" i="3"/>
  <c r="W31" i="3"/>
  <c r="V31" i="3"/>
  <c r="U31" i="3"/>
  <c r="T31" i="3"/>
  <c r="S31" i="3"/>
  <c r="R31" i="3"/>
  <c r="X30" i="3"/>
  <c r="W30" i="3"/>
  <c r="V30" i="3"/>
  <c r="U30" i="3"/>
  <c r="T30" i="3"/>
  <c r="S30" i="3"/>
  <c r="R30" i="3"/>
  <c r="X29" i="3"/>
  <c r="W29" i="3"/>
  <c r="V29" i="3"/>
  <c r="U29" i="3"/>
  <c r="T29" i="3"/>
  <c r="S29" i="3"/>
  <c r="R29" i="3"/>
  <c r="X25" i="3"/>
  <c r="W25" i="3"/>
  <c r="V25" i="3"/>
  <c r="U25" i="3"/>
  <c r="T25" i="3"/>
  <c r="S25" i="3"/>
  <c r="X24" i="3"/>
  <c r="W24" i="3"/>
  <c r="V24" i="3"/>
  <c r="U24" i="3"/>
  <c r="T24" i="3"/>
  <c r="S24" i="3"/>
  <c r="X23" i="3"/>
  <c r="W23" i="3"/>
  <c r="V23" i="3"/>
  <c r="U23" i="3"/>
  <c r="T23" i="3"/>
  <c r="S23" i="3"/>
  <c r="W20" i="3"/>
  <c r="U20" i="3"/>
  <c r="T20" i="3"/>
  <c r="S20" i="3"/>
  <c r="R19" i="3"/>
  <c r="X18" i="3"/>
  <c r="W18" i="3"/>
  <c r="V18" i="3"/>
  <c r="U18" i="3"/>
  <c r="T18" i="3"/>
  <c r="S18" i="3"/>
  <c r="R18" i="3"/>
  <c r="X10" i="3"/>
  <c r="W10" i="3"/>
  <c r="V10" i="3"/>
  <c r="U10" i="3"/>
  <c r="T10" i="3"/>
  <c r="S10" i="3"/>
  <c r="R10" i="3"/>
  <c r="X9" i="3"/>
  <c r="W9" i="3"/>
  <c r="V9" i="3"/>
  <c r="U9" i="3"/>
  <c r="T9" i="3"/>
  <c r="S9" i="3"/>
  <c r="R9" i="3"/>
  <c r="X8" i="3"/>
  <c r="W8" i="3"/>
  <c r="V8" i="3"/>
  <c r="U8" i="3"/>
  <c r="T8" i="3"/>
  <c r="S8" i="3"/>
  <c r="R8" i="3"/>
  <c r="X5" i="3"/>
  <c r="W5" i="3"/>
  <c r="V5" i="3"/>
  <c r="U5" i="3"/>
  <c r="T5" i="3"/>
  <c r="S5" i="3"/>
  <c r="R5" i="3"/>
  <c r="X4" i="3"/>
  <c r="W4" i="3"/>
  <c r="V4" i="3"/>
  <c r="U4" i="3"/>
  <c r="T4" i="3"/>
  <c r="S4" i="3"/>
  <c r="R4" i="3"/>
  <c r="X3" i="3"/>
  <c r="W3" i="3"/>
  <c r="V3" i="3"/>
  <c r="U3" i="3"/>
  <c r="T3" i="3"/>
  <c r="S3" i="3"/>
  <c r="R3" i="3"/>
  <c r="X93" i="1"/>
  <c r="W93" i="1"/>
  <c r="V93" i="1"/>
  <c r="U93" i="1"/>
  <c r="T93" i="1"/>
  <c r="S93" i="1"/>
  <c r="X92" i="1"/>
  <c r="W92" i="1"/>
  <c r="V92" i="1"/>
  <c r="U92" i="1"/>
  <c r="T92" i="1"/>
  <c r="S92" i="1"/>
  <c r="X89" i="1"/>
  <c r="W89" i="1"/>
  <c r="V89" i="1"/>
  <c r="U89" i="1"/>
  <c r="T89" i="1"/>
  <c r="S89" i="1"/>
  <c r="X88" i="1"/>
  <c r="W88" i="1"/>
  <c r="V88" i="1"/>
  <c r="U88" i="1"/>
  <c r="T88" i="1"/>
  <c r="S88" i="1"/>
  <c r="R88" i="1"/>
  <c r="X85" i="1"/>
  <c r="W85" i="1"/>
  <c r="V85" i="1"/>
  <c r="U85" i="1"/>
  <c r="T85" i="1"/>
  <c r="S85" i="1"/>
  <c r="X84" i="1"/>
  <c r="W84" i="1"/>
  <c r="V84" i="1"/>
  <c r="U84" i="1"/>
  <c r="T84" i="1"/>
  <c r="S84" i="1"/>
  <c r="R84" i="1"/>
  <c r="X81" i="1"/>
  <c r="W81" i="1"/>
  <c r="V81" i="1"/>
  <c r="U81" i="1"/>
  <c r="T81" i="1"/>
  <c r="S81" i="1"/>
  <c r="X80" i="1"/>
  <c r="W80" i="1"/>
  <c r="V80" i="1"/>
  <c r="U80" i="1"/>
  <c r="T80" i="1"/>
  <c r="S80" i="1"/>
  <c r="R80" i="1"/>
  <c r="X77" i="1"/>
  <c r="W77" i="1"/>
  <c r="V77" i="1"/>
  <c r="U77" i="1"/>
  <c r="T77" i="1"/>
  <c r="S77" i="1"/>
  <c r="R77" i="1"/>
  <c r="X76" i="1"/>
  <c r="W76" i="1"/>
  <c r="V76" i="1"/>
  <c r="U76" i="1"/>
  <c r="T76" i="1"/>
  <c r="S76" i="1"/>
  <c r="R76" i="1"/>
  <c r="S72" i="1"/>
  <c r="T72" i="1"/>
  <c r="U72" i="1"/>
  <c r="V72" i="1"/>
  <c r="W72" i="1"/>
  <c r="X72" i="1"/>
  <c r="S71" i="1"/>
  <c r="T71" i="1"/>
  <c r="U71" i="1"/>
  <c r="V71" i="1"/>
  <c r="W71" i="1"/>
  <c r="X71" i="1"/>
  <c r="S68" i="1"/>
  <c r="T68" i="1"/>
  <c r="U68" i="1"/>
  <c r="V68" i="1"/>
  <c r="W68" i="1"/>
  <c r="X68" i="1"/>
  <c r="S67" i="1"/>
  <c r="T67" i="1"/>
  <c r="U67" i="1"/>
  <c r="V67" i="1"/>
  <c r="W67" i="1"/>
  <c r="X67" i="1"/>
  <c r="R64" i="1"/>
  <c r="S64" i="1"/>
  <c r="T64" i="1"/>
  <c r="U64" i="1"/>
  <c r="V64" i="1"/>
  <c r="W64" i="1"/>
  <c r="X64" i="1"/>
  <c r="S63" i="1"/>
  <c r="T63" i="1"/>
  <c r="U63" i="1"/>
  <c r="V63" i="1"/>
  <c r="W63" i="1"/>
  <c r="X63" i="1"/>
  <c r="R60" i="1"/>
  <c r="S60" i="1"/>
  <c r="T60" i="1"/>
  <c r="U60" i="1"/>
  <c r="V60" i="1"/>
  <c r="W60" i="1"/>
  <c r="X60" i="1"/>
  <c r="S59" i="1"/>
  <c r="T59" i="1"/>
  <c r="U59" i="1"/>
  <c r="V59" i="1"/>
  <c r="W59" i="1"/>
  <c r="X59" i="1"/>
  <c r="R71" i="1"/>
  <c r="R67" i="1"/>
  <c r="R63" i="1"/>
  <c r="R59" i="1"/>
  <c r="R55" i="1"/>
  <c r="S55" i="1"/>
  <c r="T55" i="1"/>
  <c r="U55" i="1"/>
  <c r="V55" i="1"/>
  <c r="W55" i="1"/>
  <c r="X55" i="1"/>
  <c r="R56" i="1"/>
  <c r="S56" i="1"/>
  <c r="T56" i="1"/>
  <c r="U56" i="1"/>
  <c r="V56" i="1"/>
  <c r="W56" i="1"/>
  <c r="X56" i="1"/>
  <c r="X51" i="1"/>
  <c r="W51" i="1"/>
  <c r="V51" i="1"/>
  <c r="U51" i="1"/>
  <c r="T51" i="1"/>
  <c r="S51" i="1"/>
  <c r="X50" i="1"/>
  <c r="W50" i="1"/>
  <c r="V50" i="1"/>
  <c r="U50" i="1"/>
  <c r="T50" i="1"/>
  <c r="S50" i="1"/>
  <c r="X49" i="1"/>
  <c r="W49" i="1"/>
  <c r="V49" i="1"/>
  <c r="U49" i="1"/>
  <c r="T49" i="1"/>
  <c r="S49" i="1"/>
  <c r="X46" i="1"/>
  <c r="W46" i="1"/>
  <c r="V46" i="1"/>
  <c r="U46" i="1"/>
  <c r="T46" i="1"/>
  <c r="S46" i="1"/>
  <c r="R46" i="1"/>
  <c r="X45" i="1"/>
  <c r="W45" i="1"/>
  <c r="V45" i="1"/>
  <c r="U45" i="1"/>
  <c r="T45" i="1"/>
  <c r="S45" i="1"/>
  <c r="R45" i="1"/>
  <c r="X44" i="1"/>
  <c r="W44" i="1"/>
  <c r="V44" i="1"/>
  <c r="U44" i="1"/>
  <c r="T44" i="1"/>
  <c r="S44" i="1"/>
  <c r="R44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1" i="1"/>
  <c r="W31" i="1"/>
  <c r="V31" i="1"/>
  <c r="U31" i="1"/>
  <c r="T31" i="1"/>
  <c r="S31" i="1"/>
  <c r="R31" i="1"/>
  <c r="X30" i="1"/>
  <c r="W30" i="1"/>
  <c r="V30" i="1"/>
  <c r="U30" i="1"/>
  <c r="T30" i="1"/>
  <c r="S30" i="1"/>
  <c r="R30" i="1"/>
  <c r="X29" i="1"/>
  <c r="W29" i="1"/>
  <c r="V29" i="1"/>
  <c r="U29" i="1"/>
  <c r="T29" i="1"/>
  <c r="S29" i="1"/>
  <c r="R29" i="1"/>
  <c r="R4" i="1"/>
  <c r="R3" i="1"/>
  <c r="S3" i="1"/>
  <c r="T3" i="1"/>
  <c r="U3" i="1"/>
  <c r="V3" i="1"/>
  <c r="W3" i="1"/>
  <c r="X3" i="1"/>
  <c r="S4" i="1"/>
  <c r="T4" i="1"/>
  <c r="U4" i="1"/>
  <c r="V4" i="1"/>
  <c r="W4" i="1"/>
  <c r="X4" i="1"/>
  <c r="R5" i="1"/>
  <c r="S5" i="1"/>
  <c r="T5" i="1"/>
  <c r="U5" i="1"/>
  <c r="V5" i="1"/>
  <c r="W5" i="1"/>
  <c r="X5" i="1"/>
  <c r="R8" i="1"/>
  <c r="S8" i="1"/>
  <c r="T8" i="1"/>
  <c r="U8" i="1"/>
  <c r="V8" i="1"/>
  <c r="W8" i="1"/>
  <c r="X8" i="1"/>
  <c r="R9" i="1"/>
  <c r="S9" i="1"/>
  <c r="T9" i="1"/>
  <c r="U9" i="1"/>
  <c r="V9" i="1"/>
  <c r="W9" i="1"/>
  <c r="X9" i="1"/>
  <c r="R19" i="1"/>
  <c r="S19" i="1"/>
  <c r="T19" i="1"/>
  <c r="U19" i="1"/>
  <c r="V19" i="1"/>
  <c r="W19" i="1"/>
  <c r="X19" i="1"/>
  <c r="R20" i="1"/>
  <c r="S20" i="1"/>
  <c r="T20" i="1"/>
  <c r="U20" i="1"/>
  <c r="V20" i="1"/>
  <c r="W20" i="1"/>
  <c r="X20" i="1"/>
  <c r="S18" i="1"/>
  <c r="T18" i="1"/>
  <c r="U18" i="1"/>
  <c r="V18" i="1"/>
  <c r="W18" i="1"/>
  <c r="X18" i="1"/>
  <c r="R18" i="1"/>
  <c r="R24" i="1"/>
  <c r="S24" i="1"/>
  <c r="T24" i="1"/>
  <c r="U24" i="1"/>
  <c r="V24" i="1"/>
  <c r="W24" i="1"/>
  <c r="X24" i="1"/>
  <c r="R25" i="1"/>
  <c r="S25" i="1"/>
  <c r="T25" i="1"/>
  <c r="U25" i="1"/>
  <c r="V25" i="1"/>
  <c r="W25" i="1"/>
  <c r="X25" i="1"/>
  <c r="S23" i="1"/>
  <c r="T23" i="1"/>
  <c r="U23" i="1"/>
  <c r="V23" i="1"/>
  <c r="W23" i="1"/>
  <c r="X23" i="1"/>
  <c r="R23" i="1"/>
  <c r="R10" i="1"/>
  <c r="S10" i="1"/>
  <c r="T10" i="1"/>
  <c r="U10" i="1"/>
  <c r="V10" i="1"/>
  <c r="W10" i="1"/>
  <c r="X10" i="1"/>
  <c r="G56" i="3"/>
  <c r="F56" i="3"/>
  <c r="C92" i="3" s="1"/>
  <c r="D56" i="3"/>
  <c r="C56" i="3"/>
  <c r="B56" i="3"/>
  <c r="E56" i="3" s="1"/>
  <c r="A56" i="3"/>
  <c r="G55" i="3"/>
  <c r="F55" i="3"/>
  <c r="E67" i="3" s="1"/>
  <c r="D55" i="3"/>
  <c r="C55" i="3"/>
  <c r="B55" i="3"/>
  <c r="E55" i="3" s="1"/>
  <c r="A55" i="3"/>
  <c r="G77" i="3"/>
  <c r="F77" i="3"/>
  <c r="D77" i="3"/>
  <c r="C77" i="3"/>
  <c r="B77" i="3"/>
  <c r="E77" i="3" s="1"/>
  <c r="A77" i="3"/>
  <c r="G76" i="3"/>
  <c r="F76" i="3"/>
  <c r="E68" i="3" s="1"/>
  <c r="D76" i="3"/>
  <c r="C76" i="3"/>
  <c r="B76" i="3"/>
  <c r="E76" i="3" s="1"/>
  <c r="A76" i="3"/>
  <c r="E81" i="1"/>
  <c r="F81" i="1"/>
  <c r="G81" i="1" s="1"/>
  <c r="F80" i="1"/>
  <c r="A76" i="1"/>
  <c r="B76" i="1"/>
  <c r="E76" i="1" s="1"/>
  <c r="C76" i="1"/>
  <c r="D76" i="1"/>
  <c r="F76" i="1"/>
  <c r="C60" i="1" s="1"/>
  <c r="G76" i="1"/>
  <c r="A77" i="1"/>
  <c r="B77" i="1"/>
  <c r="C77" i="1"/>
  <c r="D77" i="1"/>
  <c r="E77" i="1"/>
  <c r="F77" i="1"/>
  <c r="C85" i="1" s="1"/>
  <c r="G77" i="1"/>
  <c r="A56" i="1"/>
  <c r="B56" i="1"/>
  <c r="E56" i="1" s="1"/>
  <c r="C56" i="1"/>
  <c r="D56" i="1"/>
  <c r="F56" i="1"/>
  <c r="G56" i="1"/>
  <c r="A3" i="1"/>
  <c r="B3" i="1"/>
  <c r="E3" i="1" s="1"/>
  <c r="C3" i="1"/>
  <c r="D3" i="1"/>
  <c r="F3" i="1"/>
  <c r="G3" i="1"/>
  <c r="A4" i="1"/>
  <c r="B4" i="1"/>
  <c r="E4" i="1" s="1"/>
  <c r="C4" i="1"/>
  <c r="D4" i="1"/>
  <c r="F4" i="1"/>
  <c r="C14" i="1" s="1"/>
  <c r="G4" i="1"/>
  <c r="A5" i="1"/>
  <c r="B5" i="1"/>
  <c r="C5" i="1"/>
  <c r="D5" i="1"/>
  <c r="E5" i="1"/>
  <c r="F5" i="1"/>
  <c r="C10" i="1" s="1"/>
  <c r="G5" i="1"/>
  <c r="C8" i="1"/>
  <c r="E8" i="1"/>
  <c r="F8" i="1"/>
  <c r="G8" i="1"/>
  <c r="F9" i="1"/>
  <c r="G9" i="1"/>
  <c r="F10" i="1"/>
  <c r="C13" i="1"/>
  <c r="E13" i="1"/>
  <c r="F13" i="1"/>
  <c r="G13" i="1"/>
  <c r="F14" i="1"/>
  <c r="F15" i="1"/>
  <c r="G15" i="1"/>
  <c r="C18" i="1"/>
  <c r="E18" i="1"/>
  <c r="F18" i="1"/>
  <c r="G18" i="1"/>
  <c r="F19" i="1"/>
  <c r="G19" i="1"/>
  <c r="F20" i="1"/>
  <c r="C23" i="1"/>
  <c r="E23" i="1"/>
  <c r="F23" i="1"/>
  <c r="G23" i="1" s="1"/>
  <c r="F24" i="1"/>
  <c r="F25" i="1"/>
  <c r="G25" i="1"/>
  <c r="F68" i="3"/>
  <c r="F63" i="3"/>
  <c r="F84" i="3"/>
  <c r="F59" i="3"/>
  <c r="F80" i="3"/>
  <c r="C67" i="3"/>
  <c r="F67" i="3"/>
  <c r="F88" i="3"/>
  <c r="E71" i="3"/>
  <c r="F71" i="3"/>
  <c r="G71" i="3" s="1"/>
  <c r="F92" i="3"/>
  <c r="F51" i="3"/>
  <c r="F50" i="3"/>
  <c r="F49" i="3"/>
  <c r="G49" i="3" s="1"/>
  <c r="E49" i="3"/>
  <c r="F46" i="3"/>
  <c r="F45" i="3"/>
  <c r="G45" i="3" s="1"/>
  <c r="F41" i="3"/>
  <c r="F40" i="3"/>
  <c r="C40" i="3"/>
  <c r="F39" i="3"/>
  <c r="F36" i="3"/>
  <c r="F35" i="3"/>
  <c r="E35" i="3"/>
  <c r="F34" i="3"/>
  <c r="E8" i="3"/>
  <c r="E13" i="3"/>
  <c r="G31" i="3"/>
  <c r="F31" i="3"/>
  <c r="E36" i="3" s="1"/>
  <c r="D31" i="3"/>
  <c r="C31" i="3"/>
  <c r="B31" i="3"/>
  <c r="E31" i="3" s="1"/>
  <c r="A31" i="3"/>
  <c r="G30" i="3"/>
  <c r="F30" i="3"/>
  <c r="C35" i="3" s="1"/>
  <c r="D30" i="3"/>
  <c r="C30" i="3"/>
  <c r="B30" i="3"/>
  <c r="E30" i="3" s="1"/>
  <c r="A30" i="3"/>
  <c r="G29" i="3"/>
  <c r="F29" i="3"/>
  <c r="C49" i="3" s="1"/>
  <c r="D29" i="3"/>
  <c r="C29" i="3"/>
  <c r="B29" i="3"/>
  <c r="E29" i="3" s="1"/>
  <c r="A29" i="3"/>
  <c r="F25" i="3"/>
  <c r="G25" i="3" s="1"/>
  <c r="F24" i="3"/>
  <c r="F23" i="3"/>
  <c r="F20" i="3"/>
  <c r="F18" i="3"/>
  <c r="F15" i="3"/>
  <c r="F14" i="3"/>
  <c r="F13" i="3"/>
  <c r="G13" i="3" s="1"/>
  <c r="F10" i="3"/>
  <c r="F9" i="3"/>
  <c r="G9" i="3" s="1"/>
  <c r="F8" i="3"/>
  <c r="G5" i="3"/>
  <c r="F5" i="3"/>
  <c r="E25" i="3" s="1"/>
  <c r="D5" i="3"/>
  <c r="C5" i="3"/>
  <c r="B5" i="3"/>
  <c r="E5" i="3" s="1"/>
  <c r="A5" i="3"/>
  <c r="G4" i="3"/>
  <c r="F4" i="3"/>
  <c r="D4" i="3"/>
  <c r="C4" i="3"/>
  <c r="B4" i="3"/>
  <c r="E4" i="3" s="1"/>
  <c r="A4" i="3"/>
  <c r="G3" i="3"/>
  <c r="F3" i="3"/>
  <c r="E23" i="3" s="1"/>
  <c r="E3" i="3"/>
  <c r="D3" i="3"/>
  <c r="C3" i="3"/>
  <c r="B3" i="3"/>
  <c r="A3" i="3"/>
  <c r="C49" i="1"/>
  <c r="F46" i="2"/>
  <c r="F45" i="2"/>
  <c r="C45" i="2"/>
  <c r="F42" i="2"/>
  <c r="C42" i="2"/>
  <c r="F41" i="2"/>
  <c r="E41" i="2"/>
  <c r="C41" i="2"/>
  <c r="F38" i="2"/>
  <c r="F37" i="2"/>
  <c r="G37" i="2" s="1"/>
  <c r="E37" i="2"/>
  <c r="C37" i="2"/>
  <c r="F34" i="2"/>
  <c r="F33" i="2"/>
  <c r="G33" i="2" s="1"/>
  <c r="G30" i="2"/>
  <c r="F30" i="2"/>
  <c r="E46" i="2" s="1"/>
  <c r="D30" i="2"/>
  <c r="C30" i="2"/>
  <c r="B30" i="2"/>
  <c r="E30" i="2" s="1"/>
  <c r="A30" i="2"/>
  <c r="G29" i="2"/>
  <c r="F29" i="2"/>
  <c r="E33" i="2" s="1"/>
  <c r="D29" i="2"/>
  <c r="C29" i="2"/>
  <c r="B29" i="2"/>
  <c r="E29" i="2" s="1"/>
  <c r="A29" i="2"/>
  <c r="F85" i="1"/>
  <c r="F64" i="1"/>
  <c r="F93" i="1"/>
  <c r="F72" i="1"/>
  <c r="F89" i="1"/>
  <c r="F68" i="1"/>
  <c r="C88" i="1"/>
  <c r="F8" i="2"/>
  <c r="F9" i="2"/>
  <c r="F10" i="2"/>
  <c r="F25" i="2"/>
  <c r="G25" i="2" s="1"/>
  <c r="F24" i="2"/>
  <c r="G24" i="2" s="1"/>
  <c r="C24" i="2"/>
  <c r="F23" i="2"/>
  <c r="F20" i="2"/>
  <c r="G20" i="2" s="1"/>
  <c r="F19" i="2"/>
  <c r="F18" i="2"/>
  <c r="F15" i="2"/>
  <c r="G15" i="2" s="1"/>
  <c r="F14" i="2"/>
  <c r="G14" i="2" s="1"/>
  <c r="C14" i="2"/>
  <c r="F13" i="2"/>
  <c r="C9" i="2"/>
  <c r="G5" i="2"/>
  <c r="F5" i="2"/>
  <c r="E25" i="2" s="1"/>
  <c r="D5" i="2"/>
  <c r="C5" i="2"/>
  <c r="B5" i="2"/>
  <c r="E5" i="2" s="1"/>
  <c r="A5" i="2"/>
  <c r="G4" i="2"/>
  <c r="F4" i="2"/>
  <c r="E19" i="2" s="1"/>
  <c r="D4" i="2"/>
  <c r="C4" i="2"/>
  <c r="B4" i="2"/>
  <c r="E4" i="2" s="1"/>
  <c r="A4" i="2"/>
  <c r="G3" i="2"/>
  <c r="F3" i="2"/>
  <c r="E23" i="2" s="1"/>
  <c r="D3" i="2"/>
  <c r="C3" i="2"/>
  <c r="B3" i="2"/>
  <c r="E3" i="2" s="1"/>
  <c r="A3" i="2"/>
  <c r="F60" i="1"/>
  <c r="F92" i="1"/>
  <c r="F71" i="1"/>
  <c r="F88" i="1"/>
  <c r="F67" i="1"/>
  <c r="F84" i="1"/>
  <c r="F63" i="1"/>
  <c r="G63" i="1" s="1"/>
  <c r="F59" i="1"/>
  <c r="A55" i="1"/>
  <c r="B55" i="1"/>
  <c r="C55" i="1"/>
  <c r="D55" i="1"/>
  <c r="E55" i="1"/>
  <c r="F55" i="1"/>
  <c r="C63" i="1" s="1"/>
  <c r="G55" i="1"/>
  <c r="C84" i="1"/>
  <c r="F51" i="1"/>
  <c r="F50" i="1"/>
  <c r="F49" i="1"/>
  <c r="F46" i="1"/>
  <c r="F45" i="1"/>
  <c r="C45" i="1"/>
  <c r="F44" i="1"/>
  <c r="F41" i="1"/>
  <c r="F40" i="1"/>
  <c r="F39" i="1"/>
  <c r="F36" i="1"/>
  <c r="G36" i="1" s="1"/>
  <c r="F35" i="1"/>
  <c r="F34" i="1"/>
  <c r="G31" i="1"/>
  <c r="F31" i="1"/>
  <c r="E51" i="1" s="1"/>
  <c r="D31" i="1"/>
  <c r="C31" i="1"/>
  <c r="B31" i="1"/>
  <c r="E31" i="1" s="1"/>
  <c r="A31" i="1"/>
  <c r="G30" i="1"/>
  <c r="F30" i="1"/>
  <c r="D30" i="1"/>
  <c r="C30" i="1"/>
  <c r="B30" i="1"/>
  <c r="E30" i="1" s="1"/>
  <c r="A30" i="1"/>
  <c r="G29" i="1"/>
  <c r="F29" i="1"/>
  <c r="E49" i="1" s="1"/>
  <c r="D29" i="1"/>
  <c r="C29" i="1"/>
  <c r="B29" i="1"/>
  <c r="E29" i="1" s="1"/>
  <c r="A29" i="1"/>
  <c r="C39" i="1" l="1"/>
  <c r="G67" i="1"/>
  <c r="C71" i="1"/>
  <c r="E63" i="1"/>
  <c r="G39" i="1"/>
  <c r="G49" i="1"/>
  <c r="E71" i="1"/>
  <c r="G71" i="1"/>
  <c r="E67" i="1"/>
  <c r="C41" i="1"/>
  <c r="G51" i="1"/>
  <c r="C67" i="1"/>
  <c r="G34" i="1"/>
  <c r="C59" i="1"/>
  <c r="C46" i="1"/>
  <c r="E59" i="1"/>
  <c r="E25" i="1"/>
  <c r="E19" i="1"/>
  <c r="E15" i="1"/>
  <c r="E9" i="1"/>
  <c r="C25" i="1"/>
  <c r="C19" i="1"/>
  <c r="G14" i="1"/>
  <c r="E20" i="1"/>
  <c r="E14" i="1"/>
  <c r="E10" i="1"/>
  <c r="C15" i="1"/>
  <c r="C9" i="1"/>
  <c r="G24" i="1"/>
  <c r="G20" i="1"/>
  <c r="G10" i="1"/>
  <c r="E24" i="1"/>
  <c r="C24" i="1"/>
  <c r="C20" i="1"/>
  <c r="G13" i="2"/>
  <c r="G18" i="2"/>
  <c r="G10" i="2"/>
  <c r="G23" i="2"/>
  <c r="C19" i="2"/>
  <c r="G9" i="2"/>
  <c r="G8" i="2"/>
  <c r="G19" i="2"/>
  <c r="C33" i="2"/>
  <c r="C38" i="2"/>
  <c r="E45" i="2"/>
  <c r="G38" i="2"/>
  <c r="G45" i="2"/>
  <c r="G42" i="2"/>
  <c r="C46" i="2"/>
  <c r="C34" i="2"/>
  <c r="G46" i="2"/>
  <c r="G34" i="2"/>
  <c r="G41" i="2"/>
  <c r="E10" i="3"/>
  <c r="G35" i="3"/>
  <c r="E40" i="3"/>
  <c r="C45" i="3"/>
  <c r="E84" i="3"/>
  <c r="C68" i="3"/>
  <c r="G15" i="3"/>
  <c r="E9" i="3"/>
  <c r="C36" i="3"/>
  <c r="G40" i="3"/>
  <c r="E45" i="3"/>
  <c r="C50" i="3"/>
  <c r="C84" i="3"/>
  <c r="C20" i="3"/>
  <c r="C41" i="3"/>
  <c r="C34" i="3"/>
  <c r="G36" i="3"/>
  <c r="E41" i="3"/>
  <c r="C46" i="3"/>
  <c r="G50" i="3"/>
  <c r="C15" i="3"/>
  <c r="C18" i="3"/>
  <c r="E34" i="3"/>
  <c r="C39" i="3"/>
  <c r="G41" i="3"/>
  <c r="E46" i="3"/>
  <c r="C51" i="3"/>
  <c r="C14" i="3"/>
  <c r="G23" i="3"/>
  <c r="E15" i="3"/>
  <c r="G34" i="3"/>
  <c r="E39" i="3"/>
  <c r="G46" i="3"/>
  <c r="E51" i="3"/>
  <c r="G80" i="3"/>
  <c r="C13" i="3"/>
  <c r="E50" i="3"/>
  <c r="E14" i="3"/>
  <c r="G39" i="3"/>
  <c r="G51" i="3"/>
  <c r="C71" i="3"/>
  <c r="E80" i="3"/>
  <c r="G63" i="3"/>
  <c r="G88" i="3"/>
  <c r="C80" i="3"/>
  <c r="E63" i="3"/>
  <c r="E88" i="3"/>
  <c r="C63" i="3"/>
  <c r="G92" i="3"/>
  <c r="C88" i="3"/>
  <c r="E59" i="3"/>
  <c r="E92" i="3"/>
  <c r="G67" i="3"/>
  <c r="C59" i="3"/>
  <c r="G59" i="3"/>
  <c r="G84" i="3"/>
  <c r="G68" i="3"/>
  <c r="E85" i="1"/>
  <c r="G89" i="1"/>
  <c r="C89" i="1"/>
  <c r="E89" i="1"/>
  <c r="C81" i="1"/>
  <c r="C93" i="1"/>
  <c r="G85" i="1"/>
  <c r="E93" i="1"/>
  <c r="G93" i="1"/>
  <c r="G92" i="1"/>
  <c r="E88" i="1"/>
  <c r="C80" i="1"/>
  <c r="E80" i="1"/>
  <c r="G84" i="1"/>
  <c r="C92" i="1"/>
  <c r="E84" i="1"/>
  <c r="G88" i="1"/>
  <c r="E92" i="1"/>
  <c r="C72" i="1"/>
  <c r="E60" i="1"/>
  <c r="E72" i="1"/>
  <c r="G60" i="1"/>
  <c r="C68" i="1"/>
  <c r="G72" i="1"/>
  <c r="C64" i="1"/>
  <c r="E68" i="1"/>
  <c r="E64" i="1"/>
  <c r="G68" i="1"/>
  <c r="G64" i="1"/>
  <c r="C8" i="3"/>
  <c r="E18" i="3"/>
  <c r="E20" i="3"/>
  <c r="V20" i="3" s="1"/>
  <c r="E24" i="3"/>
  <c r="C10" i="3"/>
  <c r="C24" i="3"/>
  <c r="G10" i="3"/>
  <c r="G18" i="3"/>
  <c r="C25" i="3"/>
  <c r="G8" i="3"/>
  <c r="G14" i="3"/>
  <c r="G20" i="3"/>
  <c r="X20" i="3" s="1"/>
  <c r="G24" i="3"/>
  <c r="C9" i="3"/>
  <c r="C23" i="3"/>
  <c r="G45" i="1"/>
  <c r="E34" i="2"/>
  <c r="E38" i="2"/>
  <c r="E42" i="2"/>
  <c r="C8" i="2"/>
  <c r="C10" i="2"/>
  <c r="C18" i="2"/>
  <c r="C20" i="2"/>
  <c r="E8" i="2"/>
  <c r="E10" i="2"/>
  <c r="E14" i="2"/>
  <c r="E18" i="2"/>
  <c r="E20" i="2"/>
  <c r="E24" i="2"/>
  <c r="C13" i="2"/>
  <c r="C15" i="2"/>
  <c r="C23" i="2"/>
  <c r="C25" i="2"/>
  <c r="E9" i="2"/>
  <c r="E13" i="2"/>
  <c r="E15" i="2"/>
  <c r="G46" i="1"/>
  <c r="G59" i="1"/>
  <c r="G40" i="1"/>
  <c r="G80" i="1"/>
  <c r="C35" i="1"/>
  <c r="G41" i="1"/>
  <c r="G50" i="1"/>
  <c r="G44" i="1"/>
  <c r="C51" i="1"/>
  <c r="C34" i="1"/>
  <c r="C36" i="1"/>
  <c r="C40" i="1"/>
  <c r="C44" i="1"/>
  <c r="C50" i="1"/>
  <c r="E34" i="1"/>
  <c r="E36" i="1"/>
  <c r="E40" i="1"/>
  <c r="E44" i="1"/>
  <c r="E46" i="1"/>
  <c r="E50" i="1"/>
  <c r="E35" i="1"/>
  <c r="E39" i="1"/>
  <c r="E41" i="1"/>
  <c r="E45" i="1"/>
  <c r="G35" i="1"/>
</calcChain>
</file>

<file path=xl/sharedStrings.xml><?xml version="1.0" encoding="utf-8"?>
<sst xmlns="http://schemas.openxmlformats.org/spreadsheetml/2006/main" count="1012" uniqueCount="31">
  <si>
    <t>RUNNING PARAMETERS</t>
  </si>
  <si>
    <t>PROGRAM</t>
  </si>
  <si>
    <t>MPI PROCESSES</t>
  </si>
  <si>
    <t>SIM. NODES</t>
  </si>
  <si>
    <t>MiB/PROCESS</t>
  </si>
  <si>
    <t>TOTAL GiB</t>
  </si>
  <si>
    <t>ITER</t>
  </si>
  <si>
    <t>ANL NODES (totale workers)</t>
  </si>
  <si>
    <t>DERIVATIVE</t>
  </si>
  <si>
    <t>REISA</t>
  </si>
  <si>
    <t>REISA ONE ACTOR</t>
  </si>
  <si>
    <t>DASK ON REISA</t>
  </si>
  <si>
    <t>DASK ON REISA ONE ACTOR</t>
  </si>
  <si>
    <t>PARALLELISM1</t>
  </si>
  <si>
    <t>PARALLELISM2</t>
  </si>
  <si>
    <t>MPI_PER_NODE</t>
  </si>
  <si>
    <t>GENERATION</t>
  </si>
  <si>
    <t>WORKER_NODES</t>
  </si>
  <si>
    <t>CPUS_PER_WORKER</t>
  </si>
  <si>
    <t>PDI LOCK</t>
  </si>
  <si>
    <t>TOTAL SIM. MED.</t>
  </si>
  <si>
    <t>TOTAL SIM.</t>
  </si>
  <si>
    <t>PDI LOCK MED.</t>
  </si>
  <si>
    <t>SIM. MED.</t>
  </si>
  <si>
    <t>SIM.</t>
  </si>
  <si>
    <t>ANALYTIC.</t>
  </si>
  <si>
    <t>$4</t>
  </si>
  <si>
    <t>$5</t>
  </si>
  <si>
    <t>BATCH</t>
  </si>
  <si>
    <t>NAN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</si>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</sst>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1" fillId="3" borderId="0" xfId="0" applyFont="1" applyFill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6" xfId="0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6" xfId="0" applyFill="1" applyBorder="1"/>
    <xf numFmtId="0" fontId="0" fillId="0" borderId="5" xfId="0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2" borderId="0" xfId="0" applyNumberFormat="1" applyFill="1" applyAlignment="1">
      <alignment horizontal="left"/>
    </xf>
    <xf numFmtId="2" fontId="0" fillId="5" borderId="0" xfId="0" applyNumberFormat="1" applyFill="1" applyAlignment="1">
      <alignment horizontal="left"/>
    </xf>
    <xf numFmtId="2" fontId="0" fillId="2" borderId="5" xfId="0" applyNumberFormat="1" applyFill="1" applyBorder="1" applyAlignment="1">
      <alignment horizontal="left"/>
    </xf>
    <xf numFmtId="2" fontId="0" fillId="2" borderId="6" xfId="0" applyNumberFormat="1" applyFill="1" applyBorder="1" applyAlignment="1">
      <alignment horizontal="left"/>
    </xf>
    <xf numFmtId="2" fontId="0" fillId="5" borderId="5" xfId="0" applyNumberFormat="1" applyFill="1" applyBorder="1" applyAlignment="1">
      <alignment horizontal="left"/>
    </xf>
    <xf numFmtId="2" fontId="0" fillId="5" borderId="6" xfId="0" applyNumberFormat="1" applyFill="1" applyBorder="1" applyAlignment="1">
      <alignment horizontal="left"/>
    </xf>
    <xf numFmtId="2" fontId="0" fillId="2" borderId="7" xfId="0" applyNumberFormat="1" applyFill="1" applyBorder="1" applyAlignment="1">
      <alignment horizontal="left"/>
    </xf>
    <xf numFmtId="2" fontId="0" fillId="2" borderId="8" xfId="0" applyNumberFormat="1" applyFill="1" applyBorder="1" applyAlignment="1">
      <alignment horizontal="left"/>
    </xf>
    <xf numFmtId="2" fontId="0" fillId="2" borderId="9" xfId="0" applyNumberFormat="1" applyFill="1" applyBorder="1" applyAlignment="1">
      <alignment horizontal="left"/>
    </xf>
    <xf numFmtId="2" fontId="0" fillId="5" borderId="7" xfId="0" applyNumberFormat="1" applyFill="1" applyBorder="1" applyAlignment="1">
      <alignment horizontal="left"/>
    </xf>
    <xf numFmtId="2" fontId="0" fillId="5" borderId="8" xfId="0" applyNumberFormat="1" applyFill="1" applyBorder="1" applyAlignment="1">
      <alignment horizontal="left"/>
    </xf>
    <xf numFmtId="2" fontId="0" fillId="5" borderId="9" xfId="0" applyNumberFormat="1" applyFill="1" applyBorder="1" applyAlignment="1">
      <alignment horizontal="left"/>
    </xf>
    <xf numFmtId="0" fontId="0" fillId="2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2" fontId="0" fillId="2" borderId="2" xfId="0" applyNumberFormat="1" applyFill="1" applyBorder="1" applyAlignment="1">
      <alignment horizontal="left"/>
    </xf>
    <xf numFmtId="2" fontId="0" fillId="2" borderId="3" xfId="0" applyNumberFormat="1" applyFill="1" applyBorder="1" applyAlignment="1">
      <alignment horizontal="left"/>
    </xf>
    <xf numFmtId="2" fontId="0" fillId="2" borderId="4" xfId="0" applyNumberFormat="1" applyFill="1" applyBorder="1" applyAlignment="1">
      <alignment horizontal="left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DCA-8B36-420B-801F-28A2E5F21CEF}">
  <dimension ref="A1:AI102"/>
  <sheetViews>
    <sheetView topLeftCell="N73" zoomScale="70" zoomScaleNormal="70" workbookViewId="0">
      <selection activeCell="P72" sqref="P72"/>
    </sheetView>
  </sheetViews>
  <sheetFormatPr baseColWidth="10" defaultRowHeight="14.4" x14ac:dyDescent="0.3"/>
  <cols>
    <col min="4" max="4" width="11.5546875" customWidth="1"/>
    <col min="8" max="9" width="13.44140625" style="5" bestFit="1" customWidth="1"/>
    <col min="10" max="10" width="13.6640625" style="5" customWidth="1"/>
    <col min="11" max="12" width="5.109375" style="5" bestFit="1" customWidth="1"/>
    <col min="13" max="13" width="12.109375" style="5" bestFit="1" customWidth="1"/>
    <col min="14" max="14" width="15.5546875" style="5" bestFit="1" customWidth="1"/>
    <col min="15" max="15" width="18.44140625" style="5" bestFit="1" customWidth="1"/>
    <col min="16" max="16" width="11" style="5" bestFit="1" customWidth="1"/>
    <col min="17" max="17" width="6.77734375" bestFit="1" customWidth="1"/>
  </cols>
  <sheetData>
    <row r="1" spans="1:35" ht="14.4" customHeight="1" x14ac:dyDescent="0.3">
      <c r="A1" s="72" t="s">
        <v>0</v>
      </c>
      <c r="B1" s="73"/>
      <c r="C1" s="73"/>
      <c r="D1" s="73"/>
      <c r="E1" s="73"/>
      <c r="F1" s="73"/>
      <c r="G1" s="74"/>
      <c r="R1" s="72" t="s">
        <v>0</v>
      </c>
      <c r="S1" s="73"/>
      <c r="T1" s="73"/>
      <c r="U1" s="73"/>
      <c r="V1" s="73"/>
      <c r="W1" s="73"/>
      <c r="X1" s="74"/>
    </row>
    <row r="2" spans="1:35" ht="43.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0" t="s">
        <v>13</v>
      </c>
      <c r="I2" s="20" t="s">
        <v>14</v>
      </c>
      <c r="J2" s="20" t="s">
        <v>15</v>
      </c>
      <c r="K2" s="20" t="s">
        <v>26</v>
      </c>
      <c r="L2" s="20" t="s">
        <v>27</v>
      </c>
      <c r="M2" s="20" t="s">
        <v>16</v>
      </c>
      <c r="N2" s="20" t="s">
        <v>17</v>
      </c>
      <c r="O2" s="20" t="s">
        <v>18</v>
      </c>
      <c r="P2" s="20" t="s">
        <v>1</v>
      </c>
      <c r="Q2" s="21" t="s">
        <v>28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5" x14ac:dyDescent="0.3">
      <c r="A3" s="2" t="str">
        <f>P3</f>
        <v>DERIVATIVE</v>
      </c>
      <c r="B3" s="3">
        <f>H3*I3</f>
        <v>4</v>
      </c>
      <c r="C3" s="3">
        <f>H3*I3/J3</f>
        <v>2</v>
      </c>
      <c r="D3" s="3">
        <f>K3*L3*8/(1024^2)</f>
        <v>256</v>
      </c>
      <c r="E3" s="3">
        <f>K3*L3*8/(1024^3)*B3</f>
        <v>1</v>
      </c>
      <c r="F3" s="3">
        <f t="shared" ref="F3:G5" si="0">M3</f>
        <v>12</v>
      </c>
      <c r="G3" s="4">
        <f t="shared" si="0"/>
        <v>2</v>
      </c>
      <c r="H3" s="38">
        <v>2</v>
      </c>
      <c r="I3" s="38">
        <v>2</v>
      </c>
      <c r="J3" s="38">
        <v>2</v>
      </c>
      <c r="K3" s="38">
        <v>8192</v>
      </c>
      <c r="L3" s="38">
        <v>4096</v>
      </c>
      <c r="M3" s="38">
        <v>12</v>
      </c>
      <c r="N3" s="38">
        <v>2</v>
      </c>
      <c r="O3" s="38">
        <v>30</v>
      </c>
      <c r="P3" s="38" t="s">
        <v>8</v>
      </c>
      <c r="Q3" s="39">
        <v>1</v>
      </c>
      <c r="R3" s="2" t="str">
        <f t="shared" ref="R3:X5" si="1">A3</f>
        <v>DERIVATIVE</v>
      </c>
      <c r="S3" s="3">
        <f t="shared" si="1"/>
        <v>4</v>
      </c>
      <c r="T3" s="3">
        <f t="shared" si="1"/>
        <v>2</v>
      </c>
      <c r="U3" s="3">
        <f t="shared" si="1"/>
        <v>256</v>
      </c>
      <c r="V3" s="3">
        <f t="shared" si="1"/>
        <v>1</v>
      </c>
      <c r="W3" s="3">
        <f t="shared" si="1"/>
        <v>12</v>
      </c>
      <c r="X3" s="4">
        <f t="shared" si="1"/>
        <v>2</v>
      </c>
    </row>
    <row r="4" spans="1:35" x14ac:dyDescent="0.3">
      <c r="A4" s="13" t="str">
        <f>P4</f>
        <v>DERIVATIVE</v>
      </c>
      <c r="B4" s="9">
        <f>H4*I4</f>
        <v>8</v>
      </c>
      <c r="C4" s="9">
        <f>H4*I4/J4</f>
        <v>4</v>
      </c>
      <c r="D4" s="9">
        <f>K4*L4*8/(1024^2)</f>
        <v>256</v>
      </c>
      <c r="E4" s="9">
        <f>K4*L4*8/(1024^3)*B4</f>
        <v>2</v>
      </c>
      <c r="F4" s="9">
        <f t="shared" si="0"/>
        <v>12</v>
      </c>
      <c r="G4" s="14">
        <f t="shared" si="0"/>
        <v>4</v>
      </c>
      <c r="H4">
        <v>2</v>
      </c>
      <c r="I4">
        <v>4</v>
      </c>
      <c r="J4">
        <v>2</v>
      </c>
      <c r="K4">
        <v>8192</v>
      </c>
      <c r="L4">
        <v>4096</v>
      </c>
      <c r="M4">
        <v>12</v>
      </c>
      <c r="N4">
        <v>4</v>
      </c>
      <c r="O4">
        <v>30</v>
      </c>
      <c r="P4" t="s">
        <v>8</v>
      </c>
      <c r="Q4" s="34">
        <v>3</v>
      </c>
      <c r="R4" s="13" t="str">
        <f>A4</f>
        <v>DERIVATIVE</v>
      </c>
      <c r="S4" s="9">
        <f t="shared" si="1"/>
        <v>8</v>
      </c>
      <c r="T4" s="9">
        <f t="shared" si="1"/>
        <v>4</v>
      </c>
      <c r="U4" s="9">
        <f t="shared" si="1"/>
        <v>256</v>
      </c>
      <c r="V4" s="9">
        <f t="shared" si="1"/>
        <v>2</v>
      </c>
      <c r="W4" s="9">
        <f t="shared" si="1"/>
        <v>12</v>
      </c>
      <c r="X4" s="14">
        <f t="shared" si="1"/>
        <v>4</v>
      </c>
    </row>
    <row r="5" spans="1:35" x14ac:dyDescent="0.3">
      <c r="A5" s="6" t="str">
        <f>P5</f>
        <v>DERIVATIVE</v>
      </c>
      <c r="B5" s="7">
        <f>H5*I5</f>
        <v>16</v>
      </c>
      <c r="C5" s="7">
        <f>H5*I5/J5</f>
        <v>8</v>
      </c>
      <c r="D5" s="7">
        <f>K5*L5*8/(1024^2)</f>
        <v>256</v>
      </c>
      <c r="E5" s="7">
        <f>K5*L5*8/(1024^3)*B5</f>
        <v>4</v>
      </c>
      <c r="F5" s="7">
        <f t="shared" si="0"/>
        <v>12</v>
      </c>
      <c r="G5" s="8">
        <f t="shared" si="0"/>
        <v>8</v>
      </c>
      <c r="H5" s="42">
        <v>4</v>
      </c>
      <c r="I5" s="42">
        <v>4</v>
      </c>
      <c r="J5" s="42">
        <v>2</v>
      </c>
      <c r="K5" s="42">
        <v>8192</v>
      </c>
      <c r="L5" s="42">
        <v>4096</v>
      </c>
      <c r="M5" s="42">
        <v>12</v>
      </c>
      <c r="N5" s="42">
        <v>8</v>
      </c>
      <c r="O5" s="42">
        <v>30</v>
      </c>
      <c r="P5" s="42" t="s">
        <v>8</v>
      </c>
      <c r="Q5" s="35">
        <v>5</v>
      </c>
      <c r="R5" s="6" t="str">
        <f t="shared" si="1"/>
        <v>DERIVATIVE</v>
      </c>
      <c r="S5" s="7">
        <f t="shared" si="1"/>
        <v>16</v>
      </c>
      <c r="T5" s="7">
        <f t="shared" si="1"/>
        <v>8</v>
      </c>
      <c r="U5" s="7">
        <f t="shared" si="1"/>
        <v>256</v>
      </c>
      <c r="V5" s="7">
        <f t="shared" si="1"/>
        <v>4</v>
      </c>
      <c r="W5" s="7">
        <f t="shared" si="1"/>
        <v>12</v>
      </c>
      <c r="X5" s="8">
        <f t="shared" si="1"/>
        <v>8</v>
      </c>
    </row>
    <row r="6" spans="1:35" x14ac:dyDescent="0.3">
      <c r="A6" s="75" t="s">
        <v>9</v>
      </c>
      <c r="B6" s="76"/>
      <c r="C6" s="76"/>
      <c r="D6" s="76"/>
      <c r="E6" s="76"/>
      <c r="F6" s="76"/>
      <c r="G6" s="77"/>
      <c r="R6" s="75" t="s">
        <v>9</v>
      </c>
      <c r="S6" s="76"/>
      <c r="T6" s="76"/>
      <c r="U6" s="76"/>
      <c r="V6" s="76"/>
      <c r="W6" s="76"/>
      <c r="X6" s="77"/>
    </row>
    <row r="7" spans="1:35" ht="28.8" x14ac:dyDescent="0.3">
      <c r="A7" s="16" t="s">
        <v>25</v>
      </c>
      <c r="B7" s="17" t="s">
        <v>24</v>
      </c>
      <c r="C7" s="17" t="s">
        <v>23</v>
      </c>
      <c r="D7" s="17" t="s">
        <v>19</v>
      </c>
      <c r="E7" s="17" t="s">
        <v>22</v>
      </c>
      <c r="F7" s="17" t="s">
        <v>21</v>
      </c>
      <c r="G7" s="18" t="s">
        <v>20</v>
      </c>
      <c r="R7" s="16" t="s">
        <v>25</v>
      </c>
      <c r="S7" s="17" t="s">
        <v>24</v>
      </c>
      <c r="T7" s="17" t="s">
        <v>23</v>
      </c>
      <c r="U7" s="17" t="s">
        <v>19</v>
      </c>
      <c r="V7" s="17" t="s">
        <v>22</v>
      </c>
      <c r="W7" s="17" t="s">
        <v>21</v>
      </c>
      <c r="X7" s="18" t="s">
        <v>20</v>
      </c>
    </row>
    <row r="8" spans="1:35" x14ac:dyDescent="0.3">
      <c r="A8" s="49">
        <v>31.1</v>
      </c>
      <c r="B8" s="47">
        <v>28.08</v>
      </c>
      <c r="C8" s="47">
        <f>B8/F3</f>
        <v>2.34</v>
      </c>
      <c r="D8" s="47">
        <v>5.74</v>
      </c>
      <c r="E8" s="47">
        <f>D8/F3</f>
        <v>0.47833333333333333</v>
      </c>
      <c r="F8" s="47">
        <f>B8+D8</f>
        <v>33.82</v>
      </c>
      <c r="G8" s="50">
        <f>F8/F3</f>
        <v>2.8183333333333334</v>
      </c>
      <c r="R8" s="49">
        <f t="shared" ref="R8:X10" si="2">A8/A8</f>
        <v>1</v>
      </c>
      <c r="S8" s="47">
        <f t="shared" si="2"/>
        <v>1</v>
      </c>
      <c r="T8" s="47">
        <f t="shared" si="2"/>
        <v>1</v>
      </c>
      <c r="U8" s="47">
        <f t="shared" si="2"/>
        <v>1</v>
      </c>
      <c r="V8" s="47">
        <f t="shared" si="2"/>
        <v>1</v>
      </c>
      <c r="W8" s="47">
        <f t="shared" si="2"/>
        <v>1</v>
      </c>
      <c r="X8" s="50">
        <f t="shared" si="2"/>
        <v>1</v>
      </c>
    </row>
    <row r="9" spans="1:35" x14ac:dyDescent="0.3">
      <c r="A9" s="51">
        <v>29.4</v>
      </c>
      <c r="B9" s="48">
        <v>28.63</v>
      </c>
      <c r="C9" s="48">
        <f>B9/F4</f>
        <v>2.3858333333333333</v>
      </c>
      <c r="D9" s="48">
        <v>5.64</v>
      </c>
      <c r="E9" s="48">
        <f>D9/F4</f>
        <v>0.47</v>
      </c>
      <c r="F9" s="48">
        <f t="shared" ref="F9:F10" si="3">B9+D9</f>
        <v>34.269999999999996</v>
      </c>
      <c r="G9" s="52">
        <f>F9/F4</f>
        <v>2.855833333333333</v>
      </c>
      <c r="R9" s="51">
        <f t="shared" si="2"/>
        <v>1</v>
      </c>
      <c r="S9" s="48">
        <f t="shared" si="2"/>
        <v>1</v>
      </c>
      <c r="T9" s="48">
        <f t="shared" si="2"/>
        <v>1</v>
      </c>
      <c r="U9" s="48">
        <f t="shared" si="2"/>
        <v>1</v>
      </c>
      <c r="V9" s="48">
        <f t="shared" si="2"/>
        <v>1</v>
      </c>
      <c r="W9" s="48">
        <f t="shared" si="2"/>
        <v>1</v>
      </c>
      <c r="X9" s="52">
        <f t="shared" si="2"/>
        <v>1</v>
      </c>
    </row>
    <row r="10" spans="1:35" x14ac:dyDescent="0.3">
      <c r="A10" s="53">
        <v>35.08</v>
      </c>
      <c r="B10" s="54">
        <v>30.51</v>
      </c>
      <c r="C10" s="54">
        <f>B10/F5</f>
        <v>2.5425</v>
      </c>
      <c r="D10" s="54">
        <v>5.64</v>
      </c>
      <c r="E10" s="54">
        <f>D10/F5</f>
        <v>0.47</v>
      </c>
      <c r="F10" s="54">
        <f t="shared" si="3"/>
        <v>36.15</v>
      </c>
      <c r="G10" s="55">
        <f>F10/F5</f>
        <v>3.0124999999999997</v>
      </c>
      <c r="R10" s="53">
        <f t="shared" si="2"/>
        <v>1</v>
      </c>
      <c r="S10" s="54">
        <f t="shared" si="2"/>
        <v>1</v>
      </c>
      <c r="T10" s="54">
        <f t="shared" si="2"/>
        <v>1</v>
      </c>
      <c r="U10" s="54">
        <f t="shared" si="2"/>
        <v>1</v>
      </c>
      <c r="V10" s="54">
        <f t="shared" si="2"/>
        <v>1</v>
      </c>
      <c r="W10" s="54">
        <f t="shared" si="2"/>
        <v>1</v>
      </c>
      <c r="X10" s="55">
        <f t="shared" si="2"/>
        <v>1</v>
      </c>
    </row>
    <row r="11" spans="1:35" x14ac:dyDescent="0.3">
      <c r="A11" s="75" t="s">
        <v>10</v>
      </c>
      <c r="B11" s="76"/>
      <c r="C11" s="76"/>
      <c r="D11" s="76"/>
      <c r="E11" s="76"/>
      <c r="F11" s="76"/>
      <c r="G11" s="77"/>
      <c r="R11" s="75" t="s">
        <v>10</v>
      </c>
      <c r="S11" s="76"/>
      <c r="T11" s="76"/>
      <c r="U11" s="76"/>
      <c r="V11" s="76"/>
      <c r="W11" s="76"/>
      <c r="X11" s="77"/>
    </row>
    <row r="12" spans="1:35" ht="28.8" x14ac:dyDescent="0.3">
      <c r="A12" s="16" t="s">
        <v>25</v>
      </c>
      <c r="B12" s="17" t="s">
        <v>24</v>
      </c>
      <c r="C12" s="17" t="s">
        <v>23</v>
      </c>
      <c r="D12" s="17" t="s">
        <v>19</v>
      </c>
      <c r="E12" s="17" t="s">
        <v>22</v>
      </c>
      <c r="F12" s="17" t="s">
        <v>21</v>
      </c>
      <c r="G12" s="18" t="s">
        <v>20</v>
      </c>
      <c r="R12" s="29" t="s">
        <v>25</v>
      </c>
      <c r="S12" s="15" t="s">
        <v>24</v>
      </c>
      <c r="T12" s="15" t="s">
        <v>23</v>
      </c>
      <c r="U12" s="15" t="s">
        <v>19</v>
      </c>
      <c r="V12" s="15" t="s">
        <v>22</v>
      </c>
      <c r="W12" s="15" t="s">
        <v>21</v>
      </c>
      <c r="X12" s="30" t="s">
        <v>20</v>
      </c>
    </row>
    <row r="13" spans="1:35" x14ac:dyDescent="0.3">
      <c r="A13" s="49">
        <v>30.98</v>
      </c>
      <c r="B13" s="47">
        <v>28.11</v>
      </c>
      <c r="C13" s="47">
        <f>B13/F3</f>
        <v>2.3424999999999998</v>
      </c>
      <c r="D13" s="47">
        <v>5.87</v>
      </c>
      <c r="E13" s="47">
        <f>D13/F3</f>
        <v>0.48916666666666669</v>
      </c>
      <c r="F13" s="47">
        <f>B13+D13</f>
        <v>33.979999999999997</v>
      </c>
      <c r="G13" s="50">
        <f>F13/F3</f>
        <v>2.8316666666666666</v>
      </c>
      <c r="R13" s="63">
        <f>A8/A13</f>
        <v>1.0038734667527438</v>
      </c>
      <c r="S13" s="64">
        <f t="shared" ref="S13:X15" si="4">B8/B13</f>
        <v>0.99893276414087506</v>
      </c>
      <c r="T13" s="64">
        <f t="shared" si="4"/>
        <v>0.99893276414087517</v>
      </c>
      <c r="U13" s="64">
        <f t="shared" si="4"/>
        <v>0.97785349233390118</v>
      </c>
      <c r="V13" s="64">
        <f t="shared" si="4"/>
        <v>0.97785349233390118</v>
      </c>
      <c r="W13" s="64">
        <f t="shared" si="4"/>
        <v>0.99529134785167761</v>
      </c>
      <c r="X13" s="65">
        <f t="shared" si="4"/>
        <v>0.9952913478516775</v>
      </c>
    </row>
    <row r="14" spans="1:35" x14ac:dyDescent="0.3">
      <c r="A14" s="51">
        <v>31</v>
      </c>
      <c r="B14" s="48">
        <v>28.5</v>
      </c>
      <c r="C14" s="48">
        <f t="shared" ref="C14:C15" si="5">B14/F4</f>
        <v>2.375</v>
      </c>
      <c r="D14" s="48">
        <v>7.05</v>
      </c>
      <c r="E14" s="48">
        <f t="shared" ref="E14:E15" si="6">D14/F4</f>
        <v>0.58750000000000002</v>
      </c>
      <c r="F14" s="48">
        <f t="shared" ref="F14:F15" si="7">B14+D14</f>
        <v>35.549999999999997</v>
      </c>
      <c r="G14" s="52">
        <f t="shared" ref="G14:G15" si="8">F14/F4</f>
        <v>2.9624999999999999</v>
      </c>
      <c r="R14" s="51">
        <f t="shared" ref="R14:R15" si="9">A9/A14</f>
        <v>0.94838709677419353</v>
      </c>
      <c r="S14" s="48">
        <f t="shared" si="4"/>
        <v>1.004561403508772</v>
      </c>
      <c r="T14" s="48">
        <f t="shared" si="4"/>
        <v>1.004561403508772</v>
      </c>
      <c r="U14" s="48">
        <f t="shared" si="4"/>
        <v>0.79999999999999993</v>
      </c>
      <c r="V14" s="48">
        <f t="shared" si="4"/>
        <v>0.79999999999999993</v>
      </c>
      <c r="W14" s="48">
        <f t="shared" si="4"/>
        <v>0.96399437412095634</v>
      </c>
      <c r="X14" s="52">
        <f t="shared" si="4"/>
        <v>0.96399437412095634</v>
      </c>
    </row>
    <row r="15" spans="1:35" x14ac:dyDescent="0.3">
      <c r="A15" s="53">
        <v>36.700000000000003</v>
      </c>
      <c r="B15" s="54">
        <v>31.77</v>
      </c>
      <c r="C15" s="54">
        <f t="shared" si="5"/>
        <v>2.6475</v>
      </c>
      <c r="D15" s="54">
        <v>7.62</v>
      </c>
      <c r="E15" s="54">
        <f t="shared" si="6"/>
        <v>0.63500000000000001</v>
      </c>
      <c r="F15" s="54">
        <f t="shared" si="7"/>
        <v>39.39</v>
      </c>
      <c r="G15" s="55">
        <f t="shared" si="8"/>
        <v>3.2825000000000002</v>
      </c>
      <c r="R15" s="53">
        <f t="shared" si="9"/>
        <v>0.9558583106267029</v>
      </c>
      <c r="S15" s="54">
        <f t="shared" si="4"/>
        <v>0.96033994334277628</v>
      </c>
      <c r="T15" s="54">
        <f t="shared" si="4"/>
        <v>0.96033994334277617</v>
      </c>
      <c r="U15" s="54">
        <f t="shared" si="4"/>
        <v>0.74015748031496054</v>
      </c>
      <c r="V15" s="54">
        <f t="shared" si="4"/>
        <v>0.74015748031496054</v>
      </c>
      <c r="W15" s="54">
        <f t="shared" si="4"/>
        <v>0.9177456207159177</v>
      </c>
      <c r="X15" s="55">
        <f t="shared" si="4"/>
        <v>0.91774562071591759</v>
      </c>
    </row>
    <row r="16" spans="1:35" x14ac:dyDescent="0.3">
      <c r="A16" s="75" t="s">
        <v>11</v>
      </c>
      <c r="B16" s="76"/>
      <c r="C16" s="76"/>
      <c r="D16" s="76"/>
      <c r="E16" s="76"/>
      <c r="F16" s="76"/>
      <c r="G16" s="77"/>
      <c r="R16" s="69" t="s">
        <v>11</v>
      </c>
      <c r="S16" s="70"/>
      <c r="T16" s="70"/>
      <c r="U16" s="70"/>
      <c r="V16" s="70"/>
      <c r="W16" s="70"/>
      <c r="X16" s="71"/>
    </row>
    <row r="17" spans="1:26" ht="28.8" x14ac:dyDescent="0.3">
      <c r="A17" s="16" t="s">
        <v>25</v>
      </c>
      <c r="B17" s="17" t="s">
        <v>24</v>
      </c>
      <c r="C17" s="17" t="s">
        <v>23</v>
      </c>
      <c r="D17" s="17" t="s">
        <v>19</v>
      </c>
      <c r="E17" s="17" t="s">
        <v>22</v>
      </c>
      <c r="F17" s="17" t="s">
        <v>21</v>
      </c>
      <c r="G17" s="18" t="s">
        <v>20</v>
      </c>
      <c r="R17" s="16" t="s">
        <v>25</v>
      </c>
      <c r="S17" s="17" t="s">
        <v>24</v>
      </c>
      <c r="T17" s="17" t="s">
        <v>23</v>
      </c>
      <c r="U17" s="17" t="s">
        <v>19</v>
      </c>
      <c r="V17" s="17" t="s">
        <v>22</v>
      </c>
      <c r="W17" s="17" t="s">
        <v>21</v>
      </c>
      <c r="X17" s="18" t="s">
        <v>20</v>
      </c>
    </row>
    <row r="18" spans="1:26" x14ac:dyDescent="0.3">
      <c r="A18" s="49">
        <v>110.25</v>
      </c>
      <c r="B18" s="47">
        <v>31.91</v>
      </c>
      <c r="C18" s="47">
        <f>B18/F3</f>
        <v>2.6591666666666667</v>
      </c>
      <c r="D18" s="47">
        <v>10.94</v>
      </c>
      <c r="E18" s="47">
        <f>D18/F3</f>
        <v>0.91166666666666663</v>
      </c>
      <c r="F18" s="47">
        <f>B18+D18</f>
        <v>42.85</v>
      </c>
      <c r="G18" s="50">
        <f>F18/F3</f>
        <v>3.5708333333333333</v>
      </c>
      <c r="R18" s="49">
        <f t="shared" ref="R18:X20" si="10">A8/A18</f>
        <v>0.28208616780045354</v>
      </c>
      <c r="S18" s="47">
        <f t="shared" si="10"/>
        <v>0.87997492948918832</v>
      </c>
      <c r="T18" s="47">
        <f t="shared" si="10"/>
        <v>0.87997492948918832</v>
      </c>
      <c r="U18" s="47">
        <f t="shared" si="10"/>
        <v>0.52468007312614262</v>
      </c>
      <c r="V18" s="47">
        <f t="shared" si="10"/>
        <v>0.52468007312614262</v>
      </c>
      <c r="W18" s="47">
        <f t="shared" si="10"/>
        <v>0.78926487747957996</v>
      </c>
      <c r="X18" s="50">
        <f t="shared" si="10"/>
        <v>0.78926487747957996</v>
      </c>
    </row>
    <row r="19" spans="1:26" x14ac:dyDescent="0.3">
      <c r="A19" s="51">
        <v>212.29</v>
      </c>
      <c r="B19" s="48">
        <v>36.75</v>
      </c>
      <c r="C19" s="48">
        <f t="shared" ref="C19:C20" si="11">B19/F4</f>
        <v>3.0625</v>
      </c>
      <c r="D19" s="48">
        <v>12.28</v>
      </c>
      <c r="E19" s="48">
        <f t="shared" ref="E19:E20" si="12">D19/F4</f>
        <v>1.0233333333333332</v>
      </c>
      <c r="F19" s="48">
        <f t="shared" ref="F19:F20" si="13">B19+D19</f>
        <v>49.03</v>
      </c>
      <c r="G19" s="52">
        <f t="shared" ref="G19:G20" si="14">F19/F4</f>
        <v>4.0858333333333334</v>
      </c>
      <c r="R19" s="51">
        <f t="shared" si="10"/>
        <v>0.13848980168637243</v>
      </c>
      <c r="S19" s="48">
        <f t="shared" si="10"/>
        <v>0.77904761904761899</v>
      </c>
      <c r="T19" s="48">
        <f t="shared" si="10"/>
        <v>0.77904761904761899</v>
      </c>
      <c r="U19" s="48">
        <f t="shared" si="10"/>
        <v>0.45928338762214982</v>
      </c>
      <c r="V19" s="48">
        <f t="shared" si="10"/>
        <v>0.45928338762214987</v>
      </c>
      <c r="W19" s="48">
        <f t="shared" si="10"/>
        <v>0.69895982051805006</v>
      </c>
      <c r="X19" s="52">
        <f t="shared" si="10"/>
        <v>0.69895982051805006</v>
      </c>
    </row>
    <row r="20" spans="1:26" x14ac:dyDescent="0.3">
      <c r="A20" s="53">
        <v>243.83</v>
      </c>
      <c r="B20" s="54">
        <v>39.21</v>
      </c>
      <c r="C20" s="54">
        <f t="shared" si="11"/>
        <v>3.2675000000000001</v>
      </c>
      <c r="D20" s="54">
        <v>10.15</v>
      </c>
      <c r="E20" s="54">
        <f t="shared" si="12"/>
        <v>0.84583333333333333</v>
      </c>
      <c r="F20" s="54">
        <f t="shared" si="13"/>
        <v>49.36</v>
      </c>
      <c r="G20" s="55">
        <f t="shared" si="14"/>
        <v>4.1133333333333333</v>
      </c>
      <c r="R20" s="53">
        <f t="shared" si="10"/>
        <v>0.14387072960669317</v>
      </c>
      <c r="S20" s="54">
        <f t="shared" si="10"/>
        <v>0.77811782708492738</v>
      </c>
      <c r="T20" s="54">
        <f t="shared" si="10"/>
        <v>0.77811782708492727</v>
      </c>
      <c r="U20" s="54">
        <f t="shared" si="10"/>
        <v>0.55566502463054179</v>
      </c>
      <c r="V20" s="54">
        <f t="shared" si="10"/>
        <v>0.55566502463054179</v>
      </c>
      <c r="W20" s="54">
        <f t="shared" si="10"/>
        <v>0.73237439222042133</v>
      </c>
      <c r="X20" s="55">
        <f t="shared" si="10"/>
        <v>0.73237439222042133</v>
      </c>
    </row>
    <row r="21" spans="1:26" x14ac:dyDescent="0.3">
      <c r="A21" s="75" t="s">
        <v>12</v>
      </c>
      <c r="B21" s="76"/>
      <c r="C21" s="76"/>
      <c r="D21" s="76"/>
      <c r="E21" s="76"/>
      <c r="F21" s="76"/>
      <c r="G21" s="77"/>
      <c r="R21" s="75" t="s">
        <v>12</v>
      </c>
      <c r="S21" s="76"/>
      <c r="T21" s="76"/>
      <c r="U21" s="76"/>
      <c r="V21" s="76"/>
      <c r="W21" s="76"/>
      <c r="X21" s="77"/>
    </row>
    <row r="22" spans="1:26" ht="28.8" x14ac:dyDescent="0.3">
      <c r="A22" s="16" t="s">
        <v>25</v>
      </c>
      <c r="B22" s="17" t="s">
        <v>24</v>
      </c>
      <c r="C22" s="17" t="s">
        <v>23</v>
      </c>
      <c r="D22" s="17" t="s">
        <v>19</v>
      </c>
      <c r="E22" s="17" t="s">
        <v>22</v>
      </c>
      <c r="F22" s="17" t="s">
        <v>21</v>
      </c>
      <c r="G22" s="18" t="s">
        <v>20</v>
      </c>
      <c r="R22" s="16" t="s">
        <v>25</v>
      </c>
      <c r="S22" s="17" t="s">
        <v>24</v>
      </c>
      <c r="T22" s="17" t="s">
        <v>23</v>
      </c>
      <c r="U22" s="17" t="s">
        <v>19</v>
      </c>
      <c r="V22" s="17" t="s">
        <v>22</v>
      </c>
      <c r="W22" s="17" t="s">
        <v>21</v>
      </c>
      <c r="X22" s="18" t="s">
        <v>20</v>
      </c>
    </row>
    <row r="23" spans="1:26" x14ac:dyDescent="0.3">
      <c r="A23" s="49">
        <v>127.28</v>
      </c>
      <c r="B23" s="47">
        <v>29.87</v>
      </c>
      <c r="C23" s="47">
        <f>B23/F3</f>
        <v>2.4891666666666667</v>
      </c>
      <c r="D23" s="47">
        <v>24.9</v>
      </c>
      <c r="E23" s="47">
        <f>D23/F3</f>
        <v>2.0749999999999997</v>
      </c>
      <c r="F23" s="47">
        <f>B23+D23</f>
        <v>54.769999999999996</v>
      </c>
      <c r="G23" s="50">
        <f>F23/F3</f>
        <v>4.564166666666666</v>
      </c>
      <c r="H23" s="22"/>
      <c r="I23" s="22"/>
      <c r="J23" s="22"/>
      <c r="K23" s="22"/>
      <c r="L23" s="22"/>
      <c r="M23" s="22"/>
      <c r="N23" s="22"/>
      <c r="O23" s="22"/>
      <c r="P23" s="22"/>
      <c r="R23" s="49">
        <f t="shared" ref="R23:X25" si="15">A8/A23</f>
        <v>0.24434318038969202</v>
      </c>
      <c r="S23" s="47">
        <f t="shared" si="15"/>
        <v>0.94007365249414121</v>
      </c>
      <c r="T23" s="47">
        <f t="shared" si="15"/>
        <v>0.94007365249414121</v>
      </c>
      <c r="U23" s="47">
        <f t="shared" si="15"/>
        <v>0.23052208835341367</v>
      </c>
      <c r="V23" s="47">
        <f t="shared" si="15"/>
        <v>0.23052208835341367</v>
      </c>
      <c r="W23" s="47">
        <f t="shared" si="15"/>
        <v>0.6174913273689977</v>
      </c>
      <c r="X23" s="50">
        <f t="shared" si="15"/>
        <v>0.6174913273689977</v>
      </c>
    </row>
    <row r="24" spans="1:26" x14ac:dyDescent="0.3">
      <c r="A24" s="51">
        <v>284.64</v>
      </c>
      <c r="B24" s="48">
        <v>30.48</v>
      </c>
      <c r="C24" s="48">
        <f t="shared" ref="C24:C25" si="16">B24/F4</f>
        <v>2.54</v>
      </c>
      <c r="D24" s="48">
        <v>15.77</v>
      </c>
      <c r="E24" s="48">
        <f t="shared" ref="E24:E25" si="17">D24/F4</f>
        <v>1.3141666666666667</v>
      </c>
      <c r="F24" s="48">
        <f t="shared" ref="F24:F25" si="18">B24+D24</f>
        <v>46.25</v>
      </c>
      <c r="G24" s="52">
        <f t="shared" ref="G24:G25" si="19">F24/F4</f>
        <v>3.8541666666666665</v>
      </c>
      <c r="R24" s="51">
        <f t="shared" si="15"/>
        <v>0.10328836424957842</v>
      </c>
      <c r="S24" s="48">
        <f t="shared" si="15"/>
        <v>0.93930446194225714</v>
      </c>
      <c r="T24" s="48">
        <f t="shared" si="15"/>
        <v>0.93930446194225714</v>
      </c>
      <c r="U24" s="48">
        <f t="shared" si="15"/>
        <v>0.35764109067850347</v>
      </c>
      <c r="V24" s="48">
        <f t="shared" si="15"/>
        <v>0.35764109067850347</v>
      </c>
      <c r="W24" s="48">
        <f t="shared" si="15"/>
        <v>0.74097297297297293</v>
      </c>
      <c r="X24" s="52">
        <f t="shared" si="15"/>
        <v>0.74097297297297293</v>
      </c>
    </row>
    <row r="25" spans="1:26" x14ac:dyDescent="0.3">
      <c r="A25" s="53">
        <v>563.97</v>
      </c>
      <c r="B25" s="54">
        <v>38.14</v>
      </c>
      <c r="C25" s="54">
        <f t="shared" si="16"/>
        <v>3.1783333333333332</v>
      </c>
      <c r="D25" s="54">
        <v>24.82</v>
      </c>
      <c r="E25" s="54">
        <f t="shared" si="17"/>
        <v>2.0683333333333334</v>
      </c>
      <c r="F25" s="54">
        <f t="shared" si="18"/>
        <v>62.96</v>
      </c>
      <c r="G25" s="55">
        <f t="shared" si="19"/>
        <v>5.246666666666667</v>
      </c>
      <c r="R25" s="53">
        <f t="shared" si="15"/>
        <v>6.2201890171463013E-2</v>
      </c>
      <c r="S25" s="54">
        <f t="shared" si="15"/>
        <v>0.79994756161510228</v>
      </c>
      <c r="T25" s="54">
        <f t="shared" si="15"/>
        <v>0.79994756161510228</v>
      </c>
      <c r="U25" s="54">
        <f t="shared" si="15"/>
        <v>0.22723609991941982</v>
      </c>
      <c r="V25" s="54">
        <f t="shared" si="15"/>
        <v>0.22723609991941982</v>
      </c>
      <c r="W25" s="54">
        <f t="shared" si="15"/>
        <v>0.5741740787801779</v>
      </c>
      <c r="X25" s="55">
        <f t="shared" si="15"/>
        <v>0.57417407878017779</v>
      </c>
    </row>
    <row r="26" spans="1:26" x14ac:dyDescent="0.3">
      <c r="A26" s="24"/>
      <c r="B26" s="24"/>
      <c r="C26" s="24"/>
      <c r="D26" s="24"/>
      <c r="E26" s="24"/>
      <c r="F26" s="24"/>
      <c r="G26" s="24"/>
    </row>
    <row r="27" spans="1:26" ht="14.4" customHeight="1" x14ac:dyDescent="0.3">
      <c r="A27" s="78" t="s">
        <v>0</v>
      </c>
      <c r="B27" s="79"/>
      <c r="C27" s="79"/>
      <c r="D27" s="79"/>
      <c r="E27" s="79"/>
      <c r="F27" s="79"/>
      <c r="G27" s="80"/>
      <c r="R27" s="72" t="s">
        <v>0</v>
      </c>
      <c r="S27" s="73"/>
      <c r="T27" s="73"/>
      <c r="U27" s="73"/>
      <c r="V27" s="73"/>
      <c r="W27" s="73"/>
      <c r="X27" s="74"/>
      <c r="Y27" s="25"/>
      <c r="Z27" s="25"/>
    </row>
    <row r="28" spans="1:26" ht="43.2" x14ac:dyDescent="0.3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9" t="s">
        <v>13</v>
      </c>
      <c r="I28" s="20" t="s">
        <v>14</v>
      </c>
      <c r="J28" s="20" t="s">
        <v>15</v>
      </c>
      <c r="K28" s="20" t="s">
        <v>26</v>
      </c>
      <c r="L28" s="20" t="s">
        <v>27</v>
      </c>
      <c r="M28" s="20" t="s">
        <v>16</v>
      </c>
      <c r="N28" s="20" t="s">
        <v>17</v>
      </c>
      <c r="O28" s="20" t="s">
        <v>18</v>
      </c>
      <c r="P28" s="20" t="s">
        <v>1</v>
      </c>
      <c r="Q28" s="21" t="s">
        <v>28</v>
      </c>
      <c r="R28" s="1" t="s">
        <v>1</v>
      </c>
      <c r="S28" s="1" t="s">
        <v>2</v>
      </c>
      <c r="T28" s="1" t="s">
        <v>3</v>
      </c>
      <c r="U28" s="1" t="s">
        <v>4</v>
      </c>
      <c r="V28" s="1" t="s">
        <v>5</v>
      </c>
      <c r="W28" s="1" t="s">
        <v>6</v>
      </c>
      <c r="X28" s="1" t="s">
        <v>7</v>
      </c>
      <c r="Y28" s="25"/>
      <c r="Z28" s="25"/>
    </row>
    <row r="29" spans="1:26" x14ac:dyDescent="0.3">
      <c r="A29" s="2" t="str">
        <f>P29</f>
        <v>DERIVATIVE</v>
      </c>
      <c r="B29" s="3">
        <f>H29*I29</f>
        <v>4</v>
      </c>
      <c r="C29" s="3">
        <f>H29*I29/J29</f>
        <v>2</v>
      </c>
      <c r="D29" s="3">
        <f>K29*L29*8/(1024^2)</f>
        <v>512</v>
      </c>
      <c r="E29" s="3">
        <f>K29*L29*8/(1024^3)*B29</f>
        <v>2</v>
      </c>
      <c r="F29" s="3">
        <f>M29</f>
        <v>12</v>
      </c>
      <c r="G29" s="4">
        <f>N29</f>
        <v>2</v>
      </c>
      <c r="H29" s="43">
        <v>2</v>
      </c>
      <c r="I29" s="38">
        <v>2</v>
      </c>
      <c r="J29" s="38">
        <v>2</v>
      </c>
      <c r="K29" s="38">
        <v>8192</v>
      </c>
      <c r="L29" s="38">
        <v>8192</v>
      </c>
      <c r="M29" s="38">
        <v>12</v>
      </c>
      <c r="N29" s="38">
        <v>2</v>
      </c>
      <c r="O29" s="38">
        <v>30</v>
      </c>
      <c r="P29" s="38" t="s">
        <v>8</v>
      </c>
      <c r="Q29" s="39">
        <v>2</v>
      </c>
      <c r="R29" s="2" t="str">
        <f t="shared" ref="R29" si="20">A29</f>
        <v>DERIVATIVE</v>
      </c>
      <c r="S29" s="3">
        <f t="shared" ref="S29:S31" si="21">B29</f>
        <v>4</v>
      </c>
      <c r="T29" s="3">
        <f t="shared" ref="T29:T31" si="22">C29</f>
        <v>2</v>
      </c>
      <c r="U29" s="3">
        <f t="shared" ref="U29:U31" si="23">D29</f>
        <v>512</v>
      </c>
      <c r="V29" s="3">
        <f t="shared" ref="V29:V31" si="24">E29</f>
        <v>2</v>
      </c>
      <c r="W29" s="3">
        <f t="shared" ref="W29:W31" si="25">F29</f>
        <v>12</v>
      </c>
      <c r="X29" s="4">
        <f t="shared" ref="X29:X31" si="26">G29</f>
        <v>2</v>
      </c>
      <c r="Y29" s="25"/>
      <c r="Z29" s="25"/>
    </row>
    <row r="30" spans="1:26" x14ac:dyDescent="0.3">
      <c r="A30" s="13" t="str">
        <f t="shared" ref="A30:A31" si="27">P30</f>
        <v>DERIVATIVE</v>
      </c>
      <c r="B30" s="9">
        <f t="shared" ref="B30:B31" si="28">H30*I30</f>
        <v>8</v>
      </c>
      <c r="C30" s="9">
        <f t="shared" ref="C30:C31" si="29">H30*I30/J30</f>
        <v>4</v>
      </c>
      <c r="D30" s="9">
        <f t="shared" ref="D30:D31" si="30">K30*L30*8/(1024^2)</f>
        <v>512</v>
      </c>
      <c r="E30" s="9">
        <f t="shared" ref="E30:E31" si="31">K30*L30*8/(1024^3)*B30</f>
        <v>4</v>
      </c>
      <c r="F30" s="9">
        <f t="shared" ref="F30:F31" si="32">M30</f>
        <v>12</v>
      </c>
      <c r="G30" s="14">
        <f t="shared" ref="G30:G31" si="33">N30</f>
        <v>4</v>
      </c>
      <c r="H30" s="40">
        <v>2</v>
      </c>
      <c r="I30">
        <v>4</v>
      </c>
      <c r="J30">
        <v>2</v>
      </c>
      <c r="K30">
        <v>8192</v>
      </c>
      <c r="L30">
        <v>8192</v>
      </c>
      <c r="M30">
        <v>12</v>
      </c>
      <c r="N30">
        <v>4</v>
      </c>
      <c r="O30">
        <v>30</v>
      </c>
      <c r="P30" t="s">
        <v>8</v>
      </c>
      <c r="Q30" s="34">
        <v>4</v>
      </c>
      <c r="R30" s="13" t="str">
        <f>A30</f>
        <v>DERIVATIVE</v>
      </c>
      <c r="S30" s="9">
        <f t="shared" si="21"/>
        <v>8</v>
      </c>
      <c r="T30" s="9">
        <f t="shared" si="22"/>
        <v>4</v>
      </c>
      <c r="U30" s="9">
        <f t="shared" si="23"/>
        <v>512</v>
      </c>
      <c r="V30" s="9">
        <f t="shared" si="24"/>
        <v>4</v>
      </c>
      <c r="W30" s="9">
        <f t="shared" si="25"/>
        <v>12</v>
      </c>
      <c r="X30" s="14">
        <f t="shared" si="26"/>
        <v>4</v>
      </c>
      <c r="Y30" s="25"/>
      <c r="Z30" s="25"/>
    </row>
    <row r="31" spans="1:26" x14ac:dyDescent="0.3">
      <c r="A31" s="6" t="str">
        <f t="shared" si="27"/>
        <v>DERIVATIVE</v>
      </c>
      <c r="B31" s="7">
        <f t="shared" si="28"/>
        <v>16</v>
      </c>
      <c r="C31" s="7">
        <f t="shared" si="29"/>
        <v>8</v>
      </c>
      <c r="D31" s="7">
        <f t="shared" si="30"/>
        <v>512</v>
      </c>
      <c r="E31" s="7">
        <f t="shared" si="31"/>
        <v>8</v>
      </c>
      <c r="F31" s="7">
        <f t="shared" si="32"/>
        <v>12</v>
      </c>
      <c r="G31" s="8">
        <f t="shared" si="33"/>
        <v>8</v>
      </c>
      <c r="H31" s="41">
        <v>4</v>
      </c>
      <c r="I31" s="42">
        <v>4</v>
      </c>
      <c r="J31" s="42">
        <v>2</v>
      </c>
      <c r="K31" s="42">
        <v>8192</v>
      </c>
      <c r="L31" s="42">
        <v>8192</v>
      </c>
      <c r="M31" s="42">
        <v>12</v>
      </c>
      <c r="N31" s="42">
        <v>8</v>
      </c>
      <c r="O31" s="42">
        <v>30</v>
      </c>
      <c r="P31" s="42" t="s">
        <v>8</v>
      </c>
      <c r="Q31" s="35">
        <v>6</v>
      </c>
      <c r="R31" s="6" t="str">
        <f t="shared" ref="R31" si="34">A31</f>
        <v>DERIVATIVE</v>
      </c>
      <c r="S31" s="7">
        <f t="shared" si="21"/>
        <v>16</v>
      </c>
      <c r="T31" s="7">
        <f t="shared" si="22"/>
        <v>8</v>
      </c>
      <c r="U31" s="7">
        <f t="shared" si="23"/>
        <v>512</v>
      </c>
      <c r="V31" s="7">
        <f t="shared" si="24"/>
        <v>8</v>
      </c>
      <c r="W31" s="7">
        <f t="shared" si="25"/>
        <v>12</v>
      </c>
      <c r="X31" s="8">
        <f t="shared" si="26"/>
        <v>8</v>
      </c>
      <c r="Y31" s="25"/>
      <c r="Z31" s="25"/>
    </row>
    <row r="32" spans="1:26" x14ac:dyDescent="0.3">
      <c r="A32" s="69" t="s">
        <v>9</v>
      </c>
      <c r="B32" s="70"/>
      <c r="C32" s="70"/>
      <c r="D32" s="70"/>
      <c r="E32" s="70"/>
      <c r="F32" s="70"/>
      <c r="G32" s="71"/>
      <c r="R32" s="75" t="s">
        <v>9</v>
      </c>
      <c r="S32" s="76"/>
      <c r="T32" s="76"/>
      <c r="U32" s="76"/>
      <c r="V32" s="76"/>
      <c r="W32" s="76"/>
      <c r="X32" s="77"/>
      <c r="Y32" s="25"/>
      <c r="Z32" s="25"/>
    </row>
    <row r="33" spans="1:26" ht="28.8" x14ac:dyDescent="0.3">
      <c r="A33" s="16" t="s">
        <v>25</v>
      </c>
      <c r="B33" s="17" t="s">
        <v>24</v>
      </c>
      <c r="C33" s="17" t="s">
        <v>23</v>
      </c>
      <c r="D33" s="17" t="s">
        <v>19</v>
      </c>
      <c r="E33" s="17" t="s">
        <v>22</v>
      </c>
      <c r="F33" s="17" t="s">
        <v>21</v>
      </c>
      <c r="G33" s="18" t="s">
        <v>20</v>
      </c>
      <c r="R33" s="16" t="s">
        <v>25</v>
      </c>
      <c r="S33" s="17" t="s">
        <v>24</v>
      </c>
      <c r="T33" s="17" t="s">
        <v>23</v>
      </c>
      <c r="U33" s="17" t="s">
        <v>19</v>
      </c>
      <c r="V33" s="17" t="s">
        <v>22</v>
      </c>
      <c r="W33" s="17" t="s">
        <v>21</v>
      </c>
      <c r="X33" s="18" t="s">
        <v>20</v>
      </c>
      <c r="Y33" s="25"/>
      <c r="Z33" s="25"/>
    </row>
    <row r="34" spans="1:26" x14ac:dyDescent="0.3">
      <c r="A34" s="49">
        <v>61.18</v>
      </c>
      <c r="B34" s="47">
        <v>55.88</v>
      </c>
      <c r="C34" s="47">
        <f>B34/F29</f>
        <v>4.6566666666666672</v>
      </c>
      <c r="D34" s="47">
        <v>9.5</v>
      </c>
      <c r="E34" s="47">
        <f>D34/F29</f>
        <v>0.79166666666666663</v>
      </c>
      <c r="F34" s="47">
        <f>B34+D34</f>
        <v>65.38</v>
      </c>
      <c r="G34" s="50">
        <f>F34/F29</f>
        <v>5.4483333333333333</v>
      </c>
      <c r="R34" s="49">
        <f t="shared" ref="R34:X36" si="35">A34/A34</f>
        <v>1</v>
      </c>
      <c r="S34" s="47">
        <f t="shared" si="35"/>
        <v>1</v>
      </c>
      <c r="T34" s="47">
        <f t="shared" si="35"/>
        <v>1</v>
      </c>
      <c r="U34" s="47">
        <f t="shared" si="35"/>
        <v>1</v>
      </c>
      <c r="V34" s="47">
        <f t="shared" si="35"/>
        <v>1</v>
      </c>
      <c r="W34" s="47">
        <f t="shared" si="35"/>
        <v>1</v>
      </c>
      <c r="X34" s="50">
        <f t="shared" si="35"/>
        <v>1</v>
      </c>
      <c r="Y34" s="25"/>
      <c r="Z34" s="25"/>
    </row>
    <row r="35" spans="1:26" x14ac:dyDescent="0.3">
      <c r="A35" s="51">
        <v>63.69</v>
      </c>
      <c r="B35" s="48">
        <v>56.11</v>
      </c>
      <c r="C35" s="48">
        <f>B35/F30</f>
        <v>4.6758333333333333</v>
      </c>
      <c r="D35" s="48">
        <v>10.53</v>
      </c>
      <c r="E35" s="48">
        <f>D35/F30</f>
        <v>0.87749999999999995</v>
      </c>
      <c r="F35" s="48">
        <f t="shared" ref="F35:F36" si="36">B35+D35</f>
        <v>66.64</v>
      </c>
      <c r="G35" s="52">
        <f>F35/F30</f>
        <v>5.5533333333333337</v>
      </c>
      <c r="R35" s="51">
        <f t="shared" si="35"/>
        <v>1</v>
      </c>
      <c r="S35" s="48">
        <f t="shared" si="35"/>
        <v>1</v>
      </c>
      <c r="T35" s="48">
        <f t="shared" si="35"/>
        <v>1</v>
      </c>
      <c r="U35" s="48">
        <f t="shared" si="35"/>
        <v>1</v>
      </c>
      <c r="V35" s="48">
        <f t="shared" si="35"/>
        <v>1</v>
      </c>
      <c r="W35" s="48">
        <f t="shared" si="35"/>
        <v>1</v>
      </c>
      <c r="X35" s="52">
        <f t="shared" si="35"/>
        <v>1</v>
      </c>
      <c r="Y35" s="25"/>
      <c r="Z35" s="25"/>
    </row>
    <row r="36" spans="1:26" x14ac:dyDescent="0.3">
      <c r="A36" s="53">
        <v>64.55</v>
      </c>
      <c r="B36" s="54">
        <v>57.38</v>
      </c>
      <c r="C36" s="54">
        <f>B36/F31</f>
        <v>4.7816666666666672</v>
      </c>
      <c r="D36" s="54">
        <v>10</v>
      </c>
      <c r="E36" s="54">
        <f>D36/F31</f>
        <v>0.83333333333333337</v>
      </c>
      <c r="F36" s="54">
        <f t="shared" si="36"/>
        <v>67.38</v>
      </c>
      <c r="G36" s="55">
        <f>F36/F31</f>
        <v>5.6149999999999993</v>
      </c>
      <c r="R36" s="53">
        <f t="shared" si="35"/>
        <v>1</v>
      </c>
      <c r="S36" s="54">
        <f t="shared" si="35"/>
        <v>1</v>
      </c>
      <c r="T36" s="54">
        <f t="shared" si="35"/>
        <v>1</v>
      </c>
      <c r="U36" s="54">
        <f t="shared" si="35"/>
        <v>1</v>
      </c>
      <c r="V36" s="54">
        <f t="shared" si="35"/>
        <v>1</v>
      </c>
      <c r="W36" s="54">
        <f t="shared" si="35"/>
        <v>1</v>
      </c>
      <c r="X36" s="55">
        <f t="shared" si="35"/>
        <v>1</v>
      </c>
      <c r="Y36" s="25"/>
      <c r="Z36" s="25"/>
    </row>
    <row r="37" spans="1:26" x14ac:dyDescent="0.3">
      <c r="A37" s="69" t="s">
        <v>10</v>
      </c>
      <c r="B37" s="70"/>
      <c r="C37" s="70"/>
      <c r="D37" s="70"/>
      <c r="E37" s="70"/>
      <c r="F37" s="70"/>
      <c r="G37" s="71"/>
      <c r="R37" s="75" t="s">
        <v>10</v>
      </c>
      <c r="S37" s="76"/>
      <c r="T37" s="76"/>
      <c r="U37" s="76"/>
      <c r="V37" s="76"/>
      <c r="W37" s="76"/>
      <c r="X37" s="77"/>
      <c r="Y37" s="25"/>
      <c r="Z37" s="25"/>
    </row>
    <row r="38" spans="1:26" ht="28.8" x14ac:dyDescent="0.3">
      <c r="A38" s="16" t="s">
        <v>25</v>
      </c>
      <c r="B38" s="17" t="s">
        <v>24</v>
      </c>
      <c r="C38" s="17" t="s">
        <v>23</v>
      </c>
      <c r="D38" s="17" t="s">
        <v>19</v>
      </c>
      <c r="E38" s="17" t="s">
        <v>22</v>
      </c>
      <c r="F38" s="17" t="s">
        <v>21</v>
      </c>
      <c r="G38" s="18" t="s">
        <v>20</v>
      </c>
      <c r="R38" s="16" t="s">
        <v>25</v>
      </c>
      <c r="S38" s="17" t="s">
        <v>24</v>
      </c>
      <c r="T38" s="17" t="s">
        <v>23</v>
      </c>
      <c r="U38" s="17" t="s">
        <v>19</v>
      </c>
      <c r="V38" s="17" t="s">
        <v>22</v>
      </c>
      <c r="W38" s="17" t="s">
        <v>21</v>
      </c>
      <c r="X38" s="18" t="s">
        <v>20</v>
      </c>
      <c r="Y38" s="25"/>
      <c r="Z38" s="25"/>
    </row>
    <row r="39" spans="1:26" x14ac:dyDescent="0.3">
      <c r="A39" s="49">
        <v>59.69</v>
      </c>
      <c r="B39" s="47">
        <v>55.95</v>
      </c>
      <c r="C39" s="47">
        <f>B39/F29</f>
        <v>4.6625000000000005</v>
      </c>
      <c r="D39" s="47">
        <v>9.5299999999999994</v>
      </c>
      <c r="E39" s="47">
        <f>D39/F29</f>
        <v>0.79416666666666658</v>
      </c>
      <c r="F39" s="47">
        <f>B39+D39</f>
        <v>65.48</v>
      </c>
      <c r="G39" s="50">
        <f>F39/F29</f>
        <v>5.456666666666667</v>
      </c>
      <c r="R39" s="63">
        <f>A34/A39</f>
        <v>1.0249623052437595</v>
      </c>
      <c r="S39" s="64">
        <f t="shared" ref="S39:S41" si="37">B34/B39</f>
        <v>0.99874888293118858</v>
      </c>
      <c r="T39" s="64">
        <f t="shared" ref="T39:T41" si="38">C34/C39</f>
        <v>0.99874888293118858</v>
      </c>
      <c r="U39" s="64">
        <f t="shared" ref="U39:U41" si="39">D34/D39</f>
        <v>0.99685204616998957</v>
      </c>
      <c r="V39" s="64">
        <f t="shared" ref="V39:V41" si="40">E34/E39</f>
        <v>0.99685204616998957</v>
      </c>
      <c r="W39" s="64">
        <f t="shared" ref="W39:W41" si="41">F34/F39</f>
        <v>0.99847281612706151</v>
      </c>
      <c r="X39" s="65">
        <f t="shared" ref="X39:X41" si="42">G34/G39</f>
        <v>0.99847281612706162</v>
      </c>
      <c r="Y39" s="25"/>
      <c r="Z39" s="25"/>
    </row>
    <row r="40" spans="1:26" x14ac:dyDescent="0.3">
      <c r="A40" s="51">
        <v>65.2</v>
      </c>
      <c r="B40" s="48">
        <v>58.36</v>
      </c>
      <c r="C40" s="48">
        <f t="shared" ref="C40:C41" si="43">B40/F30</f>
        <v>4.8633333333333333</v>
      </c>
      <c r="D40" s="48">
        <v>10.78</v>
      </c>
      <c r="E40" s="48">
        <f t="shared" ref="E40:E41" si="44">D40/F30</f>
        <v>0.89833333333333332</v>
      </c>
      <c r="F40" s="48">
        <f t="shared" ref="F40:F41" si="45">B40+D40</f>
        <v>69.14</v>
      </c>
      <c r="G40" s="52">
        <f t="shared" ref="G40:G41" si="46">F40/F30</f>
        <v>5.7616666666666667</v>
      </c>
      <c r="R40" s="51">
        <f t="shared" ref="R40:R41" si="47">A35/A40</f>
        <v>0.97684049079754598</v>
      </c>
      <c r="S40" s="48">
        <f t="shared" si="37"/>
        <v>0.9614461960246744</v>
      </c>
      <c r="T40" s="48">
        <f t="shared" si="38"/>
        <v>0.9614461960246744</v>
      </c>
      <c r="U40" s="48">
        <f t="shared" si="39"/>
        <v>0.97680890538033394</v>
      </c>
      <c r="V40" s="48">
        <f t="shared" si="40"/>
        <v>0.97680890538033394</v>
      </c>
      <c r="W40" s="48">
        <f t="shared" si="41"/>
        <v>0.9638414810529361</v>
      </c>
      <c r="X40" s="52">
        <f t="shared" si="42"/>
        <v>0.9638414810529361</v>
      </c>
      <c r="Y40" s="25"/>
      <c r="Z40" s="25"/>
    </row>
    <row r="41" spans="1:26" x14ac:dyDescent="0.3">
      <c r="A41" s="53">
        <v>71.010000000000005</v>
      </c>
      <c r="B41" s="54">
        <v>59.12</v>
      </c>
      <c r="C41" s="54">
        <f t="shared" si="43"/>
        <v>4.9266666666666667</v>
      </c>
      <c r="D41" s="54">
        <v>12.92</v>
      </c>
      <c r="E41" s="54">
        <f t="shared" si="44"/>
        <v>1.0766666666666667</v>
      </c>
      <c r="F41" s="54">
        <f t="shared" si="45"/>
        <v>72.039999999999992</v>
      </c>
      <c r="G41" s="55">
        <f t="shared" si="46"/>
        <v>6.003333333333333</v>
      </c>
      <c r="R41" s="53">
        <f t="shared" si="47"/>
        <v>0.9090268976200534</v>
      </c>
      <c r="S41" s="54">
        <f t="shared" si="37"/>
        <v>0.97056833558863342</v>
      </c>
      <c r="T41" s="54">
        <f t="shared" si="38"/>
        <v>0.97056833558863342</v>
      </c>
      <c r="U41" s="54">
        <f t="shared" si="39"/>
        <v>0.77399380804953566</v>
      </c>
      <c r="V41" s="54">
        <f t="shared" si="40"/>
        <v>0.77399380804953566</v>
      </c>
      <c r="W41" s="54">
        <f t="shared" si="41"/>
        <v>0.93531371460299839</v>
      </c>
      <c r="X41" s="55">
        <f t="shared" si="42"/>
        <v>0.93531371460299828</v>
      </c>
      <c r="Y41" s="25"/>
      <c r="Z41" s="25"/>
    </row>
    <row r="42" spans="1:26" x14ac:dyDescent="0.3">
      <c r="A42" s="69" t="s">
        <v>11</v>
      </c>
      <c r="B42" s="70"/>
      <c r="C42" s="70"/>
      <c r="D42" s="70"/>
      <c r="E42" s="70"/>
      <c r="F42" s="70"/>
      <c r="G42" s="71"/>
      <c r="R42" s="75" t="s">
        <v>11</v>
      </c>
      <c r="S42" s="76"/>
      <c r="T42" s="76"/>
      <c r="U42" s="76"/>
      <c r="V42" s="76"/>
      <c r="W42" s="76"/>
      <c r="X42" s="77"/>
      <c r="Y42" s="25"/>
      <c r="Z42" s="25"/>
    </row>
    <row r="43" spans="1:26" ht="28.8" x14ac:dyDescent="0.3">
      <c r="A43" s="16" t="s">
        <v>25</v>
      </c>
      <c r="B43" s="17" t="s">
        <v>24</v>
      </c>
      <c r="C43" s="17" t="s">
        <v>23</v>
      </c>
      <c r="D43" s="17" t="s">
        <v>19</v>
      </c>
      <c r="E43" s="17" t="s">
        <v>22</v>
      </c>
      <c r="F43" s="17" t="s">
        <v>21</v>
      </c>
      <c r="G43" s="18" t="s">
        <v>20</v>
      </c>
      <c r="R43" s="16" t="s">
        <v>25</v>
      </c>
      <c r="S43" s="17" t="s">
        <v>24</v>
      </c>
      <c r="T43" s="17" t="s">
        <v>23</v>
      </c>
      <c r="U43" s="17" t="s">
        <v>19</v>
      </c>
      <c r="V43" s="17" t="s">
        <v>22</v>
      </c>
      <c r="W43" s="17" t="s">
        <v>21</v>
      </c>
      <c r="X43" s="18" t="s">
        <v>20</v>
      </c>
      <c r="Y43" s="25"/>
      <c r="Z43" s="25"/>
    </row>
    <row r="44" spans="1:26" x14ac:dyDescent="0.3">
      <c r="A44" s="49">
        <v>185.31</v>
      </c>
      <c r="B44" s="47">
        <v>66.52</v>
      </c>
      <c r="C44" s="47">
        <f>B44/F29</f>
        <v>5.543333333333333</v>
      </c>
      <c r="D44" s="47">
        <v>18.78</v>
      </c>
      <c r="E44" s="47">
        <f>D44/F29</f>
        <v>1.5650000000000002</v>
      </c>
      <c r="F44" s="47">
        <f>B44+D44</f>
        <v>85.3</v>
      </c>
      <c r="G44" s="50">
        <f>F44/F29</f>
        <v>7.1083333333333334</v>
      </c>
      <c r="R44" s="49">
        <f t="shared" ref="R44:X46" si="48">A34/A44</f>
        <v>0.33014947925098481</v>
      </c>
      <c r="S44" s="47">
        <f t="shared" si="48"/>
        <v>0.84004810583283229</v>
      </c>
      <c r="T44" s="47">
        <f t="shared" si="48"/>
        <v>0.8400481058328324</v>
      </c>
      <c r="U44" s="47">
        <f t="shared" si="48"/>
        <v>0.50585729499467513</v>
      </c>
      <c r="V44" s="47">
        <f t="shared" si="48"/>
        <v>0.50585729499467513</v>
      </c>
      <c r="W44" s="47">
        <f t="shared" si="48"/>
        <v>0.76647127784290736</v>
      </c>
      <c r="X44" s="50">
        <f t="shared" si="48"/>
        <v>0.76647127784290736</v>
      </c>
      <c r="Y44" s="25"/>
      <c r="Z44" s="25"/>
    </row>
    <row r="45" spans="1:26" x14ac:dyDescent="0.3">
      <c r="A45" s="51">
        <v>474.38</v>
      </c>
      <c r="B45" s="48">
        <v>62.66</v>
      </c>
      <c r="C45" s="48">
        <f t="shared" ref="C45:C46" si="49">B45/F30</f>
        <v>5.2216666666666667</v>
      </c>
      <c r="D45" s="48">
        <v>32.22</v>
      </c>
      <c r="E45" s="48">
        <f t="shared" ref="E45:E46" si="50">D45/F30</f>
        <v>2.6850000000000001</v>
      </c>
      <c r="F45" s="48">
        <f t="shared" ref="F45:F46" si="51">B45+D45</f>
        <v>94.88</v>
      </c>
      <c r="G45" s="52">
        <f t="shared" ref="G45:G46" si="52">F45/F30</f>
        <v>7.9066666666666663</v>
      </c>
      <c r="R45" s="51">
        <f t="shared" si="48"/>
        <v>0.13425945444580295</v>
      </c>
      <c r="S45" s="48">
        <f t="shared" si="48"/>
        <v>0.89546760293648264</v>
      </c>
      <c r="T45" s="48">
        <f t="shared" si="48"/>
        <v>0.89546760293648264</v>
      </c>
      <c r="U45" s="48">
        <f t="shared" si="48"/>
        <v>0.32681564245810057</v>
      </c>
      <c r="V45" s="48">
        <f t="shared" si="48"/>
        <v>0.32681564245810052</v>
      </c>
      <c r="W45" s="48">
        <f t="shared" si="48"/>
        <v>0.70236087689713322</v>
      </c>
      <c r="X45" s="52">
        <f t="shared" si="48"/>
        <v>0.70236087689713333</v>
      </c>
      <c r="Y45" s="25"/>
      <c r="Z45" s="25"/>
    </row>
    <row r="46" spans="1:26" x14ac:dyDescent="0.3">
      <c r="A46" s="53">
        <v>705.79</v>
      </c>
      <c r="B46" s="54">
        <v>65.13</v>
      </c>
      <c r="C46" s="54">
        <f t="shared" si="49"/>
        <v>5.4274999999999993</v>
      </c>
      <c r="D46" s="54">
        <v>395.34</v>
      </c>
      <c r="E46" s="54">
        <f t="shared" si="50"/>
        <v>32.945</v>
      </c>
      <c r="F46" s="54">
        <f t="shared" si="51"/>
        <v>460.46999999999997</v>
      </c>
      <c r="G46" s="55">
        <f t="shared" si="52"/>
        <v>38.372499999999995</v>
      </c>
      <c r="R46" s="53">
        <f t="shared" si="48"/>
        <v>9.1457799062043946E-2</v>
      </c>
      <c r="S46" s="54">
        <f t="shared" si="48"/>
        <v>0.88100721633655776</v>
      </c>
      <c r="T46" s="54">
        <f t="shared" si="48"/>
        <v>0.88100721633655787</v>
      </c>
      <c r="U46" s="54">
        <f t="shared" si="48"/>
        <v>2.5294683057621288E-2</v>
      </c>
      <c r="V46" s="54">
        <f t="shared" si="48"/>
        <v>2.5294683057621288E-2</v>
      </c>
      <c r="W46" s="54">
        <f t="shared" si="48"/>
        <v>0.14632875105870088</v>
      </c>
      <c r="X46" s="55">
        <f t="shared" si="48"/>
        <v>0.14632875105870088</v>
      </c>
      <c r="Y46" s="25"/>
      <c r="Z46" s="25"/>
    </row>
    <row r="47" spans="1:26" x14ac:dyDescent="0.3">
      <c r="A47" s="69" t="s">
        <v>12</v>
      </c>
      <c r="B47" s="70"/>
      <c r="C47" s="70"/>
      <c r="D47" s="70"/>
      <c r="E47" s="70"/>
      <c r="F47" s="70"/>
      <c r="G47" s="71"/>
      <c r="R47" s="75" t="s">
        <v>12</v>
      </c>
      <c r="S47" s="76"/>
      <c r="T47" s="76"/>
      <c r="U47" s="76"/>
      <c r="V47" s="76"/>
      <c r="W47" s="76"/>
      <c r="X47" s="77"/>
      <c r="Y47" s="25"/>
      <c r="Z47" s="25"/>
    </row>
    <row r="48" spans="1:26" ht="28.8" x14ac:dyDescent="0.3">
      <c r="A48" s="16" t="s">
        <v>25</v>
      </c>
      <c r="B48" s="17" t="s">
        <v>24</v>
      </c>
      <c r="C48" s="17" t="s">
        <v>23</v>
      </c>
      <c r="D48" s="17" t="s">
        <v>19</v>
      </c>
      <c r="E48" s="17" t="s">
        <v>22</v>
      </c>
      <c r="F48" s="17" t="s">
        <v>21</v>
      </c>
      <c r="G48" s="18" t="s">
        <v>20</v>
      </c>
      <c r="R48" s="16" t="s">
        <v>25</v>
      </c>
      <c r="S48" s="17" t="s">
        <v>24</v>
      </c>
      <c r="T48" s="17" t="s">
        <v>23</v>
      </c>
      <c r="U48" s="17" t="s">
        <v>19</v>
      </c>
      <c r="V48" s="17" t="s">
        <v>22</v>
      </c>
      <c r="W48" s="17" t="s">
        <v>21</v>
      </c>
      <c r="X48" s="18" t="s">
        <v>20</v>
      </c>
      <c r="Y48" s="25"/>
      <c r="Z48" s="25"/>
    </row>
    <row r="49" spans="1:26" x14ac:dyDescent="0.3">
      <c r="A49" s="49" t="s">
        <v>29</v>
      </c>
      <c r="B49" s="47">
        <v>58.26</v>
      </c>
      <c r="C49" s="47">
        <f>B49/F29</f>
        <v>4.8549999999999995</v>
      </c>
      <c r="D49" s="47">
        <v>27.28</v>
      </c>
      <c r="E49" s="47">
        <f>D49/F29</f>
        <v>2.2733333333333334</v>
      </c>
      <c r="F49" s="47">
        <f>B49+D49</f>
        <v>85.539999999999992</v>
      </c>
      <c r="G49" s="50">
        <f>F49/F29</f>
        <v>7.128333333333333</v>
      </c>
      <c r="H49" s="22"/>
      <c r="I49" s="22"/>
      <c r="J49" s="22"/>
      <c r="K49" s="22"/>
      <c r="L49" s="22"/>
      <c r="M49" s="22"/>
      <c r="N49" s="22"/>
      <c r="O49" s="22"/>
      <c r="P49" s="22"/>
      <c r="R49" s="49" t="s">
        <v>29</v>
      </c>
      <c r="S49" s="47">
        <f t="shared" ref="S49:X51" si="53">B34/B49</f>
        <v>0.95914864400961219</v>
      </c>
      <c r="T49" s="47">
        <f t="shared" si="53"/>
        <v>0.95914864400961231</v>
      </c>
      <c r="U49" s="47">
        <f t="shared" si="53"/>
        <v>0.34824046920821111</v>
      </c>
      <c r="V49" s="47">
        <f t="shared" si="53"/>
        <v>0.34824046920821111</v>
      </c>
      <c r="W49" s="47">
        <f t="shared" si="53"/>
        <v>0.76432078559738137</v>
      </c>
      <c r="X49" s="50">
        <f t="shared" si="53"/>
        <v>0.76432078559738137</v>
      </c>
      <c r="Y49" s="25"/>
      <c r="Z49" s="25"/>
    </row>
    <row r="50" spans="1:26" x14ac:dyDescent="0.3">
      <c r="A50" s="51" t="s">
        <v>29</v>
      </c>
      <c r="B50" s="48">
        <v>60.35</v>
      </c>
      <c r="C50" s="48">
        <f t="shared" ref="C50:C51" si="54">B50/F30</f>
        <v>5.0291666666666668</v>
      </c>
      <c r="D50" s="48">
        <v>33.25</v>
      </c>
      <c r="E50" s="48">
        <f t="shared" ref="E50:E51" si="55">D50/F30</f>
        <v>2.7708333333333335</v>
      </c>
      <c r="F50" s="48">
        <f t="shared" ref="F50:F51" si="56">B50+D50</f>
        <v>93.6</v>
      </c>
      <c r="G50" s="52">
        <f t="shared" ref="G50:G51" si="57">F50/F30</f>
        <v>7.8</v>
      </c>
      <c r="R50" s="51" t="s">
        <v>29</v>
      </c>
      <c r="S50" s="48">
        <f t="shared" si="53"/>
        <v>0.92974316487158237</v>
      </c>
      <c r="T50" s="48">
        <f t="shared" si="53"/>
        <v>0.92974316487158237</v>
      </c>
      <c r="U50" s="48">
        <f t="shared" si="53"/>
        <v>0.31669172932330825</v>
      </c>
      <c r="V50" s="48">
        <f t="shared" si="53"/>
        <v>0.31669172932330825</v>
      </c>
      <c r="W50" s="48">
        <f t="shared" si="53"/>
        <v>0.71196581196581199</v>
      </c>
      <c r="X50" s="52">
        <f t="shared" si="53"/>
        <v>0.71196581196581199</v>
      </c>
      <c r="Y50" s="25"/>
      <c r="Z50" s="25"/>
    </row>
    <row r="51" spans="1:26" x14ac:dyDescent="0.3">
      <c r="A51" s="53" t="s">
        <v>29</v>
      </c>
      <c r="B51" s="54">
        <v>69.09</v>
      </c>
      <c r="C51" s="54">
        <f t="shared" si="54"/>
        <v>5.7575000000000003</v>
      </c>
      <c r="D51" s="54">
        <v>41.22</v>
      </c>
      <c r="E51" s="54">
        <f t="shared" si="55"/>
        <v>3.4350000000000001</v>
      </c>
      <c r="F51" s="54">
        <f t="shared" si="56"/>
        <v>110.31</v>
      </c>
      <c r="G51" s="55">
        <f t="shared" si="57"/>
        <v>9.1925000000000008</v>
      </c>
      <c r="R51" s="53" t="s">
        <v>29</v>
      </c>
      <c r="S51" s="54">
        <f t="shared" si="53"/>
        <v>0.8305109277753655</v>
      </c>
      <c r="T51" s="54">
        <f t="shared" si="53"/>
        <v>0.8305109277753655</v>
      </c>
      <c r="U51" s="54">
        <f t="shared" si="53"/>
        <v>0.24260067928190199</v>
      </c>
      <c r="V51" s="54">
        <f t="shared" si="53"/>
        <v>0.24260067928190199</v>
      </c>
      <c r="W51" s="54">
        <f t="shared" si="53"/>
        <v>0.61082404133804724</v>
      </c>
      <c r="X51" s="55">
        <f t="shared" si="53"/>
        <v>0.61082404133804724</v>
      </c>
      <c r="Y51" s="25"/>
      <c r="Z51" s="25"/>
    </row>
    <row r="52" spans="1:26" x14ac:dyDescent="0.3">
      <c r="A52" s="5"/>
      <c r="B52" s="5"/>
      <c r="C52" s="5"/>
      <c r="D52" s="5"/>
      <c r="E52" s="5"/>
      <c r="F52" s="5"/>
      <c r="G52" s="5"/>
    </row>
    <row r="53" spans="1:26" ht="14.4" customHeight="1" x14ac:dyDescent="0.3">
      <c r="A53" s="72" t="s">
        <v>0</v>
      </c>
      <c r="B53" s="73"/>
      <c r="C53" s="73"/>
      <c r="D53" s="73"/>
      <c r="E53" s="73"/>
      <c r="F53" s="73"/>
      <c r="G53" s="74"/>
      <c r="R53" s="72" t="s">
        <v>0</v>
      </c>
      <c r="S53" s="73"/>
      <c r="T53" s="73"/>
      <c r="U53" s="73"/>
      <c r="V53" s="73"/>
      <c r="W53" s="73"/>
      <c r="X53" s="74"/>
    </row>
    <row r="54" spans="1:26" ht="43.2" x14ac:dyDescent="0.3">
      <c r="A54" s="1" t="s">
        <v>1</v>
      </c>
      <c r="B54" s="1" t="s">
        <v>2</v>
      </c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H54" s="19" t="s">
        <v>13</v>
      </c>
      <c r="I54" s="20" t="s">
        <v>14</v>
      </c>
      <c r="J54" s="20" t="s">
        <v>15</v>
      </c>
      <c r="K54" s="20" t="s">
        <v>26</v>
      </c>
      <c r="L54" s="20" t="s">
        <v>27</v>
      </c>
      <c r="M54" s="20" t="s">
        <v>16</v>
      </c>
      <c r="N54" s="20" t="s">
        <v>17</v>
      </c>
      <c r="O54" s="20" t="s">
        <v>18</v>
      </c>
      <c r="P54" s="20" t="s">
        <v>1</v>
      </c>
      <c r="Q54" s="20" t="s">
        <v>28</v>
      </c>
      <c r="R54" s="16" t="s">
        <v>1</v>
      </c>
      <c r="S54" s="17" t="s">
        <v>2</v>
      </c>
      <c r="T54" s="17" t="s">
        <v>3</v>
      </c>
      <c r="U54" s="17" t="s">
        <v>4</v>
      </c>
      <c r="V54" s="17" t="s">
        <v>5</v>
      </c>
      <c r="W54" s="17" t="s">
        <v>6</v>
      </c>
      <c r="X54" s="18" t="s">
        <v>7</v>
      </c>
    </row>
    <row r="55" spans="1:26" x14ac:dyDescent="0.3">
      <c r="A55" s="26" t="str">
        <f>P55</f>
        <v>DERIVATIVE</v>
      </c>
      <c r="B55" s="27">
        <f>H55*I55</f>
        <v>128</v>
      </c>
      <c r="C55" s="27">
        <f>H55*I55/J55</f>
        <v>4</v>
      </c>
      <c r="D55" s="27">
        <f>K55*L55*8/(1024^2)</f>
        <v>1</v>
      </c>
      <c r="E55" s="27">
        <f>K55*L55*8/(1024^3)*B55</f>
        <v>0.125</v>
      </c>
      <c r="F55" s="27">
        <f>M55</f>
        <v>12</v>
      </c>
      <c r="G55" s="28">
        <f>N55</f>
        <v>2</v>
      </c>
      <c r="H55" s="36">
        <v>8</v>
      </c>
      <c r="I55" s="37">
        <v>16</v>
      </c>
      <c r="J55" s="37">
        <v>32</v>
      </c>
      <c r="K55" s="37">
        <v>256</v>
      </c>
      <c r="L55" s="37">
        <v>512</v>
      </c>
      <c r="M55" s="37">
        <v>12</v>
      </c>
      <c r="N55" s="37">
        <v>2</v>
      </c>
      <c r="O55" s="37">
        <v>30</v>
      </c>
      <c r="P55" s="37" t="s">
        <v>8</v>
      </c>
      <c r="Q55" s="37">
        <v>7</v>
      </c>
      <c r="R55" s="2" t="str">
        <f t="shared" ref="R55:X56" si="58">A55</f>
        <v>DERIVATIVE</v>
      </c>
      <c r="S55" s="3">
        <f t="shared" si="58"/>
        <v>128</v>
      </c>
      <c r="T55" s="3">
        <f t="shared" si="58"/>
        <v>4</v>
      </c>
      <c r="U55" s="3">
        <f t="shared" si="58"/>
        <v>1</v>
      </c>
      <c r="V55" s="3">
        <f t="shared" si="58"/>
        <v>0.125</v>
      </c>
      <c r="W55" s="3">
        <f t="shared" si="58"/>
        <v>12</v>
      </c>
      <c r="X55" s="4">
        <f t="shared" si="58"/>
        <v>2</v>
      </c>
    </row>
    <row r="56" spans="1:26" x14ac:dyDescent="0.3">
      <c r="A56" s="10" t="str">
        <f>P56</f>
        <v>DERIVATIVE</v>
      </c>
      <c r="B56" s="11">
        <f>H56*I56</f>
        <v>128</v>
      </c>
      <c r="C56" s="11">
        <f>H56*I56/J56</f>
        <v>4</v>
      </c>
      <c r="D56" s="11">
        <f>K56*L56*8/(1024^2)</f>
        <v>128</v>
      </c>
      <c r="E56" s="11">
        <f>K56*L56*8/(1024^3)*B56</f>
        <v>16</v>
      </c>
      <c r="F56" s="11">
        <f>M56</f>
        <v>12</v>
      </c>
      <c r="G56" s="12">
        <f>N56</f>
        <v>2</v>
      </c>
      <c r="H56" s="60">
        <v>8</v>
      </c>
      <c r="I56" s="61">
        <v>16</v>
      </c>
      <c r="J56" s="61">
        <v>32</v>
      </c>
      <c r="K56" s="61">
        <v>4096</v>
      </c>
      <c r="L56" s="61">
        <v>4096</v>
      </c>
      <c r="M56" s="61">
        <v>12</v>
      </c>
      <c r="N56" s="61">
        <v>2</v>
      </c>
      <c r="O56" s="61">
        <v>30</v>
      </c>
      <c r="P56" s="61" t="s">
        <v>8</v>
      </c>
      <c r="Q56" s="61">
        <v>8</v>
      </c>
      <c r="R56" s="10" t="str">
        <f t="shared" si="58"/>
        <v>DERIVATIVE</v>
      </c>
      <c r="S56" s="11">
        <f t="shared" si="58"/>
        <v>128</v>
      </c>
      <c r="T56" s="11">
        <f t="shared" si="58"/>
        <v>4</v>
      </c>
      <c r="U56" s="11">
        <f t="shared" si="58"/>
        <v>128</v>
      </c>
      <c r="V56" s="11">
        <f t="shared" si="58"/>
        <v>16</v>
      </c>
      <c r="W56" s="11">
        <f t="shared" si="58"/>
        <v>12</v>
      </c>
      <c r="X56" s="12">
        <f t="shared" si="58"/>
        <v>2</v>
      </c>
    </row>
    <row r="57" spans="1:26" x14ac:dyDescent="0.3">
      <c r="A57" s="69" t="s">
        <v>9</v>
      </c>
      <c r="B57" s="70"/>
      <c r="C57" s="70"/>
      <c r="D57" s="70"/>
      <c r="E57" s="70"/>
      <c r="F57" s="70"/>
      <c r="G57" s="71"/>
      <c r="H57"/>
      <c r="I57"/>
      <c r="J57"/>
      <c r="K57"/>
      <c r="L57"/>
      <c r="M57"/>
      <c r="N57"/>
      <c r="O57"/>
      <c r="P57"/>
      <c r="R57" s="69" t="s">
        <v>9</v>
      </c>
      <c r="S57" s="70"/>
      <c r="T57" s="70"/>
      <c r="U57" s="70"/>
      <c r="V57" s="70"/>
      <c r="W57" s="70"/>
      <c r="X57" s="71"/>
    </row>
    <row r="58" spans="1:26" ht="28.8" x14ac:dyDescent="0.3">
      <c r="A58" s="16" t="s">
        <v>25</v>
      </c>
      <c r="B58" s="17" t="s">
        <v>24</v>
      </c>
      <c r="C58" s="17" t="s">
        <v>23</v>
      </c>
      <c r="D58" s="17" t="s">
        <v>19</v>
      </c>
      <c r="E58" s="17" t="s">
        <v>22</v>
      </c>
      <c r="F58" s="17" t="s">
        <v>21</v>
      </c>
      <c r="G58" s="18" t="s">
        <v>20</v>
      </c>
      <c r="H58"/>
      <c r="I58"/>
      <c r="J58"/>
      <c r="K58"/>
      <c r="L58"/>
      <c r="M58"/>
      <c r="N58"/>
      <c r="O58"/>
      <c r="P58"/>
      <c r="R58" s="16" t="s">
        <v>25</v>
      </c>
      <c r="S58" s="17" t="s">
        <v>24</v>
      </c>
      <c r="T58" s="17" t="s">
        <v>23</v>
      </c>
      <c r="U58" s="17" t="s">
        <v>19</v>
      </c>
      <c r="V58" s="17" t="s">
        <v>22</v>
      </c>
      <c r="W58" s="17" t="s">
        <v>21</v>
      </c>
      <c r="X58" s="18" t="s">
        <v>20</v>
      </c>
    </row>
    <row r="59" spans="1:26" x14ac:dyDescent="0.3">
      <c r="A59" s="49">
        <v>10.75</v>
      </c>
      <c r="B59" s="47">
        <v>6.24</v>
      </c>
      <c r="C59" s="47">
        <f>B59/F55</f>
        <v>0.52</v>
      </c>
      <c r="D59" s="47">
        <v>4.09</v>
      </c>
      <c r="E59" s="47">
        <f>D59/F55</f>
        <v>0.34083333333333332</v>
      </c>
      <c r="F59" s="47">
        <f>B59+D59</f>
        <v>10.33</v>
      </c>
      <c r="G59" s="50">
        <f>F59/F55</f>
        <v>0.86083333333333334</v>
      </c>
      <c r="R59" s="49">
        <f>A59/A59</f>
        <v>1</v>
      </c>
      <c r="S59" s="47">
        <f t="shared" ref="S59:X59" si="59">B59/B59</f>
        <v>1</v>
      </c>
      <c r="T59" s="47">
        <f t="shared" si="59"/>
        <v>1</v>
      </c>
      <c r="U59" s="47">
        <f t="shared" si="59"/>
        <v>1</v>
      </c>
      <c r="V59" s="47">
        <f t="shared" si="59"/>
        <v>1</v>
      </c>
      <c r="W59" s="47">
        <f t="shared" si="59"/>
        <v>1</v>
      </c>
      <c r="X59" s="50">
        <f t="shared" si="59"/>
        <v>1</v>
      </c>
    </row>
    <row r="60" spans="1:26" x14ac:dyDescent="0.3">
      <c r="A60" s="51">
        <v>402.51</v>
      </c>
      <c r="B60" s="48">
        <v>27.32</v>
      </c>
      <c r="C60" s="48">
        <f>B60/F76</f>
        <v>2.2766666666666668</v>
      </c>
      <c r="D60" s="48">
        <v>14.13</v>
      </c>
      <c r="E60" s="48">
        <f>D60/F76</f>
        <v>1.1775</v>
      </c>
      <c r="F60" s="48">
        <f>B60+D60</f>
        <v>41.45</v>
      </c>
      <c r="G60" s="52">
        <f>F60/F76</f>
        <v>3.4541666666666671</v>
      </c>
      <c r="R60" s="56">
        <f>A60/A60</f>
        <v>1</v>
      </c>
      <c r="S60" s="57">
        <f t="shared" ref="S60" si="60">B60/B60</f>
        <v>1</v>
      </c>
      <c r="T60" s="57">
        <f t="shared" ref="T60" si="61">C60/C60</f>
        <v>1</v>
      </c>
      <c r="U60" s="57">
        <f t="shared" ref="U60" si="62">D60/D60</f>
        <v>1</v>
      </c>
      <c r="V60" s="57">
        <f t="shared" ref="V60" si="63">E60/E60</f>
        <v>1</v>
      </c>
      <c r="W60" s="57">
        <f t="shared" ref="W60" si="64">F60/F60</f>
        <v>1</v>
      </c>
      <c r="X60" s="58">
        <f t="shared" ref="X60" si="65">G60/G60</f>
        <v>1</v>
      </c>
    </row>
    <row r="61" spans="1:26" x14ac:dyDescent="0.3">
      <c r="A61" s="75" t="s">
        <v>10</v>
      </c>
      <c r="B61" s="76"/>
      <c r="C61" s="76"/>
      <c r="D61" s="76"/>
      <c r="E61" s="76"/>
      <c r="F61" s="76"/>
      <c r="G61" s="77"/>
      <c r="R61" s="69" t="s">
        <v>10</v>
      </c>
      <c r="S61" s="70"/>
      <c r="T61" s="70"/>
      <c r="U61" s="70"/>
      <c r="V61" s="70"/>
      <c r="W61" s="70"/>
      <c r="X61" s="71"/>
    </row>
    <row r="62" spans="1:26" ht="28.8" x14ac:dyDescent="0.3">
      <c r="A62" s="16" t="s">
        <v>25</v>
      </c>
      <c r="B62" s="17" t="s">
        <v>24</v>
      </c>
      <c r="C62" s="17" t="s">
        <v>23</v>
      </c>
      <c r="D62" s="17" t="s">
        <v>19</v>
      </c>
      <c r="E62" s="17" t="s">
        <v>22</v>
      </c>
      <c r="F62" s="17" t="s">
        <v>21</v>
      </c>
      <c r="G62" s="18" t="s">
        <v>20</v>
      </c>
      <c r="R62" s="16" t="s">
        <v>25</v>
      </c>
      <c r="S62" s="17" t="s">
        <v>24</v>
      </c>
      <c r="T62" s="17" t="s">
        <v>23</v>
      </c>
      <c r="U62" s="17" t="s">
        <v>19</v>
      </c>
      <c r="V62" s="17" t="s">
        <v>22</v>
      </c>
      <c r="W62" s="17" t="s">
        <v>21</v>
      </c>
      <c r="X62" s="18" t="s">
        <v>20</v>
      </c>
    </row>
    <row r="63" spans="1:26" x14ac:dyDescent="0.3">
      <c r="A63" s="49">
        <v>38.42</v>
      </c>
      <c r="B63" s="47">
        <v>16.260000000000002</v>
      </c>
      <c r="C63" s="47">
        <f>B63/F55</f>
        <v>1.3550000000000002</v>
      </c>
      <c r="D63" s="47">
        <v>21.79</v>
      </c>
      <c r="E63" s="47">
        <f>D63/F55</f>
        <v>1.8158333333333332</v>
      </c>
      <c r="F63" s="47">
        <f>B63+D63</f>
        <v>38.049999999999997</v>
      </c>
      <c r="G63" s="50">
        <f>F63/F55</f>
        <v>3.1708333333333329</v>
      </c>
      <c r="R63" s="49">
        <f>A59/A63</f>
        <v>0.27980218636127013</v>
      </c>
      <c r="S63" s="47">
        <f t="shared" ref="S63:X63" si="66">B59/B63</f>
        <v>0.38376383763837635</v>
      </c>
      <c r="T63" s="47">
        <f t="shared" si="66"/>
        <v>0.38376383763837635</v>
      </c>
      <c r="U63" s="47">
        <f t="shared" si="66"/>
        <v>0.18770078017439193</v>
      </c>
      <c r="V63" s="47">
        <f t="shared" si="66"/>
        <v>0.18770078017439193</v>
      </c>
      <c r="W63" s="47">
        <f t="shared" si="66"/>
        <v>0.27148488830486206</v>
      </c>
      <c r="X63" s="50">
        <f t="shared" si="66"/>
        <v>0.27148488830486206</v>
      </c>
    </row>
    <row r="64" spans="1:26" x14ac:dyDescent="0.3">
      <c r="A64" s="51">
        <v>111.16</v>
      </c>
      <c r="B64" s="48">
        <v>35.08</v>
      </c>
      <c r="C64" s="48">
        <f>B64/F76</f>
        <v>2.9233333333333333</v>
      </c>
      <c r="D64" s="48">
        <v>23.93</v>
      </c>
      <c r="E64" s="48">
        <f>D64/F76</f>
        <v>1.9941666666666666</v>
      </c>
      <c r="F64" s="48">
        <f>B64+D64</f>
        <v>59.01</v>
      </c>
      <c r="G64" s="52">
        <f>F64/F76</f>
        <v>4.9174999999999995</v>
      </c>
      <c r="R64" s="56">
        <f>A60/A64</f>
        <v>3.6209967614249732</v>
      </c>
      <c r="S64" s="57">
        <f t="shared" ref="S64" si="67">B60/B64</f>
        <v>0.77879133409350065</v>
      </c>
      <c r="T64" s="57">
        <f t="shared" ref="T64" si="68">C60/C64</f>
        <v>0.77879133409350065</v>
      </c>
      <c r="U64" s="57">
        <f t="shared" ref="U64" si="69">D60/D64</f>
        <v>0.59047221061429167</v>
      </c>
      <c r="V64" s="57">
        <f t="shared" ref="V64" si="70">E60/E64</f>
        <v>0.59047221061429167</v>
      </c>
      <c r="W64" s="57">
        <f t="shared" ref="W64" si="71">F60/F64</f>
        <v>0.70242331808168113</v>
      </c>
      <c r="X64" s="58">
        <f t="shared" ref="X64" si="72">G60/G64</f>
        <v>0.70242331808168124</v>
      </c>
    </row>
    <row r="65" spans="1:24" x14ac:dyDescent="0.3">
      <c r="A65" s="75" t="s">
        <v>11</v>
      </c>
      <c r="B65" s="76"/>
      <c r="C65" s="76"/>
      <c r="D65" s="76"/>
      <c r="E65" s="76"/>
      <c r="F65" s="76"/>
      <c r="G65" s="77"/>
      <c r="R65" s="69" t="s">
        <v>11</v>
      </c>
      <c r="S65" s="70"/>
      <c r="T65" s="70"/>
      <c r="U65" s="70"/>
      <c r="V65" s="70"/>
      <c r="W65" s="70"/>
      <c r="X65" s="71"/>
    </row>
    <row r="66" spans="1:24" ht="28.8" x14ac:dyDescent="0.3">
      <c r="A66" s="16" t="s">
        <v>25</v>
      </c>
      <c r="B66" s="17" t="s">
        <v>24</v>
      </c>
      <c r="C66" s="17" t="s">
        <v>23</v>
      </c>
      <c r="D66" s="17" t="s">
        <v>19</v>
      </c>
      <c r="E66" s="17" t="s">
        <v>22</v>
      </c>
      <c r="F66" s="17" t="s">
        <v>21</v>
      </c>
      <c r="G66" s="18" t="s">
        <v>20</v>
      </c>
      <c r="R66" s="16" t="s">
        <v>25</v>
      </c>
      <c r="S66" s="17" t="s">
        <v>24</v>
      </c>
      <c r="T66" s="17" t="s">
        <v>23</v>
      </c>
      <c r="U66" s="17" t="s">
        <v>19</v>
      </c>
      <c r="V66" s="17" t="s">
        <v>22</v>
      </c>
      <c r="W66" s="17" t="s">
        <v>21</v>
      </c>
      <c r="X66" s="18" t="s">
        <v>20</v>
      </c>
    </row>
    <row r="67" spans="1:24" x14ac:dyDescent="0.3">
      <c r="A67" s="49">
        <v>33.17</v>
      </c>
      <c r="B67" s="47">
        <v>3.18</v>
      </c>
      <c r="C67" s="47">
        <f>B67/F55</f>
        <v>0.26500000000000001</v>
      </c>
      <c r="D67" s="47">
        <v>5.88</v>
      </c>
      <c r="E67" s="47">
        <f>D67/F55</f>
        <v>0.49</v>
      </c>
      <c r="F67" s="47">
        <f>B67+D67</f>
        <v>9.06</v>
      </c>
      <c r="G67" s="50">
        <f>F67/F55</f>
        <v>0.755</v>
      </c>
      <c r="R67" s="49">
        <f>A59/A67</f>
        <v>0.32408803135363279</v>
      </c>
      <c r="S67" s="47">
        <f t="shared" ref="S67:X67" si="73">B59/B67</f>
        <v>1.9622641509433962</v>
      </c>
      <c r="T67" s="47">
        <f t="shared" si="73"/>
        <v>1.9622641509433962</v>
      </c>
      <c r="U67" s="47">
        <f t="shared" si="73"/>
        <v>0.69557823129251695</v>
      </c>
      <c r="V67" s="47">
        <f t="shared" si="73"/>
        <v>0.69557823129251695</v>
      </c>
      <c r="W67" s="47">
        <f t="shared" si="73"/>
        <v>1.140176600441501</v>
      </c>
      <c r="X67" s="50">
        <f t="shared" si="73"/>
        <v>1.140176600441501</v>
      </c>
    </row>
    <row r="68" spans="1:24" x14ac:dyDescent="0.3">
      <c r="A68" s="51" t="s">
        <v>29</v>
      </c>
      <c r="B68" s="48">
        <v>32.450000000000003</v>
      </c>
      <c r="C68" s="48">
        <f>B68/F76</f>
        <v>2.7041666666666671</v>
      </c>
      <c r="D68" s="48">
        <v>356.6</v>
      </c>
      <c r="E68" s="48">
        <f>D68/F76</f>
        <v>29.716666666666669</v>
      </c>
      <c r="F68" s="48">
        <f>B68+D68</f>
        <v>389.05</v>
      </c>
      <c r="G68" s="52">
        <f>F68/F76</f>
        <v>32.420833333333334</v>
      </c>
      <c r="R68" s="56" t="s">
        <v>29</v>
      </c>
      <c r="S68" s="57">
        <f t="shared" ref="S68" si="74">B60/B68</f>
        <v>0.84191063174114011</v>
      </c>
      <c r="T68" s="57">
        <f t="shared" ref="T68" si="75">C60/C68</f>
        <v>0.84191063174114011</v>
      </c>
      <c r="U68" s="57">
        <f t="shared" ref="U68" si="76">D60/D68</f>
        <v>3.9624228827818284E-2</v>
      </c>
      <c r="V68" s="57">
        <f t="shared" ref="V68" si="77">E60/E68</f>
        <v>3.9624228827818284E-2</v>
      </c>
      <c r="W68" s="57">
        <f t="shared" ref="W68" si="78">F60/F68</f>
        <v>0.10654157563295207</v>
      </c>
      <c r="X68" s="58">
        <f t="shared" ref="X68" si="79">G60/G68</f>
        <v>0.10654157563295207</v>
      </c>
    </row>
    <row r="69" spans="1:24" x14ac:dyDescent="0.3">
      <c r="A69" s="75" t="s">
        <v>12</v>
      </c>
      <c r="B69" s="76"/>
      <c r="C69" s="76"/>
      <c r="D69" s="76"/>
      <c r="E69" s="76"/>
      <c r="F69" s="76"/>
      <c r="G69" s="77"/>
      <c r="R69" s="69" t="s">
        <v>12</v>
      </c>
      <c r="S69" s="70"/>
      <c r="T69" s="70"/>
      <c r="U69" s="70"/>
      <c r="V69" s="70"/>
      <c r="W69" s="70"/>
      <c r="X69" s="71"/>
    </row>
    <row r="70" spans="1:24" ht="28.8" x14ac:dyDescent="0.3">
      <c r="A70" s="16" t="s">
        <v>25</v>
      </c>
      <c r="B70" s="17" t="s">
        <v>24</v>
      </c>
      <c r="C70" s="17" t="s">
        <v>23</v>
      </c>
      <c r="D70" s="17" t="s">
        <v>19</v>
      </c>
      <c r="E70" s="17" t="s">
        <v>22</v>
      </c>
      <c r="F70" s="17" t="s">
        <v>21</v>
      </c>
      <c r="G70" s="18" t="s">
        <v>20</v>
      </c>
      <c r="R70" s="66" t="s">
        <v>25</v>
      </c>
      <c r="S70" s="67" t="s">
        <v>24</v>
      </c>
      <c r="T70" s="67" t="s">
        <v>23</v>
      </c>
      <c r="U70" s="67" t="s">
        <v>19</v>
      </c>
      <c r="V70" s="67" t="s">
        <v>22</v>
      </c>
      <c r="W70" s="67" t="s">
        <v>21</v>
      </c>
      <c r="X70" s="68" t="s">
        <v>20</v>
      </c>
    </row>
    <row r="71" spans="1:24" x14ac:dyDescent="0.3">
      <c r="A71" s="63">
        <v>441.96</v>
      </c>
      <c r="B71" s="64">
        <v>9.7200000000000006</v>
      </c>
      <c r="C71" s="64">
        <f>B71/F55</f>
        <v>0.81</v>
      </c>
      <c r="D71" s="64">
        <v>39.090000000000003</v>
      </c>
      <c r="E71" s="64">
        <f>D71/F55</f>
        <v>3.2575000000000003</v>
      </c>
      <c r="F71" s="64">
        <f>B71+D71</f>
        <v>48.81</v>
      </c>
      <c r="G71" s="65">
        <f>F71/F55</f>
        <v>4.0674999999999999</v>
      </c>
      <c r="R71" s="63">
        <f>A59/A71</f>
        <v>2.4323468187166259E-2</v>
      </c>
      <c r="S71" s="64">
        <f t="shared" ref="S71:X71" si="80">B59/B71</f>
        <v>0.64197530864197527</v>
      </c>
      <c r="T71" s="64">
        <f t="shared" si="80"/>
        <v>0.64197530864197527</v>
      </c>
      <c r="U71" s="64">
        <f t="shared" si="80"/>
        <v>0.1046303402404707</v>
      </c>
      <c r="V71" s="64">
        <f t="shared" si="80"/>
        <v>0.1046303402404707</v>
      </c>
      <c r="W71" s="64">
        <f t="shared" si="80"/>
        <v>0.21163695963941814</v>
      </c>
      <c r="X71" s="65">
        <f t="shared" si="80"/>
        <v>0.21163695963941817</v>
      </c>
    </row>
    <row r="72" spans="1:24" x14ac:dyDescent="0.3">
      <c r="A72" s="56" t="s">
        <v>29</v>
      </c>
      <c r="B72" s="57">
        <v>78.38</v>
      </c>
      <c r="C72" s="57">
        <f>B72/F76</f>
        <v>6.5316666666666663</v>
      </c>
      <c r="D72" s="57">
        <v>211.24</v>
      </c>
      <c r="E72" s="57">
        <f>D72/F76</f>
        <v>17.603333333333335</v>
      </c>
      <c r="F72" s="57">
        <f>B72+D72</f>
        <v>289.62</v>
      </c>
      <c r="G72" s="58">
        <f>F72/F76</f>
        <v>24.135000000000002</v>
      </c>
      <c r="R72" s="56" t="s">
        <v>29</v>
      </c>
      <c r="S72" s="57">
        <f t="shared" ref="S72" si="81">B60/B72</f>
        <v>0.34855830569022711</v>
      </c>
      <c r="T72" s="57">
        <f t="shared" ref="T72" si="82">C60/C72</f>
        <v>0.34855830569022717</v>
      </c>
      <c r="U72" s="57">
        <f t="shared" ref="U72" si="83">D60/D72</f>
        <v>6.6890740390077641E-2</v>
      </c>
      <c r="V72" s="57">
        <f t="shared" ref="V72" si="84">E60/E72</f>
        <v>6.6890740390077627E-2</v>
      </c>
      <c r="W72" s="57">
        <f t="shared" ref="W72" si="85">F60/F72</f>
        <v>0.14311856915958843</v>
      </c>
      <c r="X72" s="58">
        <f t="shared" ref="X72" si="86">G60/G72</f>
        <v>0.14311856915958843</v>
      </c>
    </row>
    <row r="73" spans="1:24" x14ac:dyDescent="0.3">
      <c r="A73" s="5"/>
      <c r="B73" s="5"/>
      <c r="C73" s="5"/>
      <c r="D73" s="5"/>
      <c r="E73" s="5"/>
      <c r="F73" s="5"/>
      <c r="G73" s="5"/>
    </row>
    <row r="74" spans="1:24" ht="14.4" customHeight="1" x14ac:dyDescent="0.3">
      <c r="A74" s="72" t="s">
        <v>0</v>
      </c>
      <c r="B74" s="73"/>
      <c r="C74" s="73"/>
      <c r="D74" s="73"/>
      <c r="E74" s="73"/>
      <c r="F74" s="73"/>
      <c r="G74" s="74"/>
      <c r="R74" s="72" t="s">
        <v>0</v>
      </c>
      <c r="S74" s="73"/>
      <c r="T74" s="73"/>
      <c r="U74" s="73"/>
      <c r="V74" s="73"/>
      <c r="W74" s="73"/>
      <c r="X74" s="74"/>
    </row>
    <row r="75" spans="1:24" ht="43.2" x14ac:dyDescent="0.3">
      <c r="A75" s="1" t="s">
        <v>1</v>
      </c>
      <c r="B75" s="1" t="s">
        <v>2</v>
      </c>
      <c r="C75" s="1" t="s">
        <v>3</v>
      </c>
      <c r="D75" s="1" t="s">
        <v>4</v>
      </c>
      <c r="E75" s="1" t="s">
        <v>5</v>
      </c>
      <c r="F75" s="1" t="s">
        <v>6</v>
      </c>
      <c r="G75" s="1" t="s">
        <v>7</v>
      </c>
      <c r="H75" s="19" t="s">
        <v>13</v>
      </c>
      <c r="I75" s="20" t="s">
        <v>14</v>
      </c>
      <c r="J75" s="20" t="s">
        <v>15</v>
      </c>
      <c r="K75" s="20" t="s">
        <v>26</v>
      </c>
      <c r="L75" s="20" t="s">
        <v>27</v>
      </c>
      <c r="M75" s="20" t="s">
        <v>16</v>
      </c>
      <c r="N75" s="20" t="s">
        <v>17</v>
      </c>
      <c r="O75" s="20" t="s">
        <v>18</v>
      </c>
      <c r="P75" s="20" t="s">
        <v>1</v>
      </c>
      <c r="Q75" s="21" t="s">
        <v>28</v>
      </c>
      <c r="R75" s="16" t="s">
        <v>1</v>
      </c>
      <c r="S75" s="17" t="s">
        <v>2</v>
      </c>
      <c r="T75" s="17" t="s">
        <v>3</v>
      </c>
      <c r="U75" s="17" t="s">
        <v>4</v>
      </c>
      <c r="V75" s="17" t="s">
        <v>5</v>
      </c>
      <c r="W75" s="17" t="s">
        <v>6</v>
      </c>
      <c r="X75" s="18" t="s">
        <v>7</v>
      </c>
    </row>
    <row r="76" spans="1:24" x14ac:dyDescent="0.3">
      <c r="A76" s="26" t="str">
        <f t="shared" ref="A76" si="87">P76</f>
        <v>DERIVATIVE</v>
      </c>
      <c r="B76" s="27">
        <f t="shared" ref="B76" si="88">H76*I76</f>
        <v>512</v>
      </c>
      <c r="C76" s="27">
        <f t="shared" ref="C76" si="89">H76*I76/J76</f>
        <v>16</v>
      </c>
      <c r="D76" s="27">
        <f>K76*L76*8/(1024^2)</f>
        <v>1</v>
      </c>
      <c r="E76" s="27">
        <f>K76*L76*8/(1024^3)*B76</f>
        <v>0.5</v>
      </c>
      <c r="F76" s="27">
        <f t="shared" ref="F76" si="90">M76</f>
        <v>12</v>
      </c>
      <c r="G76" s="28">
        <f t="shared" ref="G76" si="91">N76</f>
        <v>8</v>
      </c>
      <c r="H76" s="42">
        <v>32</v>
      </c>
      <c r="I76" s="42">
        <v>16</v>
      </c>
      <c r="J76" s="42">
        <v>32</v>
      </c>
      <c r="K76" s="42">
        <v>256</v>
      </c>
      <c r="L76" s="42">
        <v>512</v>
      </c>
      <c r="M76" s="42">
        <v>12</v>
      </c>
      <c r="N76" s="42">
        <v>8</v>
      </c>
      <c r="O76" s="42">
        <v>30</v>
      </c>
      <c r="P76" s="42" t="s">
        <v>8</v>
      </c>
      <c r="Q76" s="35">
        <v>9</v>
      </c>
      <c r="R76" s="2" t="str">
        <f t="shared" ref="R76:R77" si="92">A76</f>
        <v>DERIVATIVE</v>
      </c>
      <c r="S76" s="3">
        <f t="shared" ref="S76:S77" si="93">B76</f>
        <v>512</v>
      </c>
      <c r="T76" s="3">
        <f t="shared" ref="T76:T77" si="94">C76</f>
        <v>16</v>
      </c>
      <c r="U76" s="3">
        <f t="shared" ref="U76:U77" si="95">D76</f>
        <v>1</v>
      </c>
      <c r="V76" s="3">
        <f t="shared" ref="V76:V77" si="96">E76</f>
        <v>0.5</v>
      </c>
      <c r="W76" s="3">
        <f t="shared" ref="W76:W77" si="97">F76</f>
        <v>12</v>
      </c>
      <c r="X76" s="4">
        <f t="shared" ref="X76:X77" si="98">G76</f>
        <v>8</v>
      </c>
    </row>
    <row r="77" spans="1:24" x14ac:dyDescent="0.3">
      <c r="A77" s="10" t="str">
        <f t="shared" ref="A77" si="99">P77</f>
        <v>DERIVATIVE</v>
      </c>
      <c r="B77" s="11">
        <f t="shared" ref="B77" si="100">H77*I77</f>
        <v>512</v>
      </c>
      <c r="C77" s="11">
        <f t="shared" ref="C77" si="101">H77*I77/J77</f>
        <v>16</v>
      </c>
      <c r="D77" s="11">
        <f>K77*L77*8/(1024^2)</f>
        <v>128</v>
      </c>
      <c r="E77" s="11">
        <f>K77*L77*8/(1024^3)*B77</f>
        <v>64</v>
      </c>
      <c r="F77" s="11">
        <f t="shared" ref="F77" si="102">M77</f>
        <v>12</v>
      </c>
      <c r="G77" s="12">
        <f t="shared" ref="G77" si="103">N77</f>
        <v>8</v>
      </c>
      <c r="H77" s="45">
        <v>32</v>
      </c>
      <c r="I77" s="45">
        <v>16</v>
      </c>
      <c r="J77" s="45">
        <v>32</v>
      </c>
      <c r="K77" s="45">
        <v>4096</v>
      </c>
      <c r="L77" s="45">
        <v>4096</v>
      </c>
      <c r="M77" s="45">
        <v>12</v>
      </c>
      <c r="N77" s="45">
        <v>8</v>
      </c>
      <c r="O77" s="45">
        <v>30</v>
      </c>
      <c r="P77" s="45" t="s">
        <v>8</v>
      </c>
      <c r="Q77" s="46">
        <v>10</v>
      </c>
      <c r="R77" s="10" t="str">
        <f t="shared" si="92"/>
        <v>DERIVATIVE</v>
      </c>
      <c r="S77" s="11">
        <f t="shared" si="93"/>
        <v>512</v>
      </c>
      <c r="T77" s="11">
        <f t="shared" si="94"/>
        <v>16</v>
      </c>
      <c r="U77" s="11">
        <f t="shared" si="95"/>
        <v>128</v>
      </c>
      <c r="V77" s="11">
        <f t="shared" si="96"/>
        <v>64</v>
      </c>
      <c r="W77" s="11">
        <f t="shared" si="97"/>
        <v>12</v>
      </c>
      <c r="X77" s="12">
        <f t="shared" si="98"/>
        <v>8</v>
      </c>
    </row>
    <row r="78" spans="1:24" x14ac:dyDescent="0.3">
      <c r="A78" s="69" t="s">
        <v>9</v>
      </c>
      <c r="B78" s="70"/>
      <c r="C78" s="70"/>
      <c r="D78" s="70"/>
      <c r="E78" s="70"/>
      <c r="F78" s="70"/>
      <c r="G78" s="71"/>
      <c r="H78"/>
      <c r="I78"/>
      <c r="J78"/>
      <c r="K78"/>
      <c r="L78"/>
      <c r="M78"/>
      <c r="N78"/>
      <c r="O78"/>
      <c r="P78"/>
      <c r="R78" s="69" t="s">
        <v>9</v>
      </c>
      <c r="S78" s="70"/>
      <c r="T78" s="70"/>
      <c r="U78" s="70"/>
      <c r="V78" s="70"/>
      <c r="W78" s="70"/>
      <c r="X78" s="71"/>
    </row>
    <row r="79" spans="1:24" ht="28.8" x14ac:dyDescent="0.3">
      <c r="A79" s="16" t="s">
        <v>25</v>
      </c>
      <c r="B79" s="17" t="s">
        <v>24</v>
      </c>
      <c r="C79" s="17" t="s">
        <v>23</v>
      </c>
      <c r="D79" s="17" t="s">
        <v>19</v>
      </c>
      <c r="E79" s="17" t="s">
        <v>22</v>
      </c>
      <c r="F79" s="17" t="s">
        <v>21</v>
      </c>
      <c r="G79" s="18" t="s">
        <v>20</v>
      </c>
      <c r="H79"/>
      <c r="I79"/>
      <c r="J79"/>
      <c r="K79"/>
      <c r="L79"/>
      <c r="M79"/>
      <c r="N79"/>
      <c r="O79"/>
      <c r="P79"/>
      <c r="R79" s="16" t="s">
        <v>25</v>
      </c>
      <c r="S79" s="17" t="s">
        <v>24</v>
      </c>
      <c r="T79" s="17" t="s">
        <v>23</v>
      </c>
      <c r="U79" s="17" t="s">
        <v>19</v>
      </c>
      <c r="V79" s="17" t="s">
        <v>22</v>
      </c>
      <c r="W79" s="17" t="s">
        <v>21</v>
      </c>
      <c r="X79" s="18" t="s">
        <v>20</v>
      </c>
    </row>
    <row r="80" spans="1:24" x14ac:dyDescent="0.3">
      <c r="A80" s="49">
        <v>17.64</v>
      </c>
      <c r="B80" s="47">
        <v>7.45</v>
      </c>
      <c r="C80" s="47">
        <f>B80/F56</f>
        <v>0.62083333333333335</v>
      </c>
      <c r="D80" s="47">
        <v>8.85</v>
      </c>
      <c r="E80" s="47">
        <f>D80/F56</f>
        <v>0.73749999999999993</v>
      </c>
      <c r="F80" s="47">
        <f>B80+D80</f>
        <v>16.3</v>
      </c>
      <c r="G80" s="50">
        <f>F80/F56</f>
        <v>1.3583333333333334</v>
      </c>
      <c r="R80" s="49">
        <f>A80/A80</f>
        <v>1</v>
      </c>
      <c r="S80" s="47">
        <f t="shared" ref="S80:S81" si="104">B80/B80</f>
        <v>1</v>
      </c>
      <c r="T80" s="47">
        <f t="shared" ref="T80:T81" si="105">C80/C80</f>
        <v>1</v>
      </c>
      <c r="U80" s="47">
        <f t="shared" ref="U80:U81" si="106">D80/D80</f>
        <v>1</v>
      </c>
      <c r="V80" s="47">
        <f t="shared" ref="V80:V81" si="107">E80/E80</f>
        <v>1</v>
      </c>
      <c r="W80" s="47">
        <f t="shared" ref="W80:W81" si="108">F80/F80</f>
        <v>1</v>
      </c>
      <c r="X80" s="50">
        <f t="shared" ref="X80:X81" si="109">G80/G80</f>
        <v>1</v>
      </c>
    </row>
    <row r="81" spans="1:24" x14ac:dyDescent="0.3">
      <c r="A81" s="56" t="s">
        <v>29</v>
      </c>
      <c r="B81" s="57">
        <v>41.08</v>
      </c>
      <c r="C81" s="57">
        <f>B81/F77</f>
        <v>3.4233333333333333</v>
      </c>
      <c r="D81" s="57">
        <v>64.89</v>
      </c>
      <c r="E81" s="57">
        <f>D81/F77</f>
        <v>5.4074999999999998</v>
      </c>
      <c r="F81" s="57">
        <f>B81+D81</f>
        <v>105.97</v>
      </c>
      <c r="G81" s="58">
        <f>F81/F77</f>
        <v>8.8308333333333326</v>
      </c>
      <c r="R81" s="56" t="s">
        <v>29</v>
      </c>
      <c r="S81" s="57">
        <f t="shared" si="104"/>
        <v>1</v>
      </c>
      <c r="T81" s="57">
        <f t="shared" si="105"/>
        <v>1</v>
      </c>
      <c r="U81" s="57">
        <f t="shared" si="106"/>
        <v>1</v>
      </c>
      <c r="V81" s="57">
        <f t="shared" si="107"/>
        <v>1</v>
      </c>
      <c r="W81" s="57">
        <f t="shared" si="108"/>
        <v>1</v>
      </c>
      <c r="X81" s="58">
        <f t="shared" si="109"/>
        <v>1</v>
      </c>
    </row>
    <row r="82" spans="1:24" x14ac:dyDescent="0.3">
      <c r="A82" s="69" t="s">
        <v>10</v>
      </c>
      <c r="B82" s="70"/>
      <c r="C82" s="70"/>
      <c r="D82" s="70"/>
      <c r="E82" s="70"/>
      <c r="F82" s="70"/>
      <c r="G82" s="71"/>
      <c r="R82" s="69" t="s">
        <v>10</v>
      </c>
      <c r="S82" s="70"/>
      <c r="T82" s="70"/>
      <c r="U82" s="70"/>
      <c r="V82" s="70"/>
      <c r="W82" s="70"/>
      <c r="X82" s="71"/>
    </row>
    <row r="83" spans="1:24" ht="28.8" x14ac:dyDescent="0.3">
      <c r="A83" s="16" t="s">
        <v>25</v>
      </c>
      <c r="B83" s="17" t="s">
        <v>24</v>
      </c>
      <c r="C83" s="17" t="s">
        <v>23</v>
      </c>
      <c r="D83" s="17" t="s">
        <v>19</v>
      </c>
      <c r="E83" s="17" t="s">
        <v>22</v>
      </c>
      <c r="F83" s="17" t="s">
        <v>21</v>
      </c>
      <c r="G83" s="18" t="s">
        <v>20</v>
      </c>
      <c r="R83" s="16" t="s">
        <v>25</v>
      </c>
      <c r="S83" s="17" t="s">
        <v>24</v>
      </c>
      <c r="T83" s="17" t="s">
        <v>23</v>
      </c>
      <c r="U83" s="17" t="s">
        <v>19</v>
      </c>
      <c r="V83" s="17" t="s">
        <v>22</v>
      </c>
      <c r="W83" s="17" t="s">
        <v>21</v>
      </c>
      <c r="X83" s="18" t="s">
        <v>20</v>
      </c>
    </row>
    <row r="84" spans="1:24" x14ac:dyDescent="0.3">
      <c r="A84" s="49">
        <v>213.44</v>
      </c>
      <c r="B84" s="47">
        <v>70.22</v>
      </c>
      <c r="C84" s="47">
        <f>B84/F56</f>
        <v>5.8516666666666666</v>
      </c>
      <c r="D84" s="47">
        <v>140.01</v>
      </c>
      <c r="E84" s="47">
        <f>D84/F56</f>
        <v>11.667499999999999</v>
      </c>
      <c r="F84" s="47">
        <f>B84+D84</f>
        <v>210.23</v>
      </c>
      <c r="G84" s="50">
        <f>F84/F56</f>
        <v>17.519166666666667</v>
      </c>
      <c r="R84" s="49">
        <f>A80/A84</f>
        <v>8.2646176911544231E-2</v>
      </c>
      <c r="S84" s="47">
        <f t="shared" ref="S84:S85" si="110">B80/B84</f>
        <v>0.10609512959270863</v>
      </c>
      <c r="T84" s="47">
        <f t="shared" ref="T84:T85" si="111">C80/C84</f>
        <v>0.10609512959270863</v>
      </c>
      <c r="U84" s="47">
        <f t="shared" ref="U84:U85" si="112">D80/D84</f>
        <v>6.3209770730662099E-2</v>
      </c>
      <c r="V84" s="47">
        <f t="shared" ref="V84:V85" si="113">E80/E84</f>
        <v>6.3209770730662099E-2</v>
      </c>
      <c r="W84" s="47">
        <f t="shared" ref="W84:W85" si="114">F80/F84</f>
        <v>7.7534129286971426E-2</v>
      </c>
      <c r="X84" s="50">
        <f t="shared" ref="X84:X85" si="115">G80/G84</f>
        <v>7.7534129286971412E-2</v>
      </c>
    </row>
    <row r="85" spans="1:24" x14ac:dyDescent="0.3">
      <c r="A85" s="56">
        <v>258.20999999999998</v>
      </c>
      <c r="B85" s="57">
        <v>134.88999999999999</v>
      </c>
      <c r="C85" s="57">
        <f>B85/F77</f>
        <v>11.240833333333333</v>
      </c>
      <c r="D85" s="57">
        <v>103.6</v>
      </c>
      <c r="E85" s="57">
        <f>D85/F77</f>
        <v>8.6333333333333329</v>
      </c>
      <c r="F85" s="57">
        <f>B85+D85</f>
        <v>238.48999999999998</v>
      </c>
      <c r="G85" s="58">
        <f>F85/F77</f>
        <v>19.874166666666664</v>
      </c>
      <c r="R85" s="56" t="s">
        <v>29</v>
      </c>
      <c r="S85" s="57">
        <f t="shared" si="110"/>
        <v>0.30454444362072802</v>
      </c>
      <c r="T85" s="57">
        <f t="shared" si="111"/>
        <v>0.30454444362072802</v>
      </c>
      <c r="U85" s="57">
        <f t="shared" si="112"/>
        <v>0.62635135135135134</v>
      </c>
      <c r="V85" s="57">
        <f t="shared" si="113"/>
        <v>0.62635135135135134</v>
      </c>
      <c r="W85" s="57">
        <f t="shared" si="114"/>
        <v>0.44433728877521073</v>
      </c>
      <c r="X85" s="58">
        <f t="shared" si="115"/>
        <v>0.44433728877521073</v>
      </c>
    </row>
    <row r="86" spans="1:24" x14ac:dyDescent="0.3">
      <c r="A86" s="69" t="s">
        <v>11</v>
      </c>
      <c r="B86" s="70"/>
      <c r="C86" s="70"/>
      <c r="D86" s="70"/>
      <c r="E86" s="70"/>
      <c r="F86" s="70"/>
      <c r="G86" s="71"/>
      <c r="R86" s="69" t="s">
        <v>11</v>
      </c>
      <c r="S86" s="70"/>
      <c r="T86" s="70"/>
      <c r="U86" s="70"/>
      <c r="V86" s="70"/>
      <c r="W86" s="70"/>
      <c r="X86" s="71"/>
    </row>
    <row r="87" spans="1:24" ht="28.8" x14ac:dyDescent="0.3">
      <c r="A87" s="16" t="s">
        <v>25</v>
      </c>
      <c r="B87" s="17" t="s">
        <v>24</v>
      </c>
      <c r="C87" s="17" t="s">
        <v>23</v>
      </c>
      <c r="D87" s="17" t="s">
        <v>19</v>
      </c>
      <c r="E87" s="17" t="s">
        <v>22</v>
      </c>
      <c r="F87" s="17" t="s">
        <v>21</v>
      </c>
      <c r="G87" s="18" t="s">
        <v>20</v>
      </c>
      <c r="R87" s="16" t="s">
        <v>25</v>
      </c>
      <c r="S87" s="17" t="s">
        <v>24</v>
      </c>
      <c r="T87" s="17" t="s">
        <v>23</v>
      </c>
      <c r="U87" s="17" t="s">
        <v>19</v>
      </c>
      <c r="V87" s="17" t="s">
        <v>22</v>
      </c>
      <c r="W87" s="17" t="s">
        <v>21</v>
      </c>
      <c r="X87" s="18" t="s">
        <v>20</v>
      </c>
    </row>
    <row r="88" spans="1:24" x14ac:dyDescent="0.3">
      <c r="A88" s="49">
        <v>42.06</v>
      </c>
      <c r="B88" s="47">
        <v>5.88</v>
      </c>
      <c r="C88" s="47">
        <f>B88/F56</f>
        <v>0.49</v>
      </c>
      <c r="D88" s="47">
        <v>10.44</v>
      </c>
      <c r="E88" s="47">
        <f>D88/F56</f>
        <v>0.87</v>
      </c>
      <c r="F88" s="47">
        <f>B88+D88</f>
        <v>16.32</v>
      </c>
      <c r="G88" s="50">
        <f>F88/F56</f>
        <v>1.36</v>
      </c>
      <c r="R88" s="49">
        <f>A80/A88</f>
        <v>0.41940085592011411</v>
      </c>
      <c r="S88" s="47">
        <f t="shared" ref="S88:S89" si="116">B80/B88</f>
        <v>1.2670068027210886</v>
      </c>
      <c r="T88" s="47">
        <f t="shared" ref="T88:T89" si="117">C80/C88</f>
        <v>1.2670068027210886</v>
      </c>
      <c r="U88" s="47">
        <f t="shared" ref="U88:U89" si="118">D80/D88</f>
        <v>0.8477011494252874</v>
      </c>
      <c r="V88" s="47">
        <f t="shared" ref="V88:V89" si="119">E80/E88</f>
        <v>0.84770114942528729</v>
      </c>
      <c r="W88" s="47">
        <f t="shared" ref="W88:W89" si="120">F80/F88</f>
        <v>0.99877450980392157</v>
      </c>
      <c r="X88" s="50">
        <f t="shared" ref="X88:X89" si="121">G80/G88</f>
        <v>0.99877450980392157</v>
      </c>
    </row>
    <row r="89" spans="1:24" x14ac:dyDescent="0.3">
      <c r="A89" s="56" t="s">
        <v>29</v>
      </c>
      <c r="B89" s="57">
        <v>53.13</v>
      </c>
      <c r="C89" s="57">
        <f>B89/F77</f>
        <v>4.4275000000000002</v>
      </c>
      <c r="D89" s="57">
        <v>420.14</v>
      </c>
      <c r="E89" s="57">
        <f>D89/F77</f>
        <v>35.011666666666663</v>
      </c>
      <c r="F89" s="57">
        <f>B89+D89</f>
        <v>473.27</v>
      </c>
      <c r="G89" s="58">
        <f>F89/F77</f>
        <v>39.439166666666665</v>
      </c>
      <c r="R89" s="56" t="s">
        <v>29</v>
      </c>
      <c r="S89" s="57">
        <f t="shared" si="116"/>
        <v>0.77319781667607745</v>
      </c>
      <c r="T89" s="57">
        <f t="shared" si="117"/>
        <v>0.77319781667607757</v>
      </c>
      <c r="U89" s="57">
        <f t="shared" si="118"/>
        <v>0.15444851716094635</v>
      </c>
      <c r="V89" s="57">
        <f t="shared" si="119"/>
        <v>0.15444851716094635</v>
      </c>
      <c r="W89" s="57">
        <f t="shared" si="120"/>
        <v>0.22391024151118813</v>
      </c>
      <c r="X89" s="58">
        <f t="shared" si="121"/>
        <v>0.2239102415111881</v>
      </c>
    </row>
    <row r="90" spans="1:24" x14ac:dyDescent="0.3">
      <c r="A90" s="69" t="s">
        <v>12</v>
      </c>
      <c r="B90" s="70"/>
      <c r="C90" s="70"/>
      <c r="D90" s="70"/>
      <c r="E90" s="70"/>
      <c r="F90" s="70"/>
      <c r="G90" s="71"/>
      <c r="R90" s="69" t="s">
        <v>12</v>
      </c>
      <c r="S90" s="70"/>
      <c r="T90" s="70"/>
      <c r="U90" s="70"/>
      <c r="V90" s="70"/>
      <c r="W90" s="70"/>
      <c r="X90" s="71"/>
    </row>
    <row r="91" spans="1:24" ht="28.8" x14ac:dyDescent="0.3">
      <c r="A91" s="16" t="s">
        <v>25</v>
      </c>
      <c r="B91" s="17" t="s">
        <v>24</v>
      </c>
      <c r="C91" s="17" t="s">
        <v>23</v>
      </c>
      <c r="D91" s="17" t="s">
        <v>19</v>
      </c>
      <c r="E91" s="17" t="s">
        <v>22</v>
      </c>
      <c r="F91" s="17" t="s">
        <v>21</v>
      </c>
      <c r="G91" s="18" t="s">
        <v>20</v>
      </c>
      <c r="R91" s="66" t="s">
        <v>25</v>
      </c>
      <c r="S91" s="67" t="s">
        <v>24</v>
      </c>
      <c r="T91" s="67" t="s">
        <v>23</v>
      </c>
      <c r="U91" s="67" t="s">
        <v>19</v>
      </c>
      <c r="V91" s="67" t="s">
        <v>22</v>
      </c>
      <c r="W91" s="67" t="s">
        <v>21</v>
      </c>
      <c r="X91" s="68" t="s">
        <v>20</v>
      </c>
    </row>
    <row r="92" spans="1:24" x14ac:dyDescent="0.3">
      <c r="A92" s="49" t="s">
        <v>29</v>
      </c>
      <c r="B92" s="47">
        <v>110.92</v>
      </c>
      <c r="C92" s="47">
        <f>B92/F56</f>
        <v>9.2433333333333341</v>
      </c>
      <c r="D92" s="47">
        <v>101.91</v>
      </c>
      <c r="E92" s="47">
        <f>D92/F56</f>
        <v>8.4924999999999997</v>
      </c>
      <c r="F92" s="47">
        <f>B92+D92</f>
        <v>212.82999999999998</v>
      </c>
      <c r="G92" s="50">
        <f>F92/F56</f>
        <v>17.735833333333332</v>
      </c>
      <c r="R92" s="63" t="s">
        <v>29</v>
      </c>
      <c r="S92" s="64">
        <f t="shared" ref="S92:S93" si="122">B80/B92</f>
        <v>6.716552470248828E-2</v>
      </c>
      <c r="T92" s="64">
        <f t="shared" ref="T92:T93" si="123">C80/C92</f>
        <v>6.716552470248828E-2</v>
      </c>
      <c r="U92" s="64">
        <f t="shared" ref="U92:U93" si="124">D80/D92</f>
        <v>8.6841330585811005E-2</v>
      </c>
      <c r="V92" s="64">
        <f t="shared" ref="V92:V93" si="125">E80/E92</f>
        <v>8.6841330585811005E-2</v>
      </c>
      <c r="W92" s="64">
        <f t="shared" ref="W92:W93" si="126">F80/F92</f>
        <v>7.658694732885403E-2</v>
      </c>
      <c r="X92" s="65">
        <f t="shared" ref="X92:X93" si="127">G80/G92</f>
        <v>7.658694732885403E-2</v>
      </c>
    </row>
    <row r="93" spans="1:24" x14ac:dyDescent="0.3">
      <c r="A93" s="56" t="s">
        <v>29</v>
      </c>
      <c r="B93" s="57">
        <v>528.30999999999995</v>
      </c>
      <c r="C93" s="57">
        <f>B93/F77</f>
        <v>44.025833333333331</v>
      </c>
      <c r="D93" s="57">
        <v>635.85</v>
      </c>
      <c r="E93" s="57">
        <f>D93/F77</f>
        <v>52.987500000000004</v>
      </c>
      <c r="F93" s="57">
        <f>B93+D93</f>
        <v>1164.1599999999999</v>
      </c>
      <c r="G93" s="58">
        <f>F93/F77</f>
        <v>97.013333333333321</v>
      </c>
      <c r="R93" s="56" t="s">
        <v>29</v>
      </c>
      <c r="S93" s="57">
        <f t="shared" si="122"/>
        <v>7.7757377297420077E-2</v>
      </c>
      <c r="T93" s="57">
        <f t="shared" si="123"/>
        <v>7.7757377297420077E-2</v>
      </c>
      <c r="U93" s="57">
        <f t="shared" si="124"/>
        <v>0.10205237084217976</v>
      </c>
      <c r="V93" s="57">
        <f t="shared" si="125"/>
        <v>0.10205237084217975</v>
      </c>
      <c r="W93" s="57">
        <f t="shared" si="126"/>
        <v>9.1027006597031349E-2</v>
      </c>
      <c r="X93" s="58">
        <f t="shared" si="127"/>
        <v>9.1027006597031335E-2</v>
      </c>
    </row>
    <row r="94" spans="1:24" x14ac:dyDescent="0.3">
      <c r="A94" s="5"/>
      <c r="B94" s="5"/>
      <c r="C94" s="5"/>
      <c r="D94" s="5"/>
      <c r="E94" s="5"/>
      <c r="F94" s="5"/>
      <c r="G94" s="5"/>
    </row>
    <row r="95" spans="1:24" x14ac:dyDescent="0.3">
      <c r="A95" s="5"/>
      <c r="B95" s="5"/>
      <c r="C95" s="5"/>
      <c r="D95" s="5"/>
      <c r="E95" s="5"/>
      <c r="F95" s="5"/>
      <c r="G95" s="5"/>
    </row>
    <row r="96" spans="1:24" x14ac:dyDescent="0.3">
      <c r="A96" s="24"/>
      <c r="B96" s="24"/>
      <c r="C96" s="24"/>
      <c r="D96" s="24"/>
      <c r="E96" s="24"/>
      <c r="F96" s="24"/>
      <c r="G96" s="24"/>
    </row>
    <row r="97" spans="1:7" x14ac:dyDescent="0.3">
      <c r="A97" s="23"/>
      <c r="B97" s="23"/>
      <c r="C97" s="23"/>
      <c r="D97" s="23"/>
      <c r="E97" s="23"/>
      <c r="F97" s="23"/>
      <c r="G97" s="23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24"/>
      <c r="B100" s="24"/>
      <c r="C100" s="24"/>
      <c r="D100" s="24"/>
      <c r="E100" s="24"/>
      <c r="F100" s="24"/>
      <c r="G100" s="24"/>
    </row>
    <row r="101" spans="1:7" x14ac:dyDescent="0.3">
      <c r="A101" s="23"/>
      <c r="B101" s="23"/>
      <c r="C101" s="23"/>
      <c r="D101" s="23"/>
      <c r="E101" s="23"/>
      <c r="F101" s="23"/>
      <c r="G101" s="23"/>
    </row>
    <row r="102" spans="1:7" x14ac:dyDescent="0.3">
      <c r="A102" s="5"/>
      <c r="B102" s="5"/>
      <c r="C102" s="5"/>
      <c r="D102" s="5"/>
      <c r="E102" s="5"/>
      <c r="F102" s="5"/>
      <c r="G102" s="5"/>
    </row>
  </sheetData>
  <mergeCells count="40">
    <mergeCell ref="A21:G21"/>
    <mergeCell ref="A32:G32"/>
    <mergeCell ref="A47:G47"/>
    <mergeCell ref="A27:G27"/>
    <mergeCell ref="A37:G37"/>
    <mergeCell ref="A42:G42"/>
    <mergeCell ref="R1:X1"/>
    <mergeCell ref="R16:X16"/>
    <mergeCell ref="A6:G6"/>
    <mergeCell ref="A11:G11"/>
    <mergeCell ref="A16:G16"/>
    <mergeCell ref="A1:G1"/>
    <mergeCell ref="A82:G82"/>
    <mergeCell ref="A86:G86"/>
    <mergeCell ref="A90:G90"/>
    <mergeCell ref="A53:G53"/>
    <mergeCell ref="A57:G57"/>
    <mergeCell ref="A61:G61"/>
    <mergeCell ref="A65:G65"/>
    <mergeCell ref="A69:G69"/>
    <mergeCell ref="R37:X37"/>
    <mergeCell ref="R42:X42"/>
    <mergeCell ref="R47:X47"/>
    <mergeCell ref="A74:G74"/>
    <mergeCell ref="A78:G78"/>
    <mergeCell ref="R6:X6"/>
    <mergeCell ref="R11:X11"/>
    <mergeCell ref="R21:X21"/>
    <mergeCell ref="R27:X27"/>
    <mergeCell ref="R32:X32"/>
    <mergeCell ref="R78:X78"/>
    <mergeCell ref="R82:X82"/>
    <mergeCell ref="R86:X86"/>
    <mergeCell ref="R90:X90"/>
    <mergeCell ref="R53:X53"/>
    <mergeCell ref="R57:X57"/>
    <mergeCell ref="R61:X61"/>
    <mergeCell ref="R65:X65"/>
    <mergeCell ref="R69:X69"/>
    <mergeCell ref="R74:X7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244F-CD9E-4FA8-8F4D-1CA9BC6A4135}">
  <dimension ref="A1:X95"/>
  <sheetViews>
    <sheetView zoomScale="115" zoomScaleNormal="115" workbookViewId="0">
      <selection activeCell="G8" sqref="G8:P10"/>
    </sheetView>
  </sheetViews>
  <sheetFormatPr baseColWidth="10" defaultRowHeight="14.4" x14ac:dyDescent="0.3"/>
  <cols>
    <col min="8" max="9" width="13" bestFit="1" customWidth="1"/>
    <col min="10" max="10" width="13.6640625" bestFit="1" customWidth="1"/>
    <col min="11" max="12" width="5" bestFit="1" customWidth="1"/>
    <col min="13" max="13" width="11.88671875" bestFit="1" customWidth="1"/>
    <col min="14" max="14" width="14.88671875" bestFit="1" customWidth="1"/>
    <col min="15" max="15" width="17.6640625" bestFit="1" customWidth="1"/>
    <col min="16" max="16" width="10.44140625" bestFit="1" customWidth="1"/>
    <col min="17" max="17" width="6.6640625" bestFit="1" customWidth="1"/>
  </cols>
  <sheetData>
    <row r="1" spans="1:24" x14ac:dyDescent="0.3">
      <c r="A1" s="78" t="s">
        <v>0</v>
      </c>
      <c r="B1" s="79"/>
      <c r="C1" s="79"/>
      <c r="D1" s="79"/>
      <c r="E1" s="79"/>
      <c r="F1" s="79"/>
      <c r="G1" s="80"/>
      <c r="H1" s="5"/>
      <c r="I1" s="5"/>
      <c r="J1" s="5"/>
      <c r="K1" s="5"/>
      <c r="L1" s="5"/>
      <c r="M1" s="5"/>
      <c r="N1" s="5"/>
      <c r="O1" s="5"/>
      <c r="P1" s="5"/>
      <c r="R1" s="72" t="s">
        <v>0</v>
      </c>
      <c r="S1" s="73"/>
      <c r="T1" s="73"/>
      <c r="U1" s="73"/>
      <c r="V1" s="73"/>
      <c r="W1" s="73"/>
      <c r="X1" s="74"/>
    </row>
    <row r="2" spans="1:24" ht="43.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0" t="s">
        <v>13</v>
      </c>
      <c r="I2" s="20" t="s">
        <v>14</v>
      </c>
      <c r="J2" s="20" t="s">
        <v>15</v>
      </c>
      <c r="K2" s="20" t="s">
        <v>26</v>
      </c>
      <c r="L2" s="20" t="s">
        <v>27</v>
      </c>
      <c r="M2" s="20" t="s">
        <v>16</v>
      </c>
      <c r="N2" s="20" t="s">
        <v>17</v>
      </c>
      <c r="O2" s="20" t="s">
        <v>18</v>
      </c>
      <c r="P2" s="20" t="s">
        <v>1</v>
      </c>
      <c r="Q2" s="21" t="s">
        <v>28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</row>
    <row r="3" spans="1:24" x14ac:dyDescent="0.3">
      <c r="A3" s="2" t="str">
        <f>P3</f>
        <v>REDUCTION</v>
      </c>
      <c r="B3" s="3">
        <f>H3*I3</f>
        <v>4</v>
      </c>
      <c r="C3" s="3">
        <f>H3*I3/J3</f>
        <v>2</v>
      </c>
      <c r="D3" s="3">
        <f>K3*L3*8/(1024^2)</f>
        <v>256</v>
      </c>
      <c r="E3" s="3">
        <f>K3*L3*8/(1024^3)*B3</f>
        <v>1</v>
      </c>
      <c r="F3" s="3">
        <f>M3</f>
        <v>12</v>
      </c>
      <c r="G3" s="4">
        <f>N3</f>
        <v>2</v>
      </c>
      <c r="H3" s="38">
        <v>2</v>
      </c>
      <c r="I3" s="38">
        <v>2</v>
      </c>
      <c r="J3" s="38">
        <v>2</v>
      </c>
      <c r="K3" s="38">
        <v>8192</v>
      </c>
      <c r="L3" s="38">
        <v>4096</v>
      </c>
      <c r="M3" s="38">
        <v>12</v>
      </c>
      <c r="N3" s="38">
        <v>2</v>
      </c>
      <c r="O3" s="38">
        <v>30</v>
      </c>
      <c r="P3" s="38" t="s">
        <v>30</v>
      </c>
      <c r="Q3" s="39">
        <v>1</v>
      </c>
      <c r="R3" s="2" t="str">
        <f t="shared" ref="R3:X5" si="0">A3</f>
        <v>REDUCTION</v>
      </c>
      <c r="S3" s="3">
        <f t="shared" si="0"/>
        <v>4</v>
      </c>
      <c r="T3" s="3">
        <f t="shared" si="0"/>
        <v>2</v>
      </c>
      <c r="U3" s="3">
        <f t="shared" si="0"/>
        <v>256</v>
      </c>
      <c r="V3" s="3">
        <f t="shared" si="0"/>
        <v>1</v>
      </c>
      <c r="W3" s="3">
        <f t="shared" si="0"/>
        <v>12</v>
      </c>
      <c r="X3" s="4">
        <f t="shared" si="0"/>
        <v>2</v>
      </c>
    </row>
    <row r="4" spans="1:24" x14ac:dyDescent="0.3">
      <c r="A4" s="13" t="str">
        <f t="shared" ref="A4:A5" si="1">P4</f>
        <v>REDUCTION</v>
      </c>
      <c r="B4" s="9">
        <f t="shared" ref="B4:B5" si="2">H4*I4</f>
        <v>8</v>
      </c>
      <c r="C4" s="9">
        <f t="shared" ref="C4:C5" si="3">H4*I4/J4</f>
        <v>4</v>
      </c>
      <c r="D4" s="9">
        <f t="shared" ref="D4:D5" si="4">K4*L4*8/(1024^2)</f>
        <v>256</v>
      </c>
      <c r="E4" s="9">
        <f t="shared" ref="E4:E5" si="5">K4*L4*8/(1024^3)*B4</f>
        <v>2</v>
      </c>
      <c r="F4" s="9">
        <f t="shared" ref="F4:G5" si="6">M4</f>
        <v>12</v>
      </c>
      <c r="G4" s="14">
        <f t="shared" si="6"/>
        <v>4</v>
      </c>
      <c r="H4">
        <v>2</v>
      </c>
      <c r="I4">
        <v>4</v>
      </c>
      <c r="J4">
        <v>2</v>
      </c>
      <c r="K4">
        <v>8192</v>
      </c>
      <c r="L4">
        <v>4096</v>
      </c>
      <c r="M4">
        <v>12</v>
      </c>
      <c r="N4">
        <v>4</v>
      </c>
      <c r="O4">
        <v>30</v>
      </c>
      <c r="P4" t="s">
        <v>30</v>
      </c>
      <c r="Q4" s="34">
        <v>3</v>
      </c>
      <c r="R4" s="13" t="str">
        <f>A4</f>
        <v>REDUCTION</v>
      </c>
      <c r="S4" s="9">
        <f t="shared" si="0"/>
        <v>8</v>
      </c>
      <c r="T4" s="9">
        <f t="shared" si="0"/>
        <v>4</v>
      </c>
      <c r="U4" s="9">
        <f t="shared" si="0"/>
        <v>256</v>
      </c>
      <c r="V4" s="9">
        <f t="shared" si="0"/>
        <v>2</v>
      </c>
      <c r="W4" s="9">
        <f t="shared" si="0"/>
        <v>12</v>
      </c>
      <c r="X4" s="14">
        <f t="shared" si="0"/>
        <v>4</v>
      </c>
    </row>
    <row r="5" spans="1:24" x14ac:dyDescent="0.3">
      <c r="A5" s="6" t="str">
        <f t="shared" si="1"/>
        <v>REDUCTION</v>
      </c>
      <c r="B5" s="7">
        <f t="shared" si="2"/>
        <v>16</v>
      </c>
      <c r="C5" s="7">
        <f t="shared" si="3"/>
        <v>8</v>
      </c>
      <c r="D5" s="7">
        <f t="shared" si="4"/>
        <v>256</v>
      </c>
      <c r="E5" s="7">
        <f t="shared" si="5"/>
        <v>4</v>
      </c>
      <c r="F5" s="7">
        <f t="shared" si="6"/>
        <v>12</v>
      </c>
      <c r="G5" s="8">
        <f t="shared" si="6"/>
        <v>8</v>
      </c>
      <c r="H5" s="42">
        <v>4</v>
      </c>
      <c r="I5" s="42">
        <v>4</v>
      </c>
      <c r="J5" s="42">
        <v>2</v>
      </c>
      <c r="K5" s="42">
        <v>8192</v>
      </c>
      <c r="L5" s="42">
        <v>4096</v>
      </c>
      <c r="M5" s="42">
        <v>12</v>
      </c>
      <c r="N5" s="42">
        <v>8</v>
      </c>
      <c r="O5" s="42">
        <v>30</v>
      </c>
      <c r="P5" s="42" t="s">
        <v>30</v>
      </c>
      <c r="Q5" s="35">
        <v>5</v>
      </c>
      <c r="R5" s="6" t="str">
        <f t="shared" si="0"/>
        <v>REDUCTION</v>
      </c>
      <c r="S5" s="7">
        <f t="shared" si="0"/>
        <v>16</v>
      </c>
      <c r="T5" s="7">
        <f t="shared" si="0"/>
        <v>8</v>
      </c>
      <c r="U5" s="7">
        <f t="shared" si="0"/>
        <v>256</v>
      </c>
      <c r="V5" s="7">
        <f t="shared" si="0"/>
        <v>4</v>
      </c>
      <c r="W5" s="7">
        <f t="shared" si="0"/>
        <v>12</v>
      </c>
      <c r="X5" s="8">
        <f t="shared" si="0"/>
        <v>8</v>
      </c>
    </row>
    <row r="6" spans="1:24" x14ac:dyDescent="0.3">
      <c r="A6" s="69" t="s">
        <v>9</v>
      </c>
      <c r="B6" s="70"/>
      <c r="C6" s="70"/>
      <c r="D6" s="70"/>
      <c r="E6" s="70"/>
      <c r="F6" s="70"/>
      <c r="G6" s="71"/>
      <c r="H6" s="5"/>
      <c r="I6" s="5"/>
      <c r="J6" s="5"/>
      <c r="K6" s="5"/>
      <c r="L6" s="5"/>
      <c r="M6" s="5"/>
      <c r="N6" s="5"/>
      <c r="O6" s="5"/>
      <c r="P6" s="5"/>
      <c r="R6" s="75" t="s">
        <v>9</v>
      </c>
      <c r="S6" s="76"/>
      <c r="T6" s="76"/>
      <c r="U6" s="76"/>
      <c r="V6" s="76"/>
      <c r="W6" s="76"/>
      <c r="X6" s="77"/>
    </row>
    <row r="7" spans="1:24" ht="28.8" x14ac:dyDescent="0.3">
      <c r="A7" s="16" t="s">
        <v>25</v>
      </c>
      <c r="B7" s="17" t="s">
        <v>24</v>
      </c>
      <c r="C7" s="17" t="s">
        <v>23</v>
      </c>
      <c r="D7" s="17" t="s">
        <v>19</v>
      </c>
      <c r="E7" s="17" t="s">
        <v>22</v>
      </c>
      <c r="F7" s="17" t="s">
        <v>21</v>
      </c>
      <c r="G7" s="18" t="s">
        <v>20</v>
      </c>
      <c r="H7" s="5"/>
      <c r="I7" s="5"/>
      <c r="J7" s="5"/>
      <c r="K7" s="5"/>
      <c r="L7" s="5"/>
      <c r="M7" s="5"/>
      <c r="N7" s="5"/>
      <c r="O7" s="5"/>
      <c r="P7" s="5"/>
      <c r="R7" s="16" t="s">
        <v>25</v>
      </c>
      <c r="S7" s="17" t="s">
        <v>24</v>
      </c>
      <c r="T7" s="17" t="s">
        <v>23</v>
      </c>
      <c r="U7" s="17" t="s">
        <v>19</v>
      </c>
      <c r="V7" s="17" t="s">
        <v>22</v>
      </c>
      <c r="W7" s="17" t="s">
        <v>21</v>
      </c>
      <c r="X7" s="18" t="s">
        <v>20</v>
      </c>
    </row>
    <row r="8" spans="1:24" x14ac:dyDescent="0.3">
      <c r="A8" s="49">
        <v>67.819999999999993</v>
      </c>
      <c r="B8" s="47">
        <v>59.08</v>
      </c>
      <c r="C8" s="47">
        <f>B8/F3</f>
        <v>4.9233333333333329</v>
      </c>
      <c r="D8" s="47">
        <v>13.02</v>
      </c>
      <c r="E8" s="47">
        <f>D8/F3</f>
        <v>1.085</v>
      </c>
      <c r="F8" s="47">
        <f>B8+D8</f>
        <v>72.099999999999994</v>
      </c>
      <c r="G8" s="50">
        <f>F8/F3</f>
        <v>6.0083333333333329</v>
      </c>
      <c r="H8" s="5"/>
      <c r="I8" s="5"/>
      <c r="J8" s="5"/>
      <c r="K8" s="5"/>
      <c r="L8" s="5"/>
      <c r="M8" s="5"/>
      <c r="N8" s="5"/>
      <c r="O8" s="5"/>
      <c r="P8" s="5"/>
      <c r="R8" s="49">
        <f t="shared" ref="R8:X10" si="7">A8/A8</f>
        <v>1</v>
      </c>
      <c r="S8" s="47">
        <f t="shared" si="7"/>
        <v>1</v>
      </c>
      <c r="T8" s="47">
        <f t="shared" si="7"/>
        <v>1</v>
      </c>
      <c r="U8" s="47">
        <f t="shared" si="7"/>
        <v>1</v>
      </c>
      <c r="V8" s="47">
        <f t="shared" si="7"/>
        <v>1</v>
      </c>
      <c r="W8" s="47">
        <f t="shared" si="7"/>
        <v>1</v>
      </c>
      <c r="X8" s="50">
        <f t="shared" si="7"/>
        <v>1</v>
      </c>
    </row>
    <row r="9" spans="1:24" x14ac:dyDescent="0.3">
      <c r="A9" s="51">
        <v>70.42</v>
      </c>
      <c r="B9" s="48">
        <v>59.6</v>
      </c>
      <c r="C9" s="48">
        <f>B9/F4</f>
        <v>4.9666666666666668</v>
      </c>
      <c r="D9" s="48">
        <v>13.24</v>
      </c>
      <c r="E9" s="48">
        <f>D9/F4</f>
        <v>1.1033333333333333</v>
      </c>
      <c r="F9" s="48">
        <f t="shared" ref="F9:F10" si="8">B9+D9</f>
        <v>72.84</v>
      </c>
      <c r="G9" s="52">
        <f>F9/F4</f>
        <v>6.07</v>
      </c>
      <c r="H9" s="5"/>
      <c r="I9" s="5"/>
      <c r="J9" s="5"/>
      <c r="K9" s="5"/>
      <c r="L9" s="5"/>
      <c r="M9" s="5"/>
      <c r="N9" s="5"/>
      <c r="O9" s="5"/>
      <c r="P9" s="5"/>
      <c r="R9" s="51">
        <f t="shared" si="7"/>
        <v>1</v>
      </c>
      <c r="S9" s="48">
        <f t="shared" si="7"/>
        <v>1</v>
      </c>
      <c r="T9" s="48">
        <f t="shared" si="7"/>
        <v>1</v>
      </c>
      <c r="U9" s="48">
        <f t="shared" si="7"/>
        <v>1</v>
      </c>
      <c r="V9" s="48">
        <f t="shared" si="7"/>
        <v>1</v>
      </c>
      <c r="W9" s="48">
        <f t="shared" si="7"/>
        <v>1</v>
      </c>
      <c r="X9" s="52">
        <f t="shared" si="7"/>
        <v>1</v>
      </c>
    </row>
    <row r="10" spans="1:24" x14ac:dyDescent="0.3">
      <c r="A10" s="53">
        <v>70.790000000000006</v>
      </c>
      <c r="B10" s="54">
        <v>60.23</v>
      </c>
      <c r="C10" s="54">
        <f>B10/F5</f>
        <v>5.0191666666666661</v>
      </c>
      <c r="D10" s="54">
        <v>13.66</v>
      </c>
      <c r="E10" s="54">
        <f>D10/F5</f>
        <v>1.1383333333333334</v>
      </c>
      <c r="F10" s="54">
        <f t="shared" si="8"/>
        <v>73.89</v>
      </c>
      <c r="G10" s="55">
        <f>F10/F5</f>
        <v>6.1574999999999998</v>
      </c>
      <c r="H10" s="5"/>
      <c r="I10" s="5"/>
      <c r="J10" s="5"/>
      <c r="K10" s="5"/>
      <c r="L10" s="5"/>
      <c r="M10" s="5"/>
      <c r="N10" s="5"/>
      <c r="O10" s="5"/>
      <c r="P10" s="5"/>
      <c r="R10" s="53">
        <f t="shared" si="7"/>
        <v>1</v>
      </c>
      <c r="S10" s="54">
        <f t="shared" si="7"/>
        <v>1</v>
      </c>
      <c r="T10" s="54">
        <f t="shared" si="7"/>
        <v>1</v>
      </c>
      <c r="U10" s="54">
        <f t="shared" si="7"/>
        <v>1</v>
      </c>
      <c r="V10" s="54">
        <f t="shared" si="7"/>
        <v>1</v>
      </c>
      <c r="W10" s="54">
        <f t="shared" si="7"/>
        <v>1</v>
      </c>
      <c r="X10" s="55">
        <f t="shared" si="7"/>
        <v>1</v>
      </c>
    </row>
    <row r="11" spans="1:24" x14ac:dyDescent="0.3">
      <c r="A11" s="69" t="s">
        <v>10</v>
      </c>
      <c r="B11" s="70"/>
      <c r="C11" s="70"/>
      <c r="D11" s="70"/>
      <c r="E11" s="70"/>
      <c r="F11" s="70"/>
      <c r="G11" s="71"/>
      <c r="H11" s="5"/>
      <c r="I11" s="5"/>
      <c r="J11" s="5"/>
      <c r="K11" s="5"/>
      <c r="L11" s="5"/>
      <c r="M11" s="5"/>
      <c r="N11" s="5"/>
      <c r="O11" s="5"/>
      <c r="P11" s="5"/>
      <c r="R11" s="75" t="s">
        <v>10</v>
      </c>
      <c r="S11" s="76"/>
      <c r="T11" s="76"/>
      <c r="U11" s="76"/>
      <c r="V11" s="76"/>
      <c r="W11" s="76"/>
      <c r="X11" s="77"/>
    </row>
    <row r="12" spans="1:24" ht="28.8" x14ac:dyDescent="0.3">
      <c r="A12" s="16" t="s">
        <v>25</v>
      </c>
      <c r="B12" s="17" t="s">
        <v>24</v>
      </c>
      <c r="C12" s="17" t="s">
        <v>23</v>
      </c>
      <c r="D12" s="17" t="s">
        <v>19</v>
      </c>
      <c r="E12" s="17" t="s">
        <v>22</v>
      </c>
      <c r="F12" s="17" t="s">
        <v>21</v>
      </c>
      <c r="G12" s="18" t="s">
        <v>20</v>
      </c>
      <c r="H12" s="5"/>
      <c r="I12" s="5"/>
      <c r="J12" s="5"/>
      <c r="K12" s="5"/>
      <c r="L12" s="5"/>
      <c r="M12" s="5"/>
      <c r="N12" s="5"/>
      <c r="O12" s="5"/>
      <c r="P12" s="5"/>
      <c r="R12" s="16" t="s">
        <v>25</v>
      </c>
      <c r="S12" s="17" t="s">
        <v>24</v>
      </c>
      <c r="T12" s="17" t="s">
        <v>23</v>
      </c>
      <c r="U12" s="17" t="s">
        <v>19</v>
      </c>
      <c r="V12" s="17" t="s">
        <v>22</v>
      </c>
      <c r="W12" s="17" t="s">
        <v>21</v>
      </c>
      <c r="X12" s="18" t="s">
        <v>20</v>
      </c>
    </row>
    <row r="13" spans="1:24" x14ac:dyDescent="0.3">
      <c r="A13" s="49">
        <v>68.37</v>
      </c>
      <c r="B13" s="47">
        <v>58.68</v>
      </c>
      <c r="C13" s="47">
        <f>B13/F3</f>
        <v>4.8899999999999997</v>
      </c>
      <c r="D13" s="47">
        <v>14.29</v>
      </c>
      <c r="E13" s="47">
        <f>D13/F3</f>
        <v>1.1908333333333332</v>
      </c>
      <c r="F13" s="47">
        <f>B13+D13</f>
        <v>72.97</v>
      </c>
      <c r="G13" s="50">
        <f>F13/F3</f>
        <v>6.0808333333333335</v>
      </c>
      <c r="H13" s="5"/>
      <c r="I13" s="5"/>
      <c r="J13" s="5"/>
      <c r="K13" s="5"/>
      <c r="L13" s="5"/>
      <c r="M13" s="5"/>
      <c r="N13" s="5"/>
      <c r="O13" s="5"/>
      <c r="P13" s="5"/>
      <c r="R13" s="63">
        <f>A8/A13</f>
        <v>0.99195553605382458</v>
      </c>
      <c r="S13" s="64">
        <f t="shared" ref="S13:X15" si="9">B8/B13</f>
        <v>1.0068166325835037</v>
      </c>
      <c r="T13" s="64">
        <f t="shared" si="9"/>
        <v>1.0068166325835037</v>
      </c>
      <c r="U13" s="64">
        <f t="shared" si="9"/>
        <v>0.91112666200139958</v>
      </c>
      <c r="V13" s="64">
        <f t="shared" si="9"/>
        <v>0.91112666200139969</v>
      </c>
      <c r="W13" s="64">
        <f t="shared" si="9"/>
        <v>0.98807729203782368</v>
      </c>
      <c r="X13" s="65">
        <f t="shared" si="9"/>
        <v>0.98807729203782368</v>
      </c>
    </row>
    <row r="14" spans="1:24" x14ac:dyDescent="0.3">
      <c r="A14" s="51">
        <v>74.069999999999993</v>
      </c>
      <c r="B14" s="48">
        <v>61.86</v>
      </c>
      <c r="C14" s="48">
        <f t="shared" ref="C14:C15" si="10">B14/F4</f>
        <v>5.1550000000000002</v>
      </c>
      <c r="D14" s="48">
        <v>15.22</v>
      </c>
      <c r="E14" s="48">
        <f t="shared" ref="E14:E15" si="11">D14/F4</f>
        <v>1.2683333333333333</v>
      </c>
      <c r="F14" s="48">
        <f t="shared" ref="F14:F15" si="12">B14+D14</f>
        <v>77.08</v>
      </c>
      <c r="G14" s="52">
        <f t="shared" ref="G14:G15" si="13">F14/F4</f>
        <v>6.4233333333333329</v>
      </c>
      <c r="H14" s="5"/>
      <c r="I14" s="5"/>
      <c r="J14" s="5"/>
      <c r="K14" s="5"/>
      <c r="L14" s="5"/>
      <c r="M14" s="5"/>
      <c r="N14" s="5"/>
      <c r="O14" s="5"/>
      <c r="P14" s="5"/>
      <c r="R14" s="51">
        <f t="shared" ref="R14:R15" si="14">A9/A14</f>
        <v>0.95072228972593509</v>
      </c>
      <c r="S14" s="48">
        <f t="shared" si="9"/>
        <v>0.96346589072098288</v>
      </c>
      <c r="T14" s="48">
        <f t="shared" si="9"/>
        <v>0.96346589072098288</v>
      </c>
      <c r="U14" s="48">
        <f t="shared" si="9"/>
        <v>0.86990801576872534</v>
      </c>
      <c r="V14" s="48">
        <f t="shared" si="9"/>
        <v>0.86990801576872534</v>
      </c>
      <c r="W14" s="48">
        <f t="shared" si="9"/>
        <v>0.94499221587960569</v>
      </c>
      <c r="X14" s="52">
        <f t="shared" si="9"/>
        <v>0.94499221587960569</v>
      </c>
    </row>
    <row r="15" spans="1:24" x14ac:dyDescent="0.3">
      <c r="A15" s="53">
        <v>79.680000000000007</v>
      </c>
      <c r="B15" s="54">
        <v>64.64</v>
      </c>
      <c r="C15" s="54">
        <f t="shared" si="10"/>
        <v>5.3866666666666667</v>
      </c>
      <c r="D15" s="54">
        <v>18.53</v>
      </c>
      <c r="E15" s="54">
        <f t="shared" si="11"/>
        <v>1.5441666666666667</v>
      </c>
      <c r="F15" s="54">
        <f t="shared" si="12"/>
        <v>83.17</v>
      </c>
      <c r="G15" s="55">
        <f t="shared" si="13"/>
        <v>6.9308333333333332</v>
      </c>
      <c r="H15" s="5"/>
      <c r="I15" s="5"/>
      <c r="J15" s="5"/>
      <c r="K15" s="5"/>
      <c r="L15" s="5"/>
      <c r="M15" s="5"/>
      <c r="N15" s="5"/>
      <c r="O15" s="5"/>
      <c r="P15" s="5"/>
      <c r="R15" s="53">
        <f t="shared" si="14"/>
        <v>0.88842871485943775</v>
      </c>
      <c r="S15" s="54">
        <f t="shared" si="9"/>
        <v>0.9317759900990098</v>
      </c>
      <c r="T15" s="54">
        <f t="shared" si="9"/>
        <v>0.9317759900990098</v>
      </c>
      <c r="U15" s="54">
        <f t="shared" si="9"/>
        <v>0.73718294657312466</v>
      </c>
      <c r="V15" s="54">
        <f t="shared" si="9"/>
        <v>0.73718294657312466</v>
      </c>
      <c r="W15" s="54">
        <f t="shared" si="9"/>
        <v>0.88842130575928824</v>
      </c>
      <c r="X15" s="55">
        <f t="shared" si="9"/>
        <v>0.88842130575928824</v>
      </c>
    </row>
    <row r="16" spans="1:24" x14ac:dyDescent="0.3">
      <c r="A16" s="69" t="s">
        <v>11</v>
      </c>
      <c r="B16" s="70"/>
      <c r="C16" s="70"/>
      <c r="D16" s="70"/>
      <c r="E16" s="70"/>
      <c r="F16" s="70"/>
      <c r="G16" s="71"/>
      <c r="H16" s="5"/>
      <c r="I16" s="5"/>
      <c r="J16" s="5"/>
      <c r="K16" s="5"/>
      <c r="L16" s="5"/>
      <c r="M16" s="5"/>
      <c r="N16" s="5"/>
      <c r="O16" s="5"/>
      <c r="P16" s="5"/>
      <c r="R16" s="75" t="s">
        <v>11</v>
      </c>
      <c r="S16" s="76"/>
      <c r="T16" s="76"/>
      <c r="U16" s="76"/>
      <c r="V16" s="76"/>
      <c r="W16" s="76"/>
      <c r="X16" s="77"/>
    </row>
    <row r="17" spans="1:24" ht="28.8" x14ac:dyDescent="0.3">
      <c r="A17" s="16" t="s">
        <v>25</v>
      </c>
      <c r="B17" s="17" t="s">
        <v>24</v>
      </c>
      <c r="C17" s="17" t="s">
        <v>23</v>
      </c>
      <c r="D17" s="17" t="s">
        <v>19</v>
      </c>
      <c r="E17" s="17" t="s">
        <v>22</v>
      </c>
      <c r="F17" s="17" t="s">
        <v>21</v>
      </c>
      <c r="G17" s="18" t="s">
        <v>20</v>
      </c>
      <c r="H17" s="5"/>
      <c r="I17" s="5"/>
      <c r="J17" s="5"/>
      <c r="K17" s="5"/>
      <c r="L17" s="5"/>
      <c r="M17" s="5"/>
      <c r="N17" s="5"/>
      <c r="O17" s="5"/>
      <c r="P17" s="5"/>
      <c r="R17" s="16" t="s">
        <v>25</v>
      </c>
      <c r="S17" s="17" t="s">
        <v>24</v>
      </c>
      <c r="T17" s="17" t="s">
        <v>23</v>
      </c>
      <c r="U17" s="17" t="s">
        <v>19</v>
      </c>
      <c r="V17" s="17" t="s">
        <v>22</v>
      </c>
      <c r="W17" s="17" t="s">
        <v>21</v>
      </c>
      <c r="X17" s="18" t="s">
        <v>20</v>
      </c>
    </row>
    <row r="18" spans="1:24" x14ac:dyDescent="0.3">
      <c r="A18" s="49">
        <v>323.39</v>
      </c>
      <c r="B18" s="47">
        <v>105.86</v>
      </c>
      <c r="C18" s="47">
        <f>B18/F3</f>
        <v>8.8216666666666672</v>
      </c>
      <c r="D18" s="47">
        <v>69.5</v>
      </c>
      <c r="E18" s="47">
        <f>D18/F3</f>
        <v>5.791666666666667</v>
      </c>
      <c r="F18" s="47">
        <f>B18+D18</f>
        <v>175.36</v>
      </c>
      <c r="G18" s="50">
        <f>F18/F3</f>
        <v>14.613333333333335</v>
      </c>
      <c r="H18" s="5"/>
      <c r="I18" s="5"/>
      <c r="J18" s="5"/>
      <c r="K18" s="5"/>
      <c r="L18" s="5"/>
      <c r="M18" s="5"/>
      <c r="N18" s="5"/>
      <c r="O18" s="5"/>
      <c r="P18" s="5"/>
      <c r="R18" s="49">
        <f t="shared" ref="R18:X18" si="15">A8/A18</f>
        <v>0.20971582300009275</v>
      </c>
      <c r="S18" s="47">
        <f t="shared" si="15"/>
        <v>0.5580955979595692</v>
      </c>
      <c r="T18" s="47">
        <f t="shared" si="15"/>
        <v>0.5580955979595692</v>
      </c>
      <c r="U18" s="47">
        <f t="shared" si="15"/>
        <v>0.18733812949640288</v>
      </c>
      <c r="V18" s="47">
        <f t="shared" si="15"/>
        <v>0.18733812949640286</v>
      </c>
      <c r="W18" s="47">
        <f t="shared" si="15"/>
        <v>0.41115419708029188</v>
      </c>
      <c r="X18" s="50">
        <f t="shared" si="15"/>
        <v>0.41115419708029188</v>
      </c>
    </row>
    <row r="19" spans="1:24" x14ac:dyDescent="0.3">
      <c r="A19" s="51">
        <v>256.25</v>
      </c>
      <c r="B19" s="48" t="s">
        <v>29</v>
      </c>
      <c r="C19" s="48" t="s">
        <v>29</v>
      </c>
      <c r="D19" s="48" t="s">
        <v>29</v>
      </c>
      <c r="E19" s="48" t="s">
        <v>29</v>
      </c>
      <c r="F19" s="48" t="s">
        <v>29</v>
      </c>
      <c r="G19" s="52" t="s">
        <v>29</v>
      </c>
      <c r="H19" s="5"/>
      <c r="I19" s="5"/>
      <c r="J19" s="5"/>
      <c r="K19" s="5"/>
      <c r="L19" s="5"/>
      <c r="M19" s="5"/>
      <c r="N19" s="5"/>
      <c r="O19" s="5"/>
      <c r="P19" s="5"/>
      <c r="R19" s="51">
        <f>A9/A19</f>
        <v>0.27480975609756098</v>
      </c>
      <c r="S19" s="48" t="s">
        <v>29</v>
      </c>
      <c r="T19" s="48" t="s">
        <v>29</v>
      </c>
      <c r="U19" s="48" t="s">
        <v>29</v>
      </c>
      <c r="V19" s="48" t="s">
        <v>29</v>
      </c>
      <c r="W19" s="48" t="s">
        <v>29</v>
      </c>
      <c r="X19" s="52" t="s">
        <v>29</v>
      </c>
    </row>
    <row r="20" spans="1:24" x14ac:dyDescent="0.3">
      <c r="A20" s="53">
        <v>0</v>
      </c>
      <c r="B20" s="54">
        <v>138.36000000000001</v>
      </c>
      <c r="C20" s="54">
        <f t="shared" ref="C20" si="16">B20/F5</f>
        <v>11.530000000000001</v>
      </c>
      <c r="D20" s="54">
        <v>188.17</v>
      </c>
      <c r="E20" s="54">
        <f t="shared" ref="E20" si="17">D20/F5</f>
        <v>15.680833333333332</v>
      </c>
      <c r="F20" s="54">
        <f t="shared" ref="F20" si="18">B20+D20</f>
        <v>326.52999999999997</v>
      </c>
      <c r="G20" s="55">
        <f t="shared" ref="G20" si="19">F20/F5</f>
        <v>27.21083333333333</v>
      </c>
      <c r="H20" s="5"/>
      <c r="I20" s="5"/>
      <c r="J20" s="5"/>
      <c r="K20" s="5"/>
      <c r="L20" s="5"/>
      <c r="M20" s="5"/>
      <c r="N20" s="5"/>
      <c r="O20" s="5"/>
      <c r="P20" s="5"/>
      <c r="R20" s="53" t="s">
        <v>29</v>
      </c>
      <c r="S20" s="54">
        <f t="shared" ref="S20:X20" si="20">B10/B20</f>
        <v>0.43531367447239078</v>
      </c>
      <c r="T20" s="54">
        <f t="shared" si="20"/>
        <v>0.43531367447239078</v>
      </c>
      <c r="U20" s="54">
        <f t="shared" si="20"/>
        <v>7.2593931019822505E-2</v>
      </c>
      <c r="V20" s="54">
        <f t="shared" si="20"/>
        <v>7.2593931019822505E-2</v>
      </c>
      <c r="W20" s="54">
        <f t="shared" si="20"/>
        <v>0.22628854929102993</v>
      </c>
      <c r="X20" s="55">
        <f t="shared" si="20"/>
        <v>0.22628854929102993</v>
      </c>
    </row>
    <row r="21" spans="1:24" x14ac:dyDescent="0.3">
      <c r="A21" s="69" t="s">
        <v>12</v>
      </c>
      <c r="B21" s="70"/>
      <c r="C21" s="70"/>
      <c r="D21" s="70"/>
      <c r="E21" s="70"/>
      <c r="F21" s="70"/>
      <c r="G21" s="71"/>
      <c r="H21" s="5"/>
      <c r="I21" s="5"/>
      <c r="J21" s="5"/>
      <c r="K21" s="5"/>
      <c r="L21" s="5"/>
      <c r="M21" s="5"/>
      <c r="N21" s="5"/>
      <c r="O21" s="5"/>
      <c r="P21" s="5"/>
      <c r="R21" s="75" t="s">
        <v>12</v>
      </c>
      <c r="S21" s="76"/>
      <c r="T21" s="76"/>
      <c r="U21" s="76"/>
      <c r="V21" s="76"/>
      <c r="W21" s="76"/>
      <c r="X21" s="77"/>
    </row>
    <row r="22" spans="1:24" ht="28.8" x14ac:dyDescent="0.3">
      <c r="A22" s="16" t="s">
        <v>25</v>
      </c>
      <c r="B22" s="17" t="s">
        <v>24</v>
      </c>
      <c r="C22" s="17" t="s">
        <v>23</v>
      </c>
      <c r="D22" s="17" t="s">
        <v>19</v>
      </c>
      <c r="E22" s="17" t="s">
        <v>22</v>
      </c>
      <c r="F22" s="17" t="s">
        <v>21</v>
      </c>
      <c r="G22" s="18" t="s">
        <v>20</v>
      </c>
      <c r="H22" s="5"/>
      <c r="I22" s="5"/>
      <c r="J22" s="5"/>
      <c r="K22" s="5"/>
      <c r="L22" s="5"/>
      <c r="M22" s="5"/>
      <c r="N22" s="5"/>
      <c r="O22" s="5"/>
      <c r="P22" s="5"/>
      <c r="R22" s="16" t="s">
        <v>25</v>
      </c>
      <c r="S22" s="17" t="s">
        <v>24</v>
      </c>
      <c r="T22" s="17" t="s">
        <v>23</v>
      </c>
      <c r="U22" s="17" t="s">
        <v>19</v>
      </c>
      <c r="V22" s="17" t="s">
        <v>22</v>
      </c>
      <c r="W22" s="17" t="s">
        <v>21</v>
      </c>
      <c r="X22" s="18" t="s">
        <v>20</v>
      </c>
    </row>
    <row r="23" spans="1:24" x14ac:dyDescent="0.3">
      <c r="A23" s="49" t="s">
        <v>29</v>
      </c>
      <c r="B23" s="47">
        <v>64.680000000000007</v>
      </c>
      <c r="C23" s="47">
        <f>B23/F3</f>
        <v>5.3900000000000006</v>
      </c>
      <c r="D23" s="47">
        <v>199.28</v>
      </c>
      <c r="E23" s="47">
        <f>D23/F3</f>
        <v>16.606666666666666</v>
      </c>
      <c r="F23" s="47">
        <f>B23+D23</f>
        <v>263.96000000000004</v>
      </c>
      <c r="G23" s="50">
        <f>F23/F3</f>
        <v>21.99666666666667</v>
      </c>
      <c r="H23" s="22"/>
      <c r="I23" s="22"/>
      <c r="J23" s="22"/>
      <c r="K23" s="22"/>
      <c r="L23" s="22"/>
      <c r="M23" s="22"/>
      <c r="N23" s="22"/>
      <c r="O23" s="22"/>
      <c r="P23" s="22"/>
      <c r="R23" s="49" t="s">
        <v>29</v>
      </c>
      <c r="S23" s="47">
        <f t="shared" ref="S23:X25" si="21">B8/B23</f>
        <v>0.91341991341991324</v>
      </c>
      <c r="T23" s="47">
        <f t="shared" si="21"/>
        <v>0.91341991341991324</v>
      </c>
      <c r="U23" s="47">
        <f t="shared" si="21"/>
        <v>6.5335206744279409E-2</v>
      </c>
      <c r="V23" s="47">
        <f t="shared" si="21"/>
        <v>6.5335206744279409E-2</v>
      </c>
      <c r="W23" s="47">
        <f t="shared" si="21"/>
        <v>0.27314744658281553</v>
      </c>
      <c r="X23" s="50">
        <f t="shared" si="21"/>
        <v>0.27314744658281553</v>
      </c>
    </row>
    <row r="24" spans="1:24" x14ac:dyDescent="0.3">
      <c r="A24" s="51" t="s">
        <v>29</v>
      </c>
      <c r="B24" s="48">
        <v>107.8</v>
      </c>
      <c r="C24" s="48">
        <f t="shared" ref="C24:C25" si="22">B24/F4</f>
        <v>8.9833333333333325</v>
      </c>
      <c r="D24" s="48">
        <v>132.61000000000001</v>
      </c>
      <c r="E24" s="48">
        <f t="shared" ref="E24:E25" si="23">D24/F4</f>
        <v>11.050833333333335</v>
      </c>
      <c r="F24" s="48">
        <f t="shared" ref="F24:F25" si="24">B24+D24</f>
        <v>240.41000000000003</v>
      </c>
      <c r="G24" s="52">
        <f t="shared" ref="G24:G25" si="25">F24/F4</f>
        <v>20.034166666666668</v>
      </c>
      <c r="H24" s="5"/>
      <c r="I24" s="5"/>
      <c r="J24" s="5"/>
      <c r="K24" s="5"/>
      <c r="L24" s="5"/>
      <c r="M24" s="5"/>
      <c r="N24" s="5"/>
      <c r="O24" s="5"/>
      <c r="P24" s="5"/>
      <c r="R24" s="51" t="s">
        <v>29</v>
      </c>
      <c r="S24" s="48">
        <f t="shared" si="21"/>
        <v>0.55287569573283857</v>
      </c>
      <c r="T24" s="48">
        <f t="shared" si="21"/>
        <v>0.55287569573283868</v>
      </c>
      <c r="U24" s="48">
        <f t="shared" si="21"/>
        <v>9.9841640901892764E-2</v>
      </c>
      <c r="V24" s="48">
        <f t="shared" si="21"/>
        <v>9.984164090189275E-2</v>
      </c>
      <c r="W24" s="48">
        <f t="shared" si="21"/>
        <v>0.30298240505802587</v>
      </c>
      <c r="X24" s="52">
        <f t="shared" si="21"/>
        <v>0.30298240505802587</v>
      </c>
    </row>
    <row r="25" spans="1:24" x14ac:dyDescent="0.3">
      <c r="A25" s="53" t="s">
        <v>29</v>
      </c>
      <c r="B25" s="54">
        <v>95.13</v>
      </c>
      <c r="C25" s="54">
        <f t="shared" si="22"/>
        <v>7.9274999999999993</v>
      </c>
      <c r="D25" s="54">
        <v>215.86</v>
      </c>
      <c r="E25" s="54">
        <f t="shared" si="23"/>
        <v>17.988333333333333</v>
      </c>
      <c r="F25" s="54">
        <f t="shared" si="24"/>
        <v>310.99</v>
      </c>
      <c r="G25" s="55">
        <f t="shared" si="25"/>
        <v>25.915833333333335</v>
      </c>
      <c r="H25" s="5"/>
      <c r="I25" s="5"/>
      <c r="J25" s="5"/>
      <c r="K25" s="5"/>
      <c r="L25" s="5"/>
      <c r="M25" s="5"/>
      <c r="N25" s="5"/>
      <c r="O25" s="5"/>
      <c r="P25" s="5"/>
      <c r="R25" s="53" t="s">
        <v>29</v>
      </c>
      <c r="S25" s="54">
        <f t="shared" si="21"/>
        <v>0.63313360664354046</v>
      </c>
      <c r="T25" s="54">
        <f t="shared" si="21"/>
        <v>0.63313360664354035</v>
      </c>
      <c r="U25" s="54">
        <f t="shared" si="21"/>
        <v>6.3281756694153618E-2</v>
      </c>
      <c r="V25" s="54">
        <f t="shared" si="21"/>
        <v>6.3281756694153618E-2</v>
      </c>
      <c r="W25" s="54">
        <f t="shared" si="21"/>
        <v>0.23759606418212803</v>
      </c>
      <c r="X25" s="55">
        <f t="shared" si="21"/>
        <v>0.237596064182128</v>
      </c>
    </row>
    <row r="26" spans="1:24" x14ac:dyDescent="0.3">
      <c r="A26" s="24"/>
      <c r="B26" s="24"/>
      <c r="C26" s="24"/>
      <c r="D26" s="24"/>
      <c r="E26" s="24"/>
      <c r="F26" s="24"/>
      <c r="G26" s="24"/>
      <c r="H26" s="5"/>
      <c r="I26" s="5"/>
      <c r="J26" s="5"/>
      <c r="K26" s="5"/>
      <c r="L26" s="5"/>
      <c r="M26" s="5"/>
      <c r="N26" s="5"/>
      <c r="O26" s="5"/>
      <c r="P26" s="5"/>
    </row>
    <row r="27" spans="1:24" x14ac:dyDescent="0.3">
      <c r="A27" s="78" t="s">
        <v>0</v>
      </c>
      <c r="B27" s="79"/>
      <c r="C27" s="79"/>
      <c r="D27" s="79"/>
      <c r="E27" s="79"/>
      <c r="F27" s="79"/>
      <c r="G27" s="80"/>
      <c r="H27" s="5"/>
      <c r="I27" s="5"/>
      <c r="J27" s="5"/>
      <c r="K27" s="5"/>
      <c r="L27" s="5"/>
      <c r="M27" s="5"/>
      <c r="N27" s="5"/>
      <c r="O27" s="5"/>
      <c r="P27" s="5"/>
      <c r="R27" s="72" t="s">
        <v>0</v>
      </c>
      <c r="S27" s="73"/>
      <c r="T27" s="73"/>
      <c r="U27" s="73"/>
      <c r="V27" s="73"/>
      <c r="W27" s="73"/>
      <c r="X27" s="74"/>
    </row>
    <row r="28" spans="1:24" ht="43.2" x14ac:dyDescent="0.3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9" t="s">
        <v>13</v>
      </c>
      <c r="I28" s="20" t="s">
        <v>14</v>
      </c>
      <c r="J28" s="20" t="s">
        <v>15</v>
      </c>
      <c r="K28" s="20" t="s">
        <v>26</v>
      </c>
      <c r="L28" s="20" t="s">
        <v>27</v>
      </c>
      <c r="M28" s="20" t="s">
        <v>16</v>
      </c>
      <c r="N28" s="20" t="s">
        <v>17</v>
      </c>
      <c r="O28" s="20" t="s">
        <v>18</v>
      </c>
      <c r="P28" s="20" t="s">
        <v>1</v>
      </c>
      <c r="Q28" s="21" t="s">
        <v>28</v>
      </c>
      <c r="R28" s="1" t="s">
        <v>1</v>
      </c>
      <c r="S28" s="1" t="s">
        <v>2</v>
      </c>
      <c r="T28" s="1" t="s">
        <v>3</v>
      </c>
      <c r="U28" s="1" t="s">
        <v>4</v>
      </c>
      <c r="V28" s="1" t="s">
        <v>5</v>
      </c>
      <c r="W28" s="1" t="s">
        <v>6</v>
      </c>
      <c r="X28" s="1" t="s">
        <v>7</v>
      </c>
    </row>
    <row r="29" spans="1:24" x14ac:dyDescent="0.3">
      <c r="A29" s="2" t="str">
        <f>P29</f>
        <v>REDUCTION</v>
      </c>
      <c r="B29" s="3">
        <f>H29*I29</f>
        <v>4</v>
      </c>
      <c r="C29" s="3">
        <f>H29*I29/J29</f>
        <v>2</v>
      </c>
      <c r="D29" s="3">
        <f>K29*L29*8/(1024^2)</f>
        <v>512</v>
      </c>
      <c r="E29" s="3">
        <f>K29*L29*8/(1024^3)*B29</f>
        <v>2</v>
      </c>
      <c r="F29" s="3">
        <f>M29</f>
        <v>12</v>
      </c>
      <c r="G29" s="4">
        <f>N29</f>
        <v>2</v>
      </c>
      <c r="H29" s="43">
        <v>2</v>
      </c>
      <c r="I29" s="38">
        <v>2</v>
      </c>
      <c r="J29" s="38">
        <v>2</v>
      </c>
      <c r="K29" s="38">
        <v>8192</v>
      </c>
      <c r="L29" s="38">
        <v>8192</v>
      </c>
      <c r="M29" s="38">
        <v>12</v>
      </c>
      <c r="N29" s="38">
        <v>2</v>
      </c>
      <c r="O29" s="38">
        <v>30</v>
      </c>
      <c r="P29" s="38" t="s">
        <v>30</v>
      </c>
      <c r="Q29" s="39">
        <v>2</v>
      </c>
      <c r="R29" s="2" t="str">
        <f t="shared" ref="R29:X31" si="26">A29</f>
        <v>REDUCTION</v>
      </c>
      <c r="S29" s="3">
        <f t="shared" si="26"/>
        <v>4</v>
      </c>
      <c r="T29" s="3">
        <f t="shared" si="26"/>
        <v>2</v>
      </c>
      <c r="U29" s="3">
        <f t="shared" si="26"/>
        <v>512</v>
      </c>
      <c r="V29" s="3">
        <f t="shared" si="26"/>
        <v>2</v>
      </c>
      <c r="W29" s="3">
        <f t="shared" si="26"/>
        <v>12</v>
      </c>
      <c r="X29" s="4">
        <f t="shared" si="26"/>
        <v>2</v>
      </c>
    </row>
    <row r="30" spans="1:24" x14ac:dyDescent="0.3">
      <c r="A30" s="13" t="str">
        <f t="shared" ref="A30:A31" si="27">P30</f>
        <v>REDUCTION</v>
      </c>
      <c r="B30" s="9">
        <f t="shared" ref="B30:B31" si="28">H30*I30</f>
        <v>8</v>
      </c>
      <c r="C30" s="9">
        <f t="shared" ref="C30:C31" si="29">H30*I30/J30</f>
        <v>4</v>
      </c>
      <c r="D30" s="9">
        <f t="shared" ref="D30:D31" si="30">K30*L30*8/(1024^2)</f>
        <v>512</v>
      </c>
      <c r="E30" s="9">
        <f t="shared" ref="E30:E31" si="31">K30*L30*8/(1024^3)*B30</f>
        <v>4</v>
      </c>
      <c r="F30" s="9">
        <f t="shared" ref="F30:G31" si="32">M30</f>
        <v>12</v>
      </c>
      <c r="G30" s="14">
        <f t="shared" si="32"/>
        <v>4</v>
      </c>
      <c r="H30" s="40">
        <v>2</v>
      </c>
      <c r="I30">
        <v>4</v>
      </c>
      <c r="J30">
        <v>2</v>
      </c>
      <c r="K30">
        <v>8192</v>
      </c>
      <c r="L30">
        <v>8192</v>
      </c>
      <c r="M30">
        <v>12</v>
      </c>
      <c r="N30">
        <v>4</v>
      </c>
      <c r="O30">
        <v>30</v>
      </c>
      <c r="P30" t="s">
        <v>30</v>
      </c>
      <c r="Q30" s="34">
        <v>4</v>
      </c>
      <c r="R30" s="13" t="str">
        <f>A30</f>
        <v>REDUCTION</v>
      </c>
      <c r="S30" s="9">
        <f t="shared" si="26"/>
        <v>8</v>
      </c>
      <c r="T30" s="9">
        <f t="shared" si="26"/>
        <v>4</v>
      </c>
      <c r="U30" s="9">
        <f t="shared" si="26"/>
        <v>512</v>
      </c>
      <c r="V30" s="9">
        <f t="shared" si="26"/>
        <v>4</v>
      </c>
      <c r="W30" s="9">
        <f t="shared" si="26"/>
        <v>12</v>
      </c>
      <c r="X30" s="14">
        <f t="shared" si="26"/>
        <v>4</v>
      </c>
    </row>
    <row r="31" spans="1:24" x14ac:dyDescent="0.3">
      <c r="A31" s="6" t="str">
        <f t="shared" si="27"/>
        <v>REDUCTION</v>
      </c>
      <c r="B31" s="7">
        <f t="shared" si="28"/>
        <v>16</v>
      </c>
      <c r="C31" s="7">
        <f t="shared" si="29"/>
        <v>8</v>
      </c>
      <c r="D31" s="7">
        <f t="shared" si="30"/>
        <v>512</v>
      </c>
      <c r="E31" s="7">
        <f t="shared" si="31"/>
        <v>8</v>
      </c>
      <c r="F31" s="7">
        <f t="shared" si="32"/>
        <v>12</v>
      </c>
      <c r="G31" s="8">
        <f t="shared" si="32"/>
        <v>8</v>
      </c>
      <c r="H31" s="41">
        <v>4</v>
      </c>
      <c r="I31" s="42">
        <v>4</v>
      </c>
      <c r="J31" s="42">
        <v>2</v>
      </c>
      <c r="K31" s="42">
        <v>8192</v>
      </c>
      <c r="L31" s="42">
        <v>8192</v>
      </c>
      <c r="M31" s="42">
        <v>12</v>
      </c>
      <c r="N31" s="42">
        <v>8</v>
      </c>
      <c r="O31" s="42">
        <v>30</v>
      </c>
      <c r="P31" s="42" t="s">
        <v>30</v>
      </c>
      <c r="Q31" s="35">
        <v>6</v>
      </c>
      <c r="R31" s="6" t="str">
        <f t="shared" ref="R31" si="33">A31</f>
        <v>REDUCTION</v>
      </c>
      <c r="S31" s="7">
        <f t="shared" si="26"/>
        <v>16</v>
      </c>
      <c r="T31" s="7">
        <f t="shared" si="26"/>
        <v>8</v>
      </c>
      <c r="U31" s="7">
        <f t="shared" si="26"/>
        <v>512</v>
      </c>
      <c r="V31" s="7">
        <f t="shared" si="26"/>
        <v>8</v>
      </c>
      <c r="W31" s="7">
        <f t="shared" si="26"/>
        <v>12</v>
      </c>
      <c r="X31" s="8">
        <f t="shared" si="26"/>
        <v>8</v>
      </c>
    </row>
    <row r="32" spans="1:24" x14ac:dyDescent="0.3">
      <c r="A32" s="69" t="s">
        <v>9</v>
      </c>
      <c r="B32" s="70"/>
      <c r="C32" s="70"/>
      <c r="D32" s="70"/>
      <c r="E32" s="70"/>
      <c r="F32" s="70"/>
      <c r="G32" s="71"/>
      <c r="H32" s="5"/>
      <c r="I32" s="5"/>
      <c r="J32" s="5"/>
      <c r="K32" s="5"/>
      <c r="L32" s="5"/>
      <c r="M32" s="5"/>
      <c r="N32" s="5"/>
      <c r="O32" s="5"/>
      <c r="P32" s="5"/>
      <c r="R32" s="75" t="s">
        <v>9</v>
      </c>
      <c r="S32" s="76"/>
      <c r="T32" s="76"/>
      <c r="U32" s="76"/>
      <c r="V32" s="76"/>
      <c r="W32" s="76"/>
      <c r="X32" s="77"/>
    </row>
    <row r="33" spans="1:24" ht="28.8" x14ac:dyDescent="0.3">
      <c r="A33" s="16" t="s">
        <v>25</v>
      </c>
      <c r="B33" s="17" t="s">
        <v>24</v>
      </c>
      <c r="C33" s="17" t="s">
        <v>23</v>
      </c>
      <c r="D33" s="17" t="s">
        <v>19</v>
      </c>
      <c r="E33" s="17" t="s">
        <v>22</v>
      </c>
      <c r="F33" s="17" t="s">
        <v>21</v>
      </c>
      <c r="G33" s="18" t="s">
        <v>20</v>
      </c>
      <c r="H33" s="5"/>
      <c r="I33" s="5"/>
      <c r="J33" s="5"/>
      <c r="K33" s="5"/>
      <c r="L33" s="5"/>
      <c r="M33" s="5"/>
      <c r="N33" s="5"/>
      <c r="O33" s="5"/>
      <c r="P33" s="5"/>
      <c r="R33" s="16" t="s">
        <v>25</v>
      </c>
      <c r="S33" s="17" t="s">
        <v>24</v>
      </c>
      <c r="T33" s="17" t="s">
        <v>23</v>
      </c>
      <c r="U33" s="17" t="s">
        <v>19</v>
      </c>
      <c r="V33" s="17" t="s">
        <v>22</v>
      </c>
      <c r="W33" s="17" t="s">
        <v>21</v>
      </c>
      <c r="X33" s="18" t="s">
        <v>20</v>
      </c>
    </row>
    <row r="34" spans="1:24" x14ac:dyDescent="0.3">
      <c r="A34" s="49">
        <v>133.26</v>
      </c>
      <c r="B34" s="47">
        <v>115.62</v>
      </c>
      <c r="C34" s="47">
        <f>B34/F29</f>
        <v>9.6349999999999998</v>
      </c>
      <c r="D34" s="47">
        <v>22.88</v>
      </c>
      <c r="E34" s="47">
        <f>D34/F29</f>
        <v>1.9066666666666665</v>
      </c>
      <c r="F34" s="47">
        <f>B34+D34</f>
        <v>138.5</v>
      </c>
      <c r="G34" s="50">
        <f>F34/F29</f>
        <v>11.541666666666666</v>
      </c>
      <c r="H34" s="5"/>
      <c r="I34" s="5"/>
      <c r="J34" s="5"/>
      <c r="K34" s="5"/>
      <c r="L34" s="5"/>
      <c r="M34" s="5"/>
      <c r="N34" s="5"/>
      <c r="O34" s="5"/>
      <c r="P34" s="5"/>
      <c r="R34" s="49">
        <f t="shared" ref="R34:X36" si="34">A34/A34</f>
        <v>1</v>
      </c>
      <c r="S34" s="47">
        <f t="shared" si="34"/>
        <v>1</v>
      </c>
      <c r="T34" s="47">
        <f t="shared" si="34"/>
        <v>1</v>
      </c>
      <c r="U34" s="47">
        <f t="shared" si="34"/>
        <v>1</v>
      </c>
      <c r="V34" s="47">
        <f t="shared" si="34"/>
        <v>1</v>
      </c>
      <c r="W34" s="47">
        <f t="shared" si="34"/>
        <v>1</v>
      </c>
      <c r="X34" s="50">
        <f t="shared" si="34"/>
        <v>1</v>
      </c>
    </row>
    <row r="35" spans="1:24" x14ac:dyDescent="0.3">
      <c r="A35" s="51">
        <v>133.49</v>
      </c>
      <c r="B35" s="48">
        <v>116.28</v>
      </c>
      <c r="C35" s="48">
        <f>B35/F30</f>
        <v>9.69</v>
      </c>
      <c r="D35" s="48">
        <v>23.73</v>
      </c>
      <c r="E35" s="48">
        <f>D35/F30</f>
        <v>1.9775</v>
      </c>
      <c r="F35" s="48">
        <f t="shared" ref="F35:F36" si="35">B35+D35</f>
        <v>140.01</v>
      </c>
      <c r="G35" s="52">
        <f>F35/F30</f>
        <v>11.667499999999999</v>
      </c>
      <c r="H35" s="5"/>
      <c r="I35" s="5"/>
      <c r="J35" s="5"/>
      <c r="K35" s="5"/>
      <c r="L35" s="5"/>
      <c r="M35" s="5"/>
      <c r="N35" s="5"/>
      <c r="O35" s="5"/>
      <c r="P35" s="5"/>
      <c r="R35" s="51">
        <f t="shared" si="34"/>
        <v>1</v>
      </c>
      <c r="S35" s="48">
        <f t="shared" si="34"/>
        <v>1</v>
      </c>
      <c r="T35" s="48">
        <f t="shared" si="34"/>
        <v>1</v>
      </c>
      <c r="U35" s="48">
        <f t="shared" si="34"/>
        <v>1</v>
      </c>
      <c r="V35" s="48">
        <f t="shared" si="34"/>
        <v>1</v>
      </c>
      <c r="W35" s="48">
        <f t="shared" si="34"/>
        <v>1</v>
      </c>
      <c r="X35" s="52">
        <f t="shared" si="34"/>
        <v>1</v>
      </c>
    </row>
    <row r="36" spans="1:24" x14ac:dyDescent="0.3">
      <c r="A36" s="53">
        <v>144.96</v>
      </c>
      <c r="B36" s="54">
        <v>125.35</v>
      </c>
      <c r="C36" s="54">
        <f>B36/F31</f>
        <v>10.445833333333333</v>
      </c>
      <c r="D36" s="54">
        <v>23.51</v>
      </c>
      <c r="E36" s="54">
        <f>D36/F31</f>
        <v>1.9591666666666667</v>
      </c>
      <c r="F36" s="54">
        <f t="shared" si="35"/>
        <v>148.85999999999999</v>
      </c>
      <c r="G36" s="55">
        <f>F36/F31</f>
        <v>12.404999999999999</v>
      </c>
      <c r="H36" s="5"/>
      <c r="I36" s="5"/>
      <c r="J36" s="5"/>
      <c r="K36" s="5"/>
      <c r="L36" s="5"/>
      <c r="M36" s="5"/>
      <c r="N36" s="5"/>
      <c r="O36" s="5"/>
      <c r="P36" s="5"/>
      <c r="R36" s="53">
        <f t="shared" si="34"/>
        <v>1</v>
      </c>
      <c r="S36" s="54">
        <f t="shared" si="34"/>
        <v>1</v>
      </c>
      <c r="T36" s="54">
        <f t="shared" si="34"/>
        <v>1</v>
      </c>
      <c r="U36" s="54">
        <f t="shared" si="34"/>
        <v>1</v>
      </c>
      <c r="V36" s="54">
        <f t="shared" si="34"/>
        <v>1</v>
      </c>
      <c r="W36" s="54">
        <f t="shared" si="34"/>
        <v>1</v>
      </c>
      <c r="X36" s="55">
        <f t="shared" si="34"/>
        <v>1</v>
      </c>
    </row>
    <row r="37" spans="1:24" x14ac:dyDescent="0.3">
      <c r="A37" s="69" t="s">
        <v>10</v>
      </c>
      <c r="B37" s="70"/>
      <c r="C37" s="70"/>
      <c r="D37" s="70"/>
      <c r="E37" s="70"/>
      <c r="F37" s="70"/>
      <c r="G37" s="71"/>
      <c r="H37" s="5"/>
      <c r="I37" s="5"/>
      <c r="J37" s="5"/>
      <c r="K37" s="5"/>
      <c r="L37" s="5"/>
      <c r="M37" s="5"/>
      <c r="N37" s="5"/>
      <c r="O37" s="5"/>
      <c r="P37" s="5"/>
      <c r="R37" s="75" t="s">
        <v>10</v>
      </c>
      <c r="S37" s="76"/>
      <c r="T37" s="76"/>
      <c r="U37" s="76"/>
      <c r="V37" s="76"/>
      <c r="W37" s="76"/>
      <c r="X37" s="77"/>
    </row>
    <row r="38" spans="1:24" ht="28.8" x14ac:dyDescent="0.3">
      <c r="A38" s="16" t="s">
        <v>25</v>
      </c>
      <c r="B38" s="17" t="s">
        <v>24</v>
      </c>
      <c r="C38" s="17" t="s">
        <v>23</v>
      </c>
      <c r="D38" s="17" t="s">
        <v>19</v>
      </c>
      <c r="E38" s="17" t="s">
        <v>22</v>
      </c>
      <c r="F38" s="17" t="s">
        <v>21</v>
      </c>
      <c r="G38" s="18" t="s">
        <v>20</v>
      </c>
      <c r="H38" s="5"/>
      <c r="I38" s="5"/>
      <c r="J38" s="5"/>
      <c r="K38" s="5"/>
      <c r="L38" s="5"/>
      <c r="M38" s="5"/>
      <c r="N38" s="5"/>
      <c r="O38" s="5"/>
      <c r="P38" s="5"/>
      <c r="R38" s="16" t="s">
        <v>25</v>
      </c>
      <c r="S38" s="17" t="s">
        <v>24</v>
      </c>
      <c r="T38" s="17" t="s">
        <v>23</v>
      </c>
      <c r="U38" s="17" t="s">
        <v>19</v>
      </c>
      <c r="V38" s="17" t="s">
        <v>22</v>
      </c>
      <c r="W38" s="17" t="s">
        <v>21</v>
      </c>
      <c r="X38" s="18" t="s">
        <v>20</v>
      </c>
    </row>
    <row r="39" spans="1:24" x14ac:dyDescent="0.3">
      <c r="A39" s="49">
        <v>135.22999999999999</v>
      </c>
      <c r="B39" s="47">
        <v>115.93</v>
      </c>
      <c r="C39" s="47">
        <f>B39/F29</f>
        <v>9.6608333333333345</v>
      </c>
      <c r="D39" s="47">
        <v>23.98</v>
      </c>
      <c r="E39" s="47">
        <f>D39/F29</f>
        <v>1.9983333333333333</v>
      </c>
      <c r="F39" s="47">
        <f>B39+D39</f>
        <v>139.91</v>
      </c>
      <c r="G39" s="50">
        <f>F39/F29</f>
        <v>11.659166666666666</v>
      </c>
      <c r="H39" s="5"/>
      <c r="I39" s="5"/>
      <c r="J39" s="5"/>
      <c r="K39" s="5"/>
      <c r="L39" s="5"/>
      <c r="M39" s="5"/>
      <c r="N39" s="5"/>
      <c r="O39" s="5"/>
      <c r="P39" s="5"/>
      <c r="R39" s="63">
        <f>A34/A39</f>
        <v>0.98543222657694296</v>
      </c>
      <c r="S39" s="64">
        <f t="shared" ref="S39:S41" si="36">B34/B39</f>
        <v>0.99732597256965405</v>
      </c>
      <c r="T39" s="64">
        <f t="shared" ref="T39:T41" si="37">C34/C39</f>
        <v>0.99732597256965394</v>
      </c>
      <c r="U39" s="64">
        <f t="shared" ref="U39:U41" si="38">D34/D39</f>
        <v>0.95412844036697242</v>
      </c>
      <c r="V39" s="64">
        <f t="shared" ref="V39:V41" si="39">E34/E39</f>
        <v>0.95412844036697242</v>
      </c>
      <c r="W39" s="64">
        <f t="shared" ref="W39:W41" si="40">F34/F39</f>
        <v>0.98992209277392607</v>
      </c>
      <c r="X39" s="65">
        <f t="shared" ref="X39:X41" si="41">G34/G39</f>
        <v>0.98992209277392607</v>
      </c>
    </row>
    <row r="40" spans="1:24" x14ac:dyDescent="0.3">
      <c r="A40" s="51">
        <v>136.54</v>
      </c>
      <c r="B40" s="48">
        <v>117.48</v>
      </c>
      <c r="C40" s="48">
        <f t="shared" ref="C40:C41" si="42">B40/F30</f>
        <v>9.7900000000000009</v>
      </c>
      <c r="D40" s="48">
        <v>25.1</v>
      </c>
      <c r="E40" s="48">
        <f t="shared" ref="E40:E41" si="43">D40/F30</f>
        <v>2.0916666666666668</v>
      </c>
      <c r="F40" s="48">
        <f t="shared" ref="F40:F41" si="44">B40+D40</f>
        <v>142.58000000000001</v>
      </c>
      <c r="G40" s="52">
        <f t="shared" ref="G40:G41" si="45">F40/F30</f>
        <v>11.881666666666668</v>
      </c>
      <c r="H40" s="5"/>
      <c r="I40" s="5"/>
      <c r="J40" s="5"/>
      <c r="K40" s="5"/>
      <c r="L40" s="5"/>
      <c r="M40" s="5"/>
      <c r="N40" s="5"/>
      <c r="O40" s="5"/>
      <c r="P40" s="5"/>
      <c r="R40" s="51">
        <f t="shared" ref="R40:R41" si="46">A35/A40</f>
        <v>0.97766222352424215</v>
      </c>
      <c r="S40" s="48">
        <f t="shared" si="36"/>
        <v>0.98978549540347294</v>
      </c>
      <c r="T40" s="48">
        <f t="shared" si="37"/>
        <v>0.98978549540347283</v>
      </c>
      <c r="U40" s="48">
        <f t="shared" si="38"/>
        <v>0.94541832669322701</v>
      </c>
      <c r="V40" s="48">
        <f t="shared" si="39"/>
        <v>0.94541832669322701</v>
      </c>
      <c r="W40" s="48">
        <f t="shared" si="40"/>
        <v>0.98197503156122867</v>
      </c>
      <c r="X40" s="52">
        <f t="shared" si="41"/>
        <v>0.98197503156122856</v>
      </c>
    </row>
    <row r="41" spans="1:24" x14ac:dyDescent="0.3">
      <c r="A41" s="53">
        <v>145.96</v>
      </c>
      <c r="B41" s="54">
        <v>124.9</v>
      </c>
      <c r="C41" s="54">
        <f t="shared" si="42"/>
        <v>10.408333333333333</v>
      </c>
      <c r="D41" s="54">
        <v>26.89</v>
      </c>
      <c r="E41" s="54">
        <f t="shared" si="43"/>
        <v>2.2408333333333332</v>
      </c>
      <c r="F41" s="54">
        <f t="shared" si="44"/>
        <v>151.79000000000002</v>
      </c>
      <c r="G41" s="55">
        <f t="shared" si="45"/>
        <v>12.649166666666668</v>
      </c>
      <c r="H41" s="5"/>
      <c r="I41" s="5"/>
      <c r="J41" s="5"/>
      <c r="K41" s="5"/>
      <c r="L41" s="5"/>
      <c r="M41" s="5"/>
      <c r="N41" s="5"/>
      <c r="O41" s="5"/>
      <c r="P41" s="5"/>
      <c r="R41" s="53">
        <f t="shared" si="46"/>
        <v>0.99314880789257332</v>
      </c>
      <c r="S41" s="54">
        <f t="shared" si="36"/>
        <v>1.0036028823058445</v>
      </c>
      <c r="T41" s="54">
        <f t="shared" si="37"/>
        <v>1.0036028823058447</v>
      </c>
      <c r="U41" s="54">
        <f t="shared" si="38"/>
        <v>0.8743027147638528</v>
      </c>
      <c r="V41" s="54">
        <f t="shared" si="39"/>
        <v>0.8743027147638528</v>
      </c>
      <c r="W41" s="54">
        <f t="shared" si="40"/>
        <v>0.98069701561367661</v>
      </c>
      <c r="X41" s="55">
        <f t="shared" si="41"/>
        <v>0.98069701561367661</v>
      </c>
    </row>
    <row r="42" spans="1:24" x14ac:dyDescent="0.3">
      <c r="A42" s="69" t="s">
        <v>11</v>
      </c>
      <c r="B42" s="70"/>
      <c r="C42" s="70"/>
      <c r="D42" s="70"/>
      <c r="E42" s="70"/>
      <c r="F42" s="70"/>
      <c r="G42" s="71"/>
      <c r="H42" s="5"/>
      <c r="I42" s="5"/>
      <c r="J42" s="5"/>
      <c r="K42" s="5"/>
      <c r="L42" s="5"/>
      <c r="M42" s="5"/>
      <c r="N42" s="5"/>
      <c r="O42" s="5"/>
      <c r="P42" s="5"/>
      <c r="R42" s="75" t="s">
        <v>11</v>
      </c>
      <c r="S42" s="76"/>
      <c r="T42" s="76"/>
      <c r="U42" s="76"/>
      <c r="V42" s="76"/>
      <c r="W42" s="76"/>
      <c r="X42" s="77"/>
    </row>
    <row r="43" spans="1:24" ht="28.8" x14ac:dyDescent="0.3">
      <c r="A43" s="16" t="s">
        <v>25</v>
      </c>
      <c r="B43" s="17" t="s">
        <v>24</v>
      </c>
      <c r="C43" s="17" t="s">
        <v>23</v>
      </c>
      <c r="D43" s="17" t="s">
        <v>19</v>
      </c>
      <c r="E43" s="17" t="s">
        <v>22</v>
      </c>
      <c r="F43" s="17" t="s">
        <v>21</v>
      </c>
      <c r="G43" s="18" t="s">
        <v>20</v>
      </c>
      <c r="H43" s="5"/>
      <c r="I43" s="5"/>
      <c r="J43" s="5"/>
      <c r="K43" s="5"/>
      <c r="L43" s="5"/>
      <c r="M43" s="5"/>
      <c r="N43" s="5"/>
      <c r="O43" s="5"/>
      <c r="P43" s="5"/>
      <c r="R43" s="16" t="s">
        <v>25</v>
      </c>
      <c r="S43" s="17" t="s">
        <v>24</v>
      </c>
      <c r="T43" s="17" t="s">
        <v>23</v>
      </c>
      <c r="U43" s="17" t="s">
        <v>19</v>
      </c>
      <c r="V43" s="17" t="s">
        <v>22</v>
      </c>
      <c r="W43" s="17" t="s">
        <v>21</v>
      </c>
      <c r="X43" s="18" t="s">
        <v>20</v>
      </c>
    </row>
    <row r="44" spans="1:24" x14ac:dyDescent="0.3">
      <c r="A44" s="49">
        <v>191.19</v>
      </c>
      <c r="B44" s="47" t="s">
        <v>29</v>
      </c>
      <c r="C44" s="47" t="s">
        <v>29</v>
      </c>
      <c r="D44" s="47" t="s">
        <v>29</v>
      </c>
      <c r="E44" s="47" t="s">
        <v>29</v>
      </c>
      <c r="F44" s="47" t="s">
        <v>29</v>
      </c>
      <c r="G44" s="50" t="s">
        <v>29</v>
      </c>
      <c r="H44" s="5"/>
      <c r="I44" s="5"/>
      <c r="J44" s="5"/>
      <c r="K44" s="5"/>
      <c r="L44" s="5"/>
      <c r="M44" s="5"/>
      <c r="N44" s="5"/>
      <c r="O44" s="5"/>
      <c r="P44" s="5"/>
      <c r="R44" s="49">
        <f>A34/A44</f>
        <v>0.69700298132747529</v>
      </c>
      <c r="S44" s="47" t="s">
        <v>29</v>
      </c>
      <c r="T44" s="47" t="s">
        <v>29</v>
      </c>
      <c r="U44" s="47" t="s">
        <v>29</v>
      </c>
      <c r="V44" s="47" t="s">
        <v>29</v>
      </c>
      <c r="W44" s="47" t="s">
        <v>29</v>
      </c>
      <c r="X44" s="50" t="s">
        <v>29</v>
      </c>
    </row>
    <row r="45" spans="1:24" x14ac:dyDescent="0.3">
      <c r="A45" s="51" t="s">
        <v>29</v>
      </c>
      <c r="B45" s="48">
        <v>151</v>
      </c>
      <c r="C45" s="48">
        <f t="shared" ref="C45:C46" si="47">B45/F30</f>
        <v>12.583333333333334</v>
      </c>
      <c r="D45" s="48">
        <v>355.84</v>
      </c>
      <c r="E45" s="48">
        <f t="shared" ref="E45:E46" si="48">D45/F30</f>
        <v>29.653333333333332</v>
      </c>
      <c r="F45" s="48">
        <f t="shared" ref="F45:F46" si="49">B45+D45</f>
        <v>506.84</v>
      </c>
      <c r="G45" s="52">
        <f t="shared" ref="G45:G46" si="50">F45/F30</f>
        <v>42.236666666666665</v>
      </c>
      <c r="H45" s="5"/>
      <c r="I45" s="5"/>
      <c r="J45" s="5"/>
      <c r="K45" s="5"/>
      <c r="L45" s="5"/>
      <c r="M45" s="5"/>
      <c r="N45" s="5"/>
      <c r="O45" s="5"/>
      <c r="P45" s="5"/>
      <c r="R45" s="51" t="s">
        <v>29</v>
      </c>
      <c r="S45" s="48">
        <f t="shared" ref="S45:X46" si="51">B35/B45</f>
        <v>0.77006622516556289</v>
      </c>
      <c r="T45" s="48">
        <f t="shared" si="51"/>
        <v>0.77006622516556289</v>
      </c>
      <c r="U45" s="48">
        <f t="shared" si="51"/>
        <v>6.668727517985612E-2</v>
      </c>
      <c r="V45" s="48">
        <f t="shared" si="51"/>
        <v>6.668727517985612E-2</v>
      </c>
      <c r="W45" s="48">
        <f t="shared" si="51"/>
        <v>0.27624102280798674</v>
      </c>
      <c r="X45" s="52">
        <f t="shared" si="51"/>
        <v>0.27624102280798674</v>
      </c>
    </row>
    <row r="46" spans="1:24" x14ac:dyDescent="0.3">
      <c r="A46" s="53" t="s">
        <v>29</v>
      </c>
      <c r="B46" s="54">
        <v>146.22999999999999</v>
      </c>
      <c r="C46" s="54">
        <f t="shared" si="47"/>
        <v>12.185833333333333</v>
      </c>
      <c r="D46" s="54">
        <v>72.400000000000006</v>
      </c>
      <c r="E46" s="54">
        <f t="shared" si="48"/>
        <v>6.0333333333333341</v>
      </c>
      <c r="F46" s="54">
        <f t="shared" si="49"/>
        <v>218.63</v>
      </c>
      <c r="G46" s="55">
        <f t="shared" si="50"/>
        <v>18.219166666666666</v>
      </c>
      <c r="H46" s="5"/>
      <c r="I46" s="5"/>
      <c r="J46" s="5"/>
      <c r="K46" s="5"/>
      <c r="L46" s="5"/>
      <c r="M46" s="5"/>
      <c r="N46" s="5"/>
      <c r="O46" s="5"/>
      <c r="P46" s="5"/>
      <c r="R46" s="53" t="s">
        <v>29</v>
      </c>
      <c r="S46" s="54">
        <f t="shared" si="51"/>
        <v>0.85721124256308556</v>
      </c>
      <c r="T46" s="54">
        <f t="shared" si="51"/>
        <v>0.85721124256308556</v>
      </c>
      <c r="U46" s="54">
        <f t="shared" si="51"/>
        <v>0.32472375690607735</v>
      </c>
      <c r="V46" s="54">
        <f t="shared" si="51"/>
        <v>0.3247237569060773</v>
      </c>
      <c r="W46" s="54">
        <f t="shared" si="51"/>
        <v>0.68087636646388872</v>
      </c>
      <c r="X46" s="55">
        <f t="shared" si="51"/>
        <v>0.68087636646388872</v>
      </c>
    </row>
    <row r="47" spans="1:24" x14ac:dyDescent="0.3">
      <c r="A47" s="69" t="s">
        <v>12</v>
      </c>
      <c r="B47" s="70"/>
      <c r="C47" s="70"/>
      <c r="D47" s="70"/>
      <c r="E47" s="70"/>
      <c r="F47" s="70"/>
      <c r="G47" s="71"/>
      <c r="H47" s="5"/>
      <c r="I47" s="5"/>
      <c r="J47" s="5"/>
      <c r="K47" s="5"/>
      <c r="L47" s="5"/>
      <c r="M47" s="5"/>
      <c r="N47" s="5"/>
      <c r="O47" s="5"/>
      <c r="P47" s="5"/>
      <c r="R47" s="75" t="s">
        <v>12</v>
      </c>
      <c r="S47" s="76"/>
      <c r="T47" s="76"/>
      <c r="U47" s="76"/>
      <c r="V47" s="76"/>
      <c r="W47" s="76"/>
      <c r="X47" s="77"/>
    </row>
    <row r="48" spans="1:24" ht="28.8" x14ac:dyDescent="0.3">
      <c r="A48" s="16" t="s">
        <v>25</v>
      </c>
      <c r="B48" s="17" t="s">
        <v>24</v>
      </c>
      <c r="C48" s="17" t="s">
        <v>23</v>
      </c>
      <c r="D48" s="17" t="s">
        <v>19</v>
      </c>
      <c r="E48" s="17" t="s">
        <v>22</v>
      </c>
      <c r="F48" s="17" t="s">
        <v>21</v>
      </c>
      <c r="G48" s="18" t="s">
        <v>20</v>
      </c>
      <c r="H48" s="5"/>
      <c r="I48" s="5"/>
      <c r="J48" s="5"/>
      <c r="K48" s="5"/>
      <c r="L48" s="5"/>
      <c r="M48" s="5"/>
      <c r="N48" s="5"/>
      <c r="O48" s="5"/>
      <c r="P48" s="5"/>
      <c r="R48" s="16" t="s">
        <v>25</v>
      </c>
      <c r="S48" s="17" t="s">
        <v>24</v>
      </c>
      <c r="T48" s="17" t="s">
        <v>23</v>
      </c>
      <c r="U48" s="17" t="s">
        <v>19</v>
      </c>
      <c r="V48" s="17" t="s">
        <v>22</v>
      </c>
      <c r="W48" s="17" t="s">
        <v>21</v>
      </c>
      <c r="X48" s="18" t="s">
        <v>20</v>
      </c>
    </row>
    <row r="49" spans="1:24" x14ac:dyDescent="0.3">
      <c r="A49" s="49" t="s">
        <v>29</v>
      </c>
      <c r="B49" s="47">
        <v>120.82</v>
      </c>
      <c r="C49" s="47">
        <f>B49/F29</f>
        <v>10.068333333333333</v>
      </c>
      <c r="D49" s="47">
        <v>151.97999999999999</v>
      </c>
      <c r="E49" s="47">
        <f>D49/F29</f>
        <v>12.664999999999999</v>
      </c>
      <c r="F49" s="47">
        <f>B49+D49</f>
        <v>272.79999999999995</v>
      </c>
      <c r="G49" s="50">
        <f>F49/F29</f>
        <v>22.733333333333331</v>
      </c>
      <c r="H49" s="22"/>
      <c r="I49" s="22"/>
      <c r="J49" s="22"/>
      <c r="K49" s="22"/>
      <c r="L49" s="22"/>
      <c r="M49" s="22"/>
      <c r="N49" s="22"/>
      <c r="O49" s="22"/>
      <c r="P49" s="22"/>
      <c r="R49" s="49" t="s">
        <v>29</v>
      </c>
      <c r="S49" s="47">
        <f t="shared" ref="S49:X51" si="52">B34/B49</f>
        <v>0.95696076808475428</v>
      </c>
      <c r="T49" s="47">
        <f t="shared" si="52"/>
        <v>0.95696076808475417</v>
      </c>
      <c r="U49" s="47">
        <f t="shared" si="52"/>
        <v>0.15054612449006449</v>
      </c>
      <c r="V49" s="47">
        <f t="shared" si="52"/>
        <v>0.15054612449006449</v>
      </c>
      <c r="W49" s="47">
        <f t="shared" si="52"/>
        <v>0.50769794721407635</v>
      </c>
      <c r="X49" s="50">
        <f t="shared" si="52"/>
        <v>0.50769794721407624</v>
      </c>
    </row>
    <row r="50" spans="1:24" x14ac:dyDescent="0.3">
      <c r="A50" s="51" t="s">
        <v>29</v>
      </c>
      <c r="B50" s="48">
        <v>143.66999999999999</v>
      </c>
      <c r="C50" s="48">
        <f t="shared" ref="C50:C51" si="53">B50/F30</f>
        <v>11.972499999999998</v>
      </c>
      <c r="D50" s="48">
        <v>255.78</v>
      </c>
      <c r="E50" s="48">
        <f t="shared" ref="E50:E51" si="54">D50/F30</f>
        <v>21.315000000000001</v>
      </c>
      <c r="F50" s="48">
        <f t="shared" ref="F50:F51" si="55">B50+D50</f>
        <v>399.45</v>
      </c>
      <c r="G50" s="52">
        <f t="shared" ref="G50:G51" si="56">F50/F30</f>
        <v>33.287500000000001</v>
      </c>
      <c r="H50" s="5"/>
      <c r="I50" s="5"/>
      <c r="J50" s="5"/>
      <c r="K50" s="5"/>
      <c r="L50" s="5"/>
      <c r="M50" s="5"/>
      <c r="N50" s="5"/>
      <c r="O50" s="5"/>
      <c r="P50" s="5"/>
      <c r="R50" s="51" t="s">
        <v>29</v>
      </c>
      <c r="S50" s="48">
        <f t="shared" si="52"/>
        <v>0.80935477135101286</v>
      </c>
      <c r="T50" s="48">
        <f t="shared" si="52"/>
        <v>0.80935477135101286</v>
      </c>
      <c r="U50" s="48">
        <f t="shared" si="52"/>
        <v>9.2775041050903118E-2</v>
      </c>
      <c r="V50" s="48">
        <f t="shared" si="52"/>
        <v>9.2775041050903118E-2</v>
      </c>
      <c r="W50" s="48">
        <f t="shared" si="52"/>
        <v>0.35050694705219676</v>
      </c>
      <c r="X50" s="52">
        <f t="shared" si="52"/>
        <v>0.3505069470521967</v>
      </c>
    </row>
    <row r="51" spans="1:24" x14ac:dyDescent="0.3">
      <c r="A51" s="53" t="s">
        <v>29</v>
      </c>
      <c r="B51" s="54">
        <v>221.74</v>
      </c>
      <c r="C51" s="54">
        <f t="shared" si="53"/>
        <v>18.478333333333335</v>
      </c>
      <c r="D51" s="54">
        <v>197.12</v>
      </c>
      <c r="E51" s="54">
        <f t="shared" si="54"/>
        <v>16.426666666666666</v>
      </c>
      <c r="F51" s="54">
        <f t="shared" si="55"/>
        <v>418.86</v>
      </c>
      <c r="G51" s="55">
        <f t="shared" si="56"/>
        <v>34.905000000000001</v>
      </c>
      <c r="H51" s="5"/>
      <c r="I51" s="5"/>
      <c r="J51" s="5"/>
      <c r="K51" s="5"/>
      <c r="L51" s="5"/>
      <c r="M51" s="5"/>
      <c r="N51" s="5"/>
      <c r="O51" s="5"/>
      <c r="P51" s="5"/>
      <c r="R51" s="53" t="s">
        <v>29</v>
      </c>
      <c r="S51" s="54">
        <f t="shared" si="52"/>
        <v>0.56530170469919716</v>
      </c>
      <c r="T51" s="54">
        <f t="shared" si="52"/>
        <v>0.56530170469919716</v>
      </c>
      <c r="U51" s="54">
        <f t="shared" si="52"/>
        <v>0.11926745129870131</v>
      </c>
      <c r="V51" s="54">
        <f t="shared" si="52"/>
        <v>0.11926745129870131</v>
      </c>
      <c r="W51" s="54">
        <f t="shared" si="52"/>
        <v>0.35539321014181346</v>
      </c>
      <c r="X51" s="55">
        <f t="shared" si="52"/>
        <v>0.35539321014181346</v>
      </c>
    </row>
    <row r="52" spans="1:2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24" x14ac:dyDescent="0.3">
      <c r="A53" s="72" t="s">
        <v>0</v>
      </c>
      <c r="B53" s="73"/>
      <c r="C53" s="73"/>
      <c r="D53" s="73"/>
      <c r="E53" s="73"/>
      <c r="F53" s="73"/>
      <c r="G53" s="74"/>
      <c r="H53" s="5"/>
      <c r="I53" s="5"/>
      <c r="J53" s="5"/>
      <c r="K53" s="5"/>
      <c r="L53" s="5"/>
      <c r="M53" s="5"/>
      <c r="N53" s="5"/>
      <c r="O53" s="5"/>
      <c r="P53" s="5"/>
      <c r="R53" s="72" t="s">
        <v>0</v>
      </c>
      <c r="S53" s="73"/>
      <c r="T53" s="73"/>
      <c r="U53" s="73"/>
      <c r="V53" s="73"/>
      <c r="W53" s="73"/>
      <c r="X53" s="74"/>
    </row>
    <row r="54" spans="1:24" ht="43.2" x14ac:dyDescent="0.3">
      <c r="A54" s="1" t="s">
        <v>1</v>
      </c>
      <c r="B54" s="1" t="s">
        <v>2</v>
      </c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H54" s="19" t="s">
        <v>13</v>
      </c>
      <c r="I54" s="20" t="s">
        <v>14</v>
      </c>
      <c r="J54" s="20" t="s">
        <v>15</v>
      </c>
      <c r="K54" s="20" t="s">
        <v>26</v>
      </c>
      <c r="L54" s="20" t="s">
        <v>27</v>
      </c>
      <c r="M54" s="20" t="s">
        <v>16</v>
      </c>
      <c r="N54" s="20" t="s">
        <v>17</v>
      </c>
      <c r="O54" s="20" t="s">
        <v>18</v>
      </c>
      <c r="P54" s="20" t="s">
        <v>1</v>
      </c>
      <c r="Q54" s="21" t="s">
        <v>28</v>
      </c>
      <c r="R54" s="16" t="s">
        <v>1</v>
      </c>
      <c r="S54" s="17" t="s">
        <v>2</v>
      </c>
      <c r="T54" s="17" t="s">
        <v>3</v>
      </c>
      <c r="U54" s="17" t="s">
        <v>4</v>
      </c>
      <c r="V54" s="17" t="s">
        <v>5</v>
      </c>
      <c r="W54" s="17" t="s">
        <v>6</v>
      </c>
      <c r="X54" s="18" t="s">
        <v>7</v>
      </c>
    </row>
    <row r="55" spans="1:24" x14ac:dyDescent="0.3">
      <c r="A55" s="26" t="str">
        <f>P55</f>
        <v>REDUCTION</v>
      </c>
      <c r="B55" s="27">
        <f>H55*I55</f>
        <v>128</v>
      </c>
      <c r="C55" s="27">
        <f>H55*I55/J55</f>
        <v>4</v>
      </c>
      <c r="D55" s="27">
        <f>K55*L55*8/(1024^2)</f>
        <v>1</v>
      </c>
      <c r="E55" s="27">
        <f>K55*L55*8/(1024^3)*B55</f>
        <v>0.125</v>
      </c>
      <c r="F55" s="27">
        <f>M55</f>
        <v>12</v>
      </c>
      <c r="G55" s="28">
        <f>N55</f>
        <v>2</v>
      </c>
      <c r="H55" s="36">
        <v>8</v>
      </c>
      <c r="I55" s="37">
        <v>16</v>
      </c>
      <c r="J55" s="37">
        <v>32</v>
      </c>
      <c r="K55" s="37">
        <v>256</v>
      </c>
      <c r="L55" s="37">
        <v>512</v>
      </c>
      <c r="M55" s="37">
        <v>12</v>
      </c>
      <c r="N55" s="37">
        <v>2</v>
      </c>
      <c r="O55" s="37">
        <v>30</v>
      </c>
      <c r="P55" s="37" t="s">
        <v>30</v>
      </c>
      <c r="Q55" s="59">
        <v>7</v>
      </c>
      <c r="R55" s="2" t="str">
        <f t="shared" ref="R55:X56" si="57">A55</f>
        <v>REDUCTION</v>
      </c>
      <c r="S55" s="3">
        <f t="shared" si="57"/>
        <v>128</v>
      </c>
      <c r="T55" s="3">
        <f t="shared" si="57"/>
        <v>4</v>
      </c>
      <c r="U55" s="3">
        <f t="shared" si="57"/>
        <v>1</v>
      </c>
      <c r="V55" s="3">
        <f t="shared" si="57"/>
        <v>0.125</v>
      </c>
      <c r="W55" s="3">
        <f t="shared" si="57"/>
        <v>12</v>
      </c>
      <c r="X55" s="4">
        <f t="shared" si="57"/>
        <v>2</v>
      </c>
    </row>
    <row r="56" spans="1:24" x14ac:dyDescent="0.3">
      <c r="A56" s="10" t="str">
        <f>P56</f>
        <v>REDUCTION</v>
      </c>
      <c r="B56" s="11">
        <f>H56*I56</f>
        <v>128</v>
      </c>
      <c r="C56" s="11">
        <f>H56*I56/J56</f>
        <v>4</v>
      </c>
      <c r="D56" s="11">
        <f>K56*L56*8/(1024^2)</f>
        <v>128</v>
      </c>
      <c r="E56" s="11">
        <f>K56*L56*8/(1024^3)*B56</f>
        <v>16</v>
      </c>
      <c r="F56" s="11">
        <f>M56</f>
        <v>12</v>
      </c>
      <c r="G56" s="12">
        <f>N56</f>
        <v>2</v>
      </c>
      <c r="H56" s="60">
        <v>8</v>
      </c>
      <c r="I56" s="61">
        <v>16</v>
      </c>
      <c r="J56" s="61">
        <v>32</v>
      </c>
      <c r="K56" s="61">
        <v>4096</v>
      </c>
      <c r="L56" s="61">
        <v>4096</v>
      </c>
      <c r="M56" s="61">
        <v>12</v>
      </c>
      <c r="N56" s="61">
        <v>2</v>
      </c>
      <c r="O56" s="61">
        <v>30</v>
      </c>
      <c r="P56" s="61" t="s">
        <v>30</v>
      </c>
      <c r="Q56" s="62">
        <v>8</v>
      </c>
      <c r="R56" s="10" t="str">
        <f t="shared" si="57"/>
        <v>REDUCTION</v>
      </c>
      <c r="S56" s="11">
        <f t="shared" si="57"/>
        <v>128</v>
      </c>
      <c r="T56" s="11">
        <f t="shared" si="57"/>
        <v>4</v>
      </c>
      <c r="U56" s="11">
        <f t="shared" si="57"/>
        <v>128</v>
      </c>
      <c r="V56" s="11">
        <f t="shared" si="57"/>
        <v>16</v>
      </c>
      <c r="W56" s="11">
        <f t="shared" si="57"/>
        <v>12</v>
      </c>
      <c r="X56" s="12">
        <f t="shared" si="57"/>
        <v>2</v>
      </c>
    </row>
    <row r="57" spans="1:24" x14ac:dyDescent="0.3">
      <c r="A57" s="75" t="s">
        <v>9</v>
      </c>
      <c r="B57" s="76"/>
      <c r="C57" s="76"/>
      <c r="D57" s="76"/>
      <c r="E57" s="76"/>
      <c r="F57" s="76"/>
      <c r="G57" s="77"/>
      <c r="R57" s="69" t="s">
        <v>9</v>
      </c>
      <c r="S57" s="70"/>
      <c r="T57" s="70"/>
      <c r="U57" s="70"/>
      <c r="V57" s="70"/>
      <c r="W57" s="70"/>
      <c r="X57" s="71"/>
    </row>
    <row r="58" spans="1:24" ht="28.8" x14ac:dyDescent="0.3">
      <c r="A58" s="16" t="s">
        <v>25</v>
      </c>
      <c r="B58" s="17" t="s">
        <v>24</v>
      </c>
      <c r="C58" s="17" t="s">
        <v>23</v>
      </c>
      <c r="D58" s="17" t="s">
        <v>19</v>
      </c>
      <c r="E58" s="17" t="s">
        <v>22</v>
      </c>
      <c r="F58" s="17" t="s">
        <v>21</v>
      </c>
      <c r="G58" s="18" t="s">
        <v>20</v>
      </c>
      <c r="R58" s="16" t="s">
        <v>25</v>
      </c>
      <c r="S58" s="17" t="s">
        <v>24</v>
      </c>
      <c r="T58" s="17" t="s">
        <v>23</v>
      </c>
      <c r="U58" s="17" t="s">
        <v>19</v>
      </c>
      <c r="V58" s="17" t="s">
        <v>22</v>
      </c>
      <c r="W58" s="17" t="s">
        <v>21</v>
      </c>
      <c r="X58" s="18" t="s">
        <v>20</v>
      </c>
    </row>
    <row r="59" spans="1:24" x14ac:dyDescent="0.3">
      <c r="A59" s="49">
        <v>20.12</v>
      </c>
      <c r="B59" s="47">
        <v>10.57</v>
      </c>
      <c r="C59" s="47">
        <f>B59/F55</f>
        <v>0.88083333333333336</v>
      </c>
      <c r="D59" s="47">
        <v>9.26</v>
      </c>
      <c r="E59" s="47">
        <f>D59/F55</f>
        <v>0.77166666666666661</v>
      </c>
      <c r="F59" s="47">
        <f>B59+D59</f>
        <v>19.829999999999998</v>
      </c>
      <c r="G59" s="50">
        <f>F59/F55</f>
        <v>1.6524999999999999</v>
      </c>
      <c r="H59" s="5"/>
      <c r="I59" s="5"/>
      <c r="J59" s="5"/>
      <c r="K59" s="5"/>
      <c r="L59" s="5"/>
      <c r="M59" s="5"/>
      <c r="N59" s="5"/>
      <c r="O59" s="5"/>
      <c r="P59" s="5"/>
      <c r="R59" s="49">
        <f>A59/A59</f>
        <v>1</v>
      </c>
      <c r="S59" s="47">
        <f t="shared" ref="S59:X59" si="58">B59/B59</f>
        <v>1</v>
      </c>
      <c r="T59" s="47">
        <f t="shared" si="58"/>
        <v>1</v>
      </c>
      <c r="U59" s="47">
        <f t="shared" si="58"/>
        <v>1</v>
      </c>
      <c r="V59" s="47">
        <f t="shared" si="58"/>
        <v>1</v>
      </c>
      <c r="W59" s="47">
        <f t="shared" si="58"/>
        <v>1</v>
      </c>
      <c r="X59" s="50">
        <f t="shared" si="58"/>
        <v>1</v>
      </c>
    </row>
    <row r="60" spans="1:24" x14ac:dyDescent="0.3">
      <c r="A60" s="49" t="s">
        <v>29</v>
      </c>
      <c r="B60" s="47" t="s">
        <v>29</v>
      </c>
      <c r="C60" s="47" t="s">
        <v>29</v>
      </c>
      <c r="D60" s="47" t="s">
        <v>29</v>
      </c>
      <c r="E60" s="47" t="s">
        <v>29</v>
      </c>
      <c r="F60" s="47" t="s">
        <v>29</v>
      </c>
      <c r="G60" s="50" t="s">
        <v>29</v>
      </c>
      <c r="O60" s="5"/>
      <c r="P60" s="5"/>
      <c r="R60" s="56" t="s">
        <v>29</v>
      </c>
      <c r="S60" s="57" t="s">
        <v>29</v>
      </c>
      <c r="T60" s="57" t="s">
        <v>29</v>
      </c>
      <c r="U60" s="57" t="s">
        <v>29</v>
      </c>
      <c r="V60" s="57" t="s">
        <v>29</v>
      </c>
      <c r="W60" s="57" t="s">
        <v>29</v>
      </c>
      <c r="X60" s="58" t="s">
        <v>29</v>
      </c>
    </row>
    <row r="61" spans="1:24" x14ac:dyDescent="0.3">
      <c r="A61" s="75" t="s">
        <v>10</v>
      </c>
      <c r="B61" s="76"/>
      <c r="C61" s="76"/>
      <c r="D61" s="76"/>
      <c r="E61" s="76"/>
      <c r="F61" s="76"/>
      <c r="G61" s="77"/>
      <c r="H61" s="5"/>
      <c r="I61" s="5"/>
      <c r="J61" s="5"/>
      <c r="K61" s="5"/>
      <c r="L61" s="5"/>
      <c r="M61" s="5"/>
      <c r="N61" s="5"/>
      <c r="O61" s="5"/>
      <c r="P61" s="5"/>
      <c r="R61" s="69" t="s">
        <v>10</v>
      </c>
      <c r="S61" s="70"/>
      <c r="T61" s="70"/>
      <c r="U61" s="70"/>
      <c r="V61" s="70"/>
      <c r="W61" s="70"/>
      <c r="X61" s="71"/>
    </row>
    <row r="62" spans="1:24" ht="28.8" x14ac:dyDescent="0.3">
      <c r="A62" s="16" t="s">
        <v>25</v>
      </c>
      <c r="B62" s="17" t="s">
        <v>24</v>
      </c>
      <c r="C62" s="17" t="s">
        <v>23</v>
      </c>
      <c r="D62" s="17" t="s">
        <v>19</v>
      </c>
      <c r="E62" s="17" t="s">
        <v>22</v>
      </c>
      <c r="F62" s="17" t="s">
        <v>21</v>
      </c>
      <c r="G62" s="18" t="s">
        <v>20</v>
      </c>
      <c r="H62" s="5"/>
      <c r="I62" s="5"/>
      <c r="J62" s="5"/>
      <c r="K62" s="5"/>
      <c r="L62" s="5"/>
      <c r="M62" s="5"/>
      <c r="N62" s="5"/>
      <c r="O62" s="5"/>
      <c r="P62" s="5"/>
      <c r="R62" s="16" t="s">
        <v>25</v>
      </c>
      <c r="S62" s="17" t="s">
        <v>24</v>
      </c>
      <c r="T62" s="17" t="s">
        <v>23</v>
      </c>
      <c r="U62" s="17" t="s">
        <v>19</v>
      </c>
      <c r="V62" s="17" t="s">
        <v>22</v>
      </c>
      <c r="W62" s="17" t="s">
        <v>21</v>
      </c>
      <c r="X62" s="18" t="s">
        <v>20</v>
      </c>
    </row>
    <row r="63" spans="1:24" x14ac:dyDescent="0.3">
      <c r="A63" s="49">
        <v>72.040000000000006</v>
      </c>
      <c r="B63" s="47">
        <v>36.08</v>
      </c>
      <c r="C63" s="47">
        <f>B63/F55</f>
        <v>3.0066666666666664</v>
      </c>
      <c r="D63" s="47">
        <v>35.15</v>
      </c>
      <c r="E63" s="47">
        <f>D63/F55</f>
        <v>2.9291666666666667</v>
      </c>
      <c r="F63" s="47">
        <f>B63+D63</f>
        <v>71.22999999999999</v>
      </c>
      <c r="G63" s="50">
        <f>F63/F55</f>
        <v>5.9358333333333322</v>
      </c>
      <c r="H63" s="5"/>
      <c r="I63" s="5"/>
      <c r="J63" s="5"/>
      <c r="K63" s="5"/>
      <c r="L63" s="5"/>
      <c r="M63" s="5"/>
      <c r="N63" s="5"/>
      <c r="O63" s="5"/>
      <c r="P63" s="5"/>
      <c r="R63" s="49">
        <f>A59/A63</f>
        <v>0.27928928373126038</v>
      </c>
      <c r="S63" s="47">
        <f t="shared" ref="S63:X63" si="59">B59/B63</f>
        <v>0.29296008869179602</v>
      </c>
      <c r="T63" s="47">
        <f t="shared" si="59"/>
        <v>0.29296008869179607</v>
      </c>
      <c r="U63" s="47">
        <f t="shared" si="59"/>
        <v>0.26344238975817924</v>
      </c>
      <c r="V63" s="47">
        <f t="shared" si="59"/>
        <v>0.26344238975817919</v>
      </c>
      <c r="W63" s="47">
        <f t="shared" si="59"/>
        <v>0.27839393513968835</v>
      </c>
      <c r="X63" s="50">
        <f t="shared" si="59"/>
        <v>0.27839393513968835</v>
      </c>
    </row>
    <row r="64" spans="1:24" x14ac:dyDescent="0.3">
      <c r="A64" s="49" t="s">
        <v>29</v>
      </c>
      <c r="B64" s="47" t="s">
        <v>29</v>
      </c>
      <c r="C64" s="47" t="s">
        <v>29</v>
      </c>
      <c r="D64" s="47" t="s">
        <v>29</v>
      </c>
      <c r="E64" s="47" t="s">
        <v>29</v>
      </c>
      <c r="F64" s="47" t="s">
        <v>29</v>
      </c>
      <c r="G64" s="50" t="s">
        <v>29</v>
      </c>
      <c r="O64" s="5"/>
      <c r="P64" s="5"/>
      <c r="R64" s="56" t="s">
        <v>29</v>
      </c>
      <c r="S64" s="57" t="s">
        <v>29</v>
      </c>
      <c r="T64" s="57" t="s">
        <v>29</v>
      </c>
      <c r="U64" s="57" t="s">
        <v>29</v>
      </c>
      <c r="V64" s="57" t="s">
        <v>29</v>
      </c>
      <c r="W64" s="57" t="s">
        <v>29</v>
      </c>
      <c r="X64" s="58" t="s">
        <v>29</v>
      </c>
    </row>
    <row r="65" spans="1:24" x14ac:dyDescent="0.3">
      <c r="A65" s="75" t="s">
        <v>11</v>
      </c>
      <c r="B65" s="76"/>
      <c r="C65" s="76"/>
      <c r="D65" s="76"/>
      <c r="E65" s="76"/>
      <c r="F65" s="76"/>
      <c r="G65" s="77"/>
      <c r="H65" s="5"/>
      <c r="I65" s="5"/>
      <c r="J65" s="5"/>
      <c r="K65" s="5"/>
      <c r="L65" s="5"/>
      <c r="M65" s="5"/>
      <c r="N65" s="5"/>
      <c r="O65" s="5"/>
      <c r="P65" s="5"/>
      <c r="R65" s="69" t="s">
        <v>11</v>
      </c>
      <c r="S65" s="70"/>
      <c r="T65" s="70"/>
      <c r="U65" s="70"/>
      <c r="V65" s="70"/>
      <c r="W65" s="70"/>
      <c r="X65" s="71"/>
    </row>
    <row r="66" spans="1:24" ht="28.8" x14ac:dyDescent="0.3">
      <c r="A66" s="16" t="s">
        <v>25</v>
      </c>
      <c r="B66" s="17" t="s">
        <v>24</v>
      </c>
      <c r="C66" s="17" t="s">
        <v>23</v>
      </c>
      <c r="D66" s="17" t="s">
        <v>19</v>
      </c>
      <c r="E66" s="17" t="s">
        <v>22</v>
      </c>
      <c r="F66" s="17" t="s">
        <v>21</v>
      </c>
      <c r="G66" s="18" t="s">
        <v>20</v>
      </c>
      <c r="H66" s="5"/>
      <c r="I66" s="5"/>
      <c r="J66" s="5"/>
      <c r="K66" s="5"/>
      <c r="L66" s="5"/>
      <c r="M66" s="5"/>
      <c r="N66" s="5"/>
      <c r="O66" s="5"/>
      <c r="P66" s="5"/>
      <c r="R66" s="16" t="s">
        <v>25</v>
      </c>
      <c r="S66" s="17" t="s">
        <v>24</v>
      </c>
      <c r="T66" s="17" t="s">
        <v>23</v>
      </c>
      <c r="U66" s="17" t="s">
        <v>19</v>
      </c>
      <c r="V66" s="17" t="s">
        <v>22</v>
      </c>
      <c r="W66" s="17" t="s">
        <v>21</v>
      </c>
      <c r="X66" s="18" t="s">
        <v>20</v>
      </c>
    </row>
    <row r="67" spans="1:24" x14ac:dyDescent="0.3">
      <c r="A67" s="49">
        <v>81.12</v>
      </c>
      <c r="B67" s="47">
        <v>11.28</v>
      </c>
      <c r="C67" s="47">
        <f>B67/F55</f>
        <v>0.94</v>
      </c>
      <c r="D67" s="47">
        <v>8.3000000000000007</v>
      </c>
      <c r="E67" s="47">
        <f>D67/F55</f>
        <v>0.69166666666666676</v>
      </c>
      <c r="F67" s="47">
        <f>B67+D67</f>
        <v>19.579999999999998</v>
      </c>
      <c r="G67" s="50">
        <f>F67/F55</f>
        <v>1.6316666666666666</v>
      </c>
      <c r="H67" s="5"/>
      <c r="I67" s="5"/>
      <c r="J67" s="5"/>
      <c r="K67" s="5"/>
      <c r="L67" s="5"/>
      <c r="M67" s="5"/>
      <c r="N67" s="5"/>
      <c r="O67" s="5"/>
      <c r="P67" s="5"/>
      <c r="R67" s="49">
        <f>A59/A67</f>
        <v>0.24802761341222879</v>
      </c>
      <c r="S67" s="47">
        <f t="shared" ref="S67:X67" si="60">B59/B67</f>
        <v>0.9370567375886526</v>
      </c>
      <c r="T67" s="47">
        <f t="shared" si="60"/>
        <v>0.9370567375886526</v>
      </c>
      <c r="U67" s="47">
        <f t="shared" si="60"/>
        <v>1.1156626506024094</v>
      </c>
      <c r="V67" s="47">
        <f t="shared" si="60"/>
        <v>1.1156626506024094</v>
      </c>
      <c r="W67" s="47">
        <f t="shared" si="60"/>
        <v>1.0127681307456589</v>
      </c>
      <c r="X67" s="50">
        <f t="shared" si="60"/>
        <v>1.0127681307456589</v>
      </c>
    </row>
    <row r="68" spans="1:24" x14ac:dyDescent="0.3">
      <c r="A68" s="49" t="s">
        <v>29</v>
      </c>
      <c r="B68" s="47">
        <v>83.11</v>
      </c>
      <c r="C68" s="47">
        <f>B68/F76</f>
        <v>6.9258333333333333</v>
      </c>
      <c r="D68" s="47">
        <v>450.31</v>
      </c>
      <c r="E68" s="47">
        <f>D68/F76</f>
        <v>37.525833333333331</v>
      </c>
      <c r="F68" s="47">
        <f>B68+D68</f>
        <v>533.41999999999996</v>
      </c>
      <c r="G68" s="50">
        <f>F68/F76</f>
        <v>44.451666666666661</v>
      </c>
      <c r="O68" s="5"/>
      <c r="P68" s="5"/>
      <c r="R68" s="56" t="s">
        <v>29</v>
      </c>
      <c r="S68" s="57" t="s">
        <v>29</v>
      </c>
      <c r="T68" s="57" t="s">
        <v>29</v>
      </c>
      <c r="U68" s="57" t="s">
        <v>29</v>
      </c>
      <c r="V68" s="57" t="s">
        <v>29</v>
      </c>
      <c r="W68" s="57" t="s">
        <v>29</v>
      </c>
      <c r="X68" s="58" t="s">
        <v>29</v>
      </c>
    </row>
    <row r="69" spans="1:24" x14ac:dyDescent="0.3">
      <c r="A69" s="75" t="s">
        <v>12</v>
      </c>
      <c r="B69" s="76"/>
      <c r="C69" s="76"/>
      <c r="D69" s="76"/>
      <c r="E69" s="76"/>
      <c r="F69" s="76"/>
      <c r="G69" s="77"/>
      <c r="H69" s="5"/>
      <c r="I69" s="5"/>
      <c r="J69" s="5"/>
      <c r="K69" s="5"/>
      <c r="L69" s="5"/>
      <c r="M69" s="5"/>
      <c r="N69" s="5"/>
      <c r="O69" s="5"/>
      <c r="P69" s="5"/>
      <c r="R69" s="69" t="s">
        <v>12</v>
      </c>
      <c r="S69" s="70"/>
      <c r="T69" s="70"/>
      <c r="U69" s="70"/>
      <c r="V69" s="70"/>
      <c r="W69" s="70"/>
      <c r="X69" s="71"/>
    </row>
    <row r="70" spans="1:24" ht="28.8" x14ac:dyDescent="0.3">
      <c r="A70" s="16" t="s">
        <v>25</v>
      </c>
      <c r="B70" s="17" t="s">
        <v>24</v>
      </c>
      <c r="C70" s="17" t="s">
        <v>23</v>
      </c>
      <c r="D70" s="17" t="s">
        <v>19</v>
      </c>
      <c r="E70" s="17" t="s">
        <v>22</v>
      </c>
      <c r="F70" s="17" t="s">
        <v>21</v>
      </c>
      <c r="G70" s="18" t="s">
        <v>20</v>
      </c>
      <c r="H70" s="5"/>
      <c r="I70" s="5"/>
      <c r="J70" s="5"/>
      <c r="K70" s="5"/>
      <c r="L70" s="5"/>
      <c r="M70" s="5"/>
      <c r="N70" s="5"/>
      <c r="O70" s="5"/>
      <c r="P70" s="5"/>
      <c r="R70" s="66" t="s">
        <v>25</v>
      </c>
      <c r="S70" s="67" t="s">
        <v>24</v>
      </c>
      <c r="T70" s="67" t="s">
        <v>23</v>
      </c>
      <c r="U70" s="67" t="s">
        <v>19</v>
      </c>
      <c r="V70" s="67" t="s">
        <v>22</v>
      </c>
      <c r="W70" s="67" t="s">
        <v>21</v>
      </c>
      <c r="X70" s="68" t="s">
        <v>20</v>
      </c>
    </row>
    <row r="71" spans="1:24" x14ac:dyDescent="0.3">
      <c r="A71" s="49" t="s">
        <v>29</v>
      </c>
      <c r="B71" s="47">
        <v>31.22</v>
      </c>
      <c r="C71" s="47">
        <f>B71/F55</f>
        <v>2.6016666666666666</v>
      </c>
      <c r="D71" s="47">
        <v>56.74</v>
      </c>
      <c r="E71" s="47">
        <f>D71/F55</f>
        <v>4.7283333333333335</v>
      </c>
      <c r="F71" s="47">
        <f>B71+D71</f>
        <v>87.960000000000008</v>
      </c>
      <c r="G71" s="50">
        <f>F71/F55</f>
        <v>7.330000000000001</v>
      </c>
      <c r="H71" s="5"/>
      <c r="I71" s="5"/>
      <c r="J71" s="5"/>
      <c r="K71" s="5"/>
      <c r="L71" s="5"/>
      <c r="M71" s="5"/>
      <c r="N71" s="5"/>
      <c r="O71" s="5"/>
      <c r="P71" s="5"/>
      <c r="R71" s="63" t="s">
        <v>29</v>
      </c>
      <c r="S71" s="64">
        <f t="shared" ref="S71:X71" si="61">B59/B71</f>
        <v>0.3385650224215247</v>
      </c>
      <c r="T71" s="64">
        <f t="shared" si="61"/>
        <v>0.3385650224215247</v>
      </c>
      <c r="U71" s="64">
        <f t="shared" si="61"/>
        <v>0.163200563976031</v>
      </c>
      <c r="V71" s="64">
        <f t="shared" si="61"/>
        <v>0.163200563976031</v>
      </c>
      <c r="W71" s="64">
        <f t="shared" si="61"/>
        <v>0.22544338335607089</v>
      </c>
      <c r="X71" s="65">
        <f t="shared" si="61"/>
        <v>0.22544338335607089</v>
      </c>
    </row>
    <row r="72" spans="1:24" x14ac:dyDescent="0.3">
      <c r="A72" s="49" t="s">
        <v>29</v>
      </c>
      <c r="B72" s="47" t="s">
        <v>29</v>
      </c>
      <c r="C72" s="47" t="s">
        <v>29</v>
      </c>
      <c r="D72" s="47" t="s">
        <v>29</v>
      </c>
      <c r="E72" s="47" t="s">
        <v>29</v>
      </c>
      <c r="F72" s="47" t="s">
        <v>29</v>
      </c>
      <c r="G72" s="50" t="s">
        <v>29</v>
      </c>
      <c r="O72" s="5"/>
      <c r="P72" s="5"/>
      <c r="R72" s="56" t="s">
        <v>29</v>
      </c>
      <c r="S72" s="57" t="s">
        <v>29</v>
      </c>
      <c r="T72" s="57" t="s">
        <v>29</v>
      </c>
      <c r="U72" s="57" t="s">
        <v>29</v>
      </c>
      <c r="V72" s="57" t="s">
        <v>29</v>
      </c>
      <c r="W72" s="57" t="s">
        <v>29</v>
      </c>
      <c r="X72" s="58" t="s">
        <v>29</v>
      </c>
    </row>
    <row r="73" spans="1:2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24" ht="14.4" customHeight="1" x14ac:dyDescent="0.3">
      <c r="A74" s="72" t="s">
        <v>0</v>
      </c>
      <c r="B74" s="73"/>
      <c r="C74" s="73"/>
      <c r="D74" s="73"/>
      <c r="E74" s="73"/>
      <c r="F74" s="73"/>
      <c r="G74" s="74"/>
      <c r="H74" s="5"/>
      <c r="I74" s="5"/>
      <c r="J74" s="5"/>
      <c r="K74" s="5"/>
      <c r="L74" s="5"/>
      <c r="M74" s="5"/>
      <c r="N74" s="5"/>
      <c r="O74" s="5"/>
      <c r="P74" s="5"/>
      <c r="R74" s="72" t="s">
        <v>0</v>
      </c>
      <c r="S74" s="73"/>
      <c r="T74" s="73"/>
      <c r="U74" s="73"/>
      <c r="V74" s="73"/>
      <c r="W74" s="73"/>
      <c r="X74" s="74"/>
    </row>
    <row r="75" spans="1:24" ht="43.2" x14ac:dyDescent="0.3">
      <c r="A75" s="1" t="s">
        <v>1</v>
      </c>
      <c r="B75" s="1" t="s">
        <v>2</v>
      </c>
      <c r="C75" s="1" t="s">
        <v>3</v>
      </c>
      <c r="D75" s="1" t="s">
        <v>4</v>
      </c>
      <c r="E75" s="1" t="s">
        <v>5</v>
      </c>
      <c r="F75" s="1" t="s">
        <v>6</v>
      </c>
      <c r="G75" s="1" t="s">
        <v>7</v>
      </c>
      <c r="H75" s="19" t="s">
        <v>13</v>
      </c>
      <c r="I75" s="20" t="s">
        <v>14</v>
      </c>
      <c r="J75" s="20" t="s">
        <v>15</v>
      </c>
      <c r="K75" s="20" t="s">
        <v>26</v>
      </c>
      <c r="L75" s="20" t="s">
        <v>27</v>
      </c>
      <c r="M75" s="20" t="s">
        <v>16</v>
      </c>
      <c r="N75" s="20" t="s">
        <v>17</v>
      </c>
      <c r="O75" s="20" t="s">
        <v>18</v>
      </c>
      <c r="P75" s="20" t="s">
        <v>1</v>
      </c>
      <c r="Q75" s="21" t="s">
        <v>28</v>
      </c>
      <c r="R75" s="16" t="s">
        <v>1</v>
      </c>
      <c r="S75" s="17" t="s">
        <v>2</v>
      </c>
      <c r="T75" s="17" t="s">
        <v>3</v>
      </c>
      <c r="U75" s="17" t="s">
        <v>4</v>
      </c>
      <c r="V75" s="17" t="s">
        <v>5</v>
      </c>
      <c r="W75" s="17" t="s">
        <v>6</v>
      </c>
      <c r="X75" s="18" t="s">
        <v>7</v>
      </c>
    </row>
    <row r="76" spans="1:24" x14ac:dyDescent="0.3">
      <c r="A76" s="26" t="str">
        <f t="shared" ref="A76:A77" si="62">P76</f>
        <v>REDUCTION</v>
      </c>
      <c r="B76" s="27">
        <f t="shared" ref="B76:B77" si="63">H76*I76</f>
        <v>512</v>
      </c>
      <c r="C76" s="27">
        <f t="shared" ref="C76:C77" si="64">H76*I76/J76</f>
        <v>16</v>
      </c>
      <c r="D76" s="27">
        <f>K76*L76*8/(1024^2)</f>
        <v>1</v>
      </c>
      <c r="E76" s="27">
        <f>K76*L76*8/(1024^3)*B76</f>
        <v>0.5</v>
      </c>
      <c r="F76" s="27">
        <f t="shared" ref="F76:G77" si="65">M76</f>
        <v>12</v>
      </c>
      <c r="G76" s="28">
        <f t="shared" si="65"/>
        <v>8</v>
      </c>
      <c r="H76" s="42">
        <v>32</v>
      </c>
      <c r="I76" s="42">
        <v>16</v>
      </c>
      <c r="J76" s="42">
        <v>32</v>
      </c>
      <c r="K76" s="42">
        <v>256</v>
      </c>
      <c r="L76" s="42">
        <v>512</v>
      </c>
      <c r="M76" s="42">
        <v>12</v>
      </c>
      <c r="N76" s="42">
        <v>8</v>
      </c>
      <c r="O76" s="42">
        <v>30</v>
      </c>
      <c r="P76" s="42" t="s">
        <v>30</v>
      </c>
      <c r="Q76" s="35">
        <v>9</v>
      </c>
      <c r="R76" s="2" t="str">
        <f t="shared" ref="R76:X77" si="66">A76</f>
        <v>REDUCTION</v>
      </c>
      <c r="S76" s="3">
        <f t="shared" si="66"/>
        <v>512</v>
      </c>
      <c r="T76" s="3">
        <f t="shared" si="66"/>
        <v>16</v>
      </c>
      <c r="U76" s="3">
        <f t="shared" si="66"/>
        <v>1</v>
      </c>
      <c r="V76" s="3">
        <f t="shared" si="66"/>
        <v>0.5</v>
      </c>
      <c r="W76" s="3">
        <f t="shared" si="66"/>
        <v>12</v>
      </c>
      <c r="X76" s="4">
        <f t="shared" si="66"/>
        <v>8</v>
      </c>
    </row>
    <row r="77" spans="1:24" x14ac:dyDescent="0.3">
      <c r="A77" s="13" t="str">
        <f t="shared" si="62"/>
        <v>REDUCTION</v>
      </c>
      <c r="B77" s="9">
        <f t="shared" si="63"/>
        <v>512</v>
      </c>
      <c r="C77" s="9">
        <f t="shared" si="64"/>
        <v>16</v>
      </c>
      <c r="D77" s="9">
        <f>K77*L77*8/(1024^2)</f>
        <v>128</v>
      </c>
      <c r="E77" s="9">
        <f>K77*L77*8/(1024^3)*B77</f>
        <v>64</v>
      </c>
      <c r="F77" s="9">
        <f t="shared" si="65"/>
        <v>12</v>
      </c>
      <c r="G77" s="14">
        <f t="shared" si="65"/>
        <v>8</v>
      </c>
      <c r="H77" s="45">
        <v>32</v>
      </c>
      <c r="I77" s="45">
        <v>16</v>
      </c>
      <c r="J77" s="45">
        <v>32</v>
      </c>
      <c r="K77" s="45">
        <v>4096</v>
      </c>
      <c r="L77" s="45">
        <v>4096</v>
      </c>
      <c r="M77" s="45">
        <v>12</v>
      </c>
      <c r="N77" s="45">
        <v>8</v>
      </c>
      <c r="O77" s="45">
        <v>30</v>
      </c>
      <c r="P77" s="45" t="s">
        <v>30</v>
      </c>
      <c r="Q77" s="46">
        <v>10</v>
      </c>
      <c r="R77" s="10" t="str">
        <f t="shared" si="66"/>
        <v>REDUCTION</v>
      </c>
      <c r="S77" s="11">
        <f t="shared" si="66"/>
        <v>512</v>
      </c>
      <c r="T77" s="11">
        <f t="shared" si="66"/>
        <v>16</v>
      </c>
      <c r="U77" s="11">
        <f t="shared" si="66"/>
        <v>128</v>
      </c>
      <c r="V77" s="11">
        <f t="shared" si="66"/>
        <v>64</v>
      </c>
      <c r="W77" s="11">
        <f t="shared" si="66"/>
        <v>12</v>
      </c>
      <c r="X77" s="12">
        <f t="shared" si="66"/>
        <v>8</v>
      </c>
    </row>
    <row r="78" spans="1:24" x14ac:dyDescent="0.3">
      <c r="A78" s="81" t="s">
        <v>9</v>
      </c>
      <c r="B78" s="82"/>
      <c r="C78" s="82"/>
      <c r="D78" s="82"/>
      <c r="E78" s="82"/>
      <c r="F78" s="82"/>
      <c r="G78" s="83"/>
      <c r="R78" s="69" t="s">
        <v>9</v>
      </c>
      <c r="S78" s="70"/>
      <c r="T78" s="70"/>
      <c r="U78" s="70"/>
      <c r="V78" s="70"/>
      <c r="W78" s="70"/>
      <c r="X78" s="71"/>
    </row>
    <row r="79" spans="1:24" ht="28.8" x14ac:dyDescent="0.3">
      <c r="A79" s="31" t="s">
        <v>25</v>
      </c>
      <c r="B79" s="32" t="s">
        <v>24</v>
      </c>
      <c r="C79" s="32" t="s">
        <v>23</v>
      </c>
      <c r="D79" s="32" t="s">
        <v>19</v>
      </c>
      <c r="E79" s="32" t="s">
        <v>22</v>
      </c>
      <c r="F79" s="32" t="s">
        <v>21</v>
      </c>
      <c r="G79" s="33" t="s">
        <v>20</v>
      </c>
      <c r="R79" s="16" t="s">
        <v>25</v>
      </c>
      <c r="S79" s="17" t="s">
        <v>24</v>
      </c>
      <c r="T79" s="17" t="s">
        <v>23</v>
      </c>
      <c r="U79" s="17" t="s">
        <v>19</v>
      </c>
      <c r="V79" s="17" t="s">
        <v>22</v>
      </c>
      <c r="W79" s="17" t="s">
        <v>21</v>
      </c>
      <c r="X79" s="18" t="s">
        <v>20</v>
      </c>
    </row>
    <row r="80" spans="1:24" x14ac:dyDescent="0.3">
      <c r="A80" s="63">
        <v>34.39</v>
      </c>
      <c r="B80" s="64">
        <v>17.760000000000002</v>
      </c>
      <c r="C80" s="64">
        <f>B80/F56</f>
        <v>1.4800000000000002</v>
      </c>
      <c r="D80" s="64">
        <v>15.69</v>
      </c>
      <c r="E80" s="64">
        <f>D80/F56</f>
        <v>1.3074999999999999</v>
      </c>
      <c r="F80" s="64">
        <f>B80+D80</f>
        <v>33.450000000000003</v>
      </c>
      <c r="G80" s="65">
        <f>F80/F56</f>
        <v>2.7875000000000001</v>
      </c>
      <c r="H80" s="5"/>
      <c r="I80" s="5"/>
      <c r="J80" s="5"/>
      <c r="K80" s="5"/>
      <c r="L80" s="5"/>
      <c r="M80" s="5"/>
      <c r="N80" s="5"/>
      <c r="O80" s="5"/>
      <c r="P80" s="5"/>
      <c r="R80" s="49">
        <f>A80/A80</f>
        <v>1</v>
      </c>
      <c r="S80" s="47">
        <f t="shared" ref="S80:X80" si="67">B80/B80</f>
        <v>1</v>
      </c>
      <c r="T80" s="47">
        <f t="shared" si="67"/>
        <v>1</v>
      </c>
      <c r="U80" s="47">
        <f t="shared" si="67"/>
        <v>1</v>
      </c>
      <c r="V80" s="47">
        <f t="shared" si="67"/>
        <v>1</v>
      </c>
      <c r="W80" s="47">
        <f t="shared" si="67"/>
        <v>1</v>
      </c>
      <c r="X80" s="50">
        <f t="shared" si="67"/>
        <v>1</v>
      </c>
    </row>
    <row r="81" spans="1:24" x14ac:dyDescent="0.3">
      <c r="A81" s="51" t="s">
        <v>29</v>
      </c>
      <c r="B81" s="48" t="s">
        <v>29</v>
      </c>
      <c r="C81" s="48" t="s">
        <v>29</v>
      </c>
      <c r="D81" s="48" t="s">
        <v>29</v>
      </c>
      <c r="E81" s="48" t="s">
        <v>29</v>
      </c>
      <c r="F81" s="48" t="s">
        <v>29</v>
      </c>
      <c r="G81" s="52" t="s">
        <v>29</v>
      </c>
      <c r="H81" s="5"/>
      <c r="I81" s="5"/>
      <c r="J81" s="5"/>
      <c r="K81" s="5"/>
      <c r="L81" s="5"/>
      <c r="M81" s="5"/>
      <c r="N81" s="5"/>
      <c r="O81" s="5"/>
      <c r="P81" s="5"/>
      <c r="R81" s="56" t="s">
        <v>29</v>
      </c>
      <c r="S81" s="57" t="s">
        <v>29</v>
      </c>
      <c r="T81" s="57" t="s">
        <v>29</v>
      </c>
      <c r="U81" s="57" t="s">
        <v>29</v>
      </c>
      <c r="V81" s="57" t="s">
        <v>29</v>
      </c>
      <c r="W81" s="57" t="s">
        <v>29</v>
      </c>
      <c r="X81" s="58" t="s">
        <v>29</v>
      </c>
    </row>
    <row r="82" spans="1:24" x14ac:dyDescent="0.3">
      <c r="A82" s="81" t="s">
        <v>10</v>
      </c>
      <c r="B82" s="82"/>
      <c r="C82" s="82"/>
      <c r="D82" s="82"/>
      <c r="E82" s="82"/>
      <c r="F82" s="82"/>
      <c r="G82" s="83"/>
      <c r="H82" s="5"/>
      <c r="I82" s="5"/>
      <c r="J82" s="5"/>
      <c r="K82" s="5"/>
      <c r="L82" s="5"/>
      <c r="M82" s="5"/>
      <c r="N82" s="5"/>
      <c r="O82" s="5"/>
      <c r="P82" s="5"/>
      <c r="R82" s="69" t="s">
        <v>10</v>
      </c>
      <c r="S82" s="70"/>
      <c r="T82" s="70"/>
      <c r="U82" s="70"/>
      <c r="V82" s="70"/>
      <c r="W82" s="70"/>
      <c r="X82" s="71"/>
    </row>
    <row r="83" spans="1:24" ht="28.8" x14ac:dyDescent="0.3">
      <c r="A83" s="31" t="s">
        <v>25</v>
      </c>
      <c r="B83" s="32" t="s">
        <v>24</v>
      </c>
      <c r="C83" s="32" t="s">
        <v>23</v>
      </c>
      <c r="D83" s="32" t="s">
        <v>19</v>
      </c>
      <c r="E83" s="32" t="s">
        <v>22</v>
      </c>
      <c r="F83" s="32" t="s">
        <v>21</v>
      </c>
      <c r="G83" s="33" t="s">
        <v>20</v>
      </c>
      <c r="H83" s="5"/>
      <c r="I83" s="5"/>
      <c r="J83" s="5"/>
      <c r="K83" s="5"/>
      <c r="L83" s="5"/>
      <c r="M83" s="5"/>
      <c r="N83" s="5"/>
      <c r="O83" s="5"/>
      <c r="P83" s="5"/>
      <c r="R83" s="16" t="s">
        <v>25</v>
      </c>
      <c r="S83" s="17" t="s">
        <v>24</v>
      </c>
      <c r="T83" s="17" t="s">
        <v>23</v>
      </c>
      <c r="U83" s="17" t="s">
        <v>19</v>
      </c>
      <c r="V83" s="17" t="s">
        <v>22</v>
      </c>
      <c r="W83" s="17" t="s">
        <v>21</v>
      </c>
      <c r="X83" s="18" t="s">
        <v>20</v>
      </c>
    </row>
    <row r="84" spans="1:24" x14ac:dyDescent="0.3">
      <c r="A84" s="63">
        <v>390.95</v>
      </c>
      <c r="B84" s="64">
        <v>188.88</v>
      </c>
      <c r="C84" s="64">
        <f>B84/F56</f>
        <v>15.74</v>
      </c>
      <c r="D84" s="64">
        <v>200.33</v>
      </c>
      <c r="E84" s="64">
        <f>D84/F56</f>
        <v>16.694166666666668</v>
      </c>
      <c r="F84" s="64">
        <f>B84+D84</f>
        <v>389.21000000000004</v>
      </c>
      <c r="G84" s="65">
        <f>F84/F56</f>
        <v>32.43416666666667</v>
      </c>
      <c r="H84" s="5"/>
      <c r="I84" s="5"/>
      <c r="J84" s="5"/>
      <c r="K84" s="5"/>
      <c r="L84" s="5"/>
      <c r="M84" s="5"/>
      <c r="N84" s="5"/>
      <c r="O84" s="5"/>
      <c r="P84" s="5"/>
      <c r="R84" s="49">
        <f>A80/A84</f>
        <v>8.7965212942831564E-2</v>
      </c>
      <c r="S84" s="47">
        <f t="shared" ref="S84:X84" si="68">B80/B84</f>
        <v>9.4027954256670918E-2</v>
      </c>
      <c r="T84" s="47">
        <f t="shared" si="68"/>
        <v>9.4027954256670918E-2</v>
      </c>
      <c r="U84" s="47">
        <f t="shared" si="68"/>
        <v>7.8320770728298295E-2</v>
      </c>
      <c r="V84" s="47">
        <f t="shared" si="68"/>
        <v>7.8320770728298295E-2</v>
      </c>
      <c r="W84" s="47">
        <f t="shared" si="68"/>
        <v>8.5943321086303023E-2</v>
      </c>
      <c r="X84" s="50">
        <f t="shared" si="68"/>
        <v>8.5943321086303023E-2</v>
      </c>
    </row>
    <row r="85" spans="1:24" x14ac:dyDescent="0.3">
      <c r="A85" s="51" t="s">
        <v>29</v>
      </c>
      <c r="B85" s="48" t="s">
        <v>29</v>
      </c>
      <c r="C85" s="48" t="s">
        <v>29</v>
      </c>
      <c r="D85" s="48" t="s">
        <v>29</v>
      </c>
      <c r="E85" s="48" t="s">
        <v>29</v>
      </c>
      <c r="F85" s="48" t="s">
        <v>29</v>
      </c>
      <c r="G85" s="52" t="s">
        <v>29</v>
      </c>
      <c r="H85" s="5"/>
      <c r="I85" s="5"/>
      <c r="J85" s="5"/>
      <c r="K85" s="5"/>
      <c r="L85" s="5"/>
      <c r="M85" s="5"/>
      <c r="N85" s="5"/>
      <c r="O85" s="5"/>
      <c r="P85" s="5"/>
      <c r="R85" s="56" t="s">
        <v>29</v>
      </c>
      <c r="S85" s="57" t="s">
        <v>29</v>
      </c>
      <c r="T85" s="57" t="s">
        <v>29</v>
      </c>
      <c r="U85" s="57" t="s">
        <v>29</v>
      </c>
      <c r="V85" s="57" t="s">
        <v>29</v>
      </c>
      <c r="W85" s="57" t="s">
        <v>29</v>
      </c>
      <c r="X85" s="58" t="s">
        <v>29</v>
      </c>
    </row>
    <row r="86" spans="1:24" x14ac:dyDescent="0.3">
      <c r="A86" s="81" t="s">
        <v>11</v>
      </c>
      <c r="B86" s="82"/>
      <c r="C86" s="82"/>
      <c r="D86" s="82"/>
      <c r="E86" s="82"/>
      <c r="F86" s="82"/>
      <c r="G86" s="83"/>
      <c r="H86" s="5"/>
      <c r="I86" s="5"/>
      <c r="J86" s="5"/>
      <c r="K86" s="5"/>
      <c r="L86" s="5"/>
      <c r="M86" s="5"/>
      <c r="N86" s="5"/>
      <c r="O86" s="5"/>
      <c r="P86" s="5"/>
      <c r="R86" s="69" t="s">
        <v>11</v>
      </c>
      <c r="S86" s="70"/>
      <c r="T86" s="70"/>
      <c r="U86" s="70"/>
      <c r="V86" s="70"/>
      <c r="W86" s="70"/>
      <c r="X86" s="71"/>
    </row>
    <row r="87" spans="1:24" ht="28.8" x14ac:dyDescent="0.3">
      <c r="A87" s="31" t="s">
        <v>25</v>
      </c>
      <c r="B87" s="32" t="s">
        <v>24</v>
      </c>
      <c r="C87" s="32" t="s">
        <v>23</v>
      </c>
      <c r="D87" s="32" t="s">
        <v>19</v>
      </c>
      <c r="E87" s="32" t="s">
        <v>22</v>
      </c>
      <c r="F87" s="32" t="s">
        <v>21</v>
      </c>
      <c r="G87" s="33" t="s">
        <v>20</v>
      </c>
      <c r="H87" s="5"/>
      <c r="I87" s="5"/>
      <c r="J87" s="5"/>
      <c r="K87" s="5"/>
      <c r="L87" s="5"/>
      <c r="M87" s="5"/>
      <c r="N87" s="5"/>
      <c r="O87" s="5"/>
      <c r="P87" s="5"/>
      <c r="R87" s="16" t="s">
        <v>25</v>
      </c>
      <c r="S87" s="17" t="s">
        <v>24</v>
      </c>
      <c r="T87" s="17" t="s">
        <v>23</v>
      </c>
      <c r="U87" s="17" t="s">
        <v>19</v>
      </c>
      <c r="V87" s="17" t="s">
        <v>22</v>
      </c>
      <c r="W87" s="17" t="s">
        <v>21</v>
      </c>
      <c r="X87" s="18" t="s">
        <v>20</v>
      </c>
    </row>
    <row r="88" spans="1:24" x14ac:dyDescent="0.3">
      <c r="A88" s="63" t="s">
        <v>29</v>
      </c>
      <c r="B88" s="64">
        <v>16.79</v>
      </c>
      <c r="C88" s="64">
        <f>B88/F56</f>
        <v>1.3991666666666667</v>
      </c>
      <c r="D88" s="64">
        <v>14.93</v>
      </c>
      <c r="E88" s="64">
        <f>D88/F56</f>
        <v>1.2441666666666666</v>
      </c>
      <c r="F88" s="64">
        <f>B88+D88</f>
        <v>31.72</v>
      </c>
      <c r="G88" s="65">
        <f>F88/F56</f>
        <v>2.6433333333333331</v>
      </c>
      <c r="H88" s="5"/>
      <c r="I88" s="5"/>
      <c r="J88" s="5"/>
      <c r="K88" s="5"/>
      <c r="L88" s="5"/>
      <c r="M88" s="5"/>
      <c r="N88" s="5"/>
      <c r="O88" s="5"/>
      <c r="P88" s="5"/>
      <c r="R88" s="49" t="s">
        <v>29</v>
      </c>
      <c r="S88" s="47">
        <f t="shared" ref="S88:X88" si="69">B80/B88</f>
        <v>1.0577724836212032</v>
      </c>
      <c r="T88" s="47">
        <f t="shared" si="69"/>
        <v>1.0577724836212032</v>
      </c>
      <c r="U88" s="47">
        <f t="shared" si="69"/>
        <v>1.0509042196918954</v>
      </c>
      <c r="V88" s="47">
        <f t="shared" si="69"/>
        <v>1.0509042196918954</v>
      </c>
      <c r="W88" s="47">
        <f t="shared" si="69"/>
        <v>1.0545397225725095</v>
      </c>
      <c r="X88" s="50">
        <f t="shared" si="69"/>
        <v>1.0545397225725095</v>
      </c>
    </row>
    <row r="89" spans="1:24" x14ac:dyDescent="0.3">
      <c r="A89" s="51" t="s">
        <v>29</v>
      </c>
      <c r="B89" s="48" t="s">
        <v>29</v>
      </c>
      <c r="C89" s="48" t="s">
        <v>29</v>
      </c>
      <c r="D89" s="48" t="s">
        <v>29</v>
      </c>
      <c r="E89" s="48" t="s">
        <v>29</v>
      </c>
      <c r="F89" s="48" t="s">
        <v>29</v>
      </c>
      <c r="G89" s="52" t="s">
        <v>29</v>
      </c>
      <c r="H89" s="5"/>
      <c r="I89" s="5"/>
      <c r="J89" s="5"/>
      <c r="K89" s="5"/>
      <c r="L89" s="5"/>
      <c r="M89" s="5"/>
      <c r="N89" s="5"/>
      <c r="O89" s="5"/>
      <c r="P89" s="5"/>
      <c r="R89" s="56" t="s">
        <v>29</v>
      </c>
      <c r="S89" s="57" t="s">
        <v>29</v>
      </c>
      <c r="T89" s="57" t="s">
        <v>29</v>
      </c>
      <c r="U89" s="57" t="s">
        <v>29</v>
      </c>
      <c r="V89" s="57" t="s">
        <v>29</v>
      </c>
      <c r="W89" s="57" t="s">
        <v>29</v>
      </c>
      <c r="X89" s="58" t="s">
        <v>29</v>
      </c>
    </row>
    <row r="90" spans="1:24" x14ac:dyDescent="0.3">
      <c r="A90" s="81" t="s">
        <v>12</v>
      </c>
      <c r="B90" s="82"/>
      <c r="C90" s="82"/>
      <c r="D90" s="82"/>
      <c r="E90" s="82"/>
      <c r="F90" s="82"/>
      <c r="G90" s="83"/>
      <c r="H90" s="5"/>
      <c r="I90" s="5"/>
      <c r="J90" s="5"/>
      <c r="K90" s="5"/>
      <c r="L90" s="5"/>
      <c r="M90" s="5"/>
      <c r="N90" s="5"/>
      <c r="O90" s="5"/>
      <c r="P90" s="5"/>
      <c r="R90" s="69" t="s">
        <v>12</v>
      </c>
      <c r="S90" s="70"/>
      <c r="T90" s="70"/>
      <c r="U90" s="70"/>
      <c r="V90" s="70"/>
      <c r="W90" s="70"/>
      <c r="X90" s="71"/>
    </row>
    <row r="91" spans="1:24" ht="28.8" x14ac:dyDescent="0.3">
      <c r="A91" s="31" t="s">
        <v>25</v>
      </c>
      <c r="B91" s="32" t="s">
        <v>24</v>
      </c>
      <c r="C91" s="32" t="s">
        <v>23</v>
      </c>
      <c r="D91" s="32" t="s">
        <v>19</v>
      </c>
      <c r="E91" s="32" t="s">
        <v>22</v>
      </c>
      <c r="F91" s="32" t="s">
        <v>21</v>
      </c>
      <c r="G91" s="33" t="s">
        <v>20</v>
      </c>
      <c r="H91" s="5"/>
      <c r="I91" s="5"/>
      <c r="J91" s="5"/>
      <c r="K91" s="5"/>
      <c r="L91" s="5"/>
      <c r="M91" s="5"/>
      <c r="N91" s="5"/>
      <c r="O91" s="5"/>
      <c r="P91" s="5"/>
      <c r="R91" s="66" t="s">
        <v>25</v>
      </c>
      <c r="S91" s="67" t="s">
        <v>24</v>
      </c>
      <c r="T91" s="67" t="s">
        <v>23</v>
      </c>
      <c r="U91" s="67" t="s">
        <v>19</v>
      </c>
      <c r="V91" s="67" t="s">
        <v>22</v>
      </c>
      <c r="W91" s="67" t="s">
        <v>21</v>
      </c>
      <c r="X91" s="68" t="s">
        <v>20</v>
      </c>
    </row>
    <row r="92" spans="1:24" x14ac:dyDescent="0.3">
      <c r="A92" s="63" t="s">
        <v>29</v>
      </c>
      <c r="B92" s="64">
        <v>168.23</v>
      </c>
      <c r="C92" s="64">
        <f>B92/F56</f>
        <v>14.019166666666665</v>
      </c>
      <c r="D92" s="64">
        <v>234.81</v>
      </c>
      <c r="E92" s="64">
        <f>D92/F56</f>
        <v>19.567499999999999</v>
      </c>
      <c r="F92" s="64">
        <f>B92+D92</f>
        <v>403.03999999999996</v>
      </c>
      <c r="G92" s="65">
        <f>F92/F56</f>
        <v>33.586666666666666</v>
      </c>
      <c r="H92" s="5"/>
      <c r="I92" s="5"/>
      <c r="J92" s="5"/>
      <c r="K92" s="5"/>
      <c r="L92" s="5"/>
      <c r="M92" s="5"/>
      <c r="N92" s="5"/>
      <c r="O92" s="5"/>
      <c r="P92" s="5"/>
      <c r="R92" s="63" t="s">
        <v>29</v>
      </c>
      <c r="S92" s="64">
        <f t="shared" ref="S92:X92" si="70">B80/B92</f>
        <v>0.10556975569161269</v>
      </c>
      <c r="T92" s="64">
        <f t="shared" si="70"/>
        <v>0.1055697556916127</v>
      </c>
      <c r="U92" s="64">
        <f t="shared" si="70"/>
        <v>6.6819982113197895E-2</v>
      </c>
      <c r="V92" s="64">
        <f t="shared" si="70"/>
        <v>6.6819982113197895E-2</v>
      </c>
      <c r="W92" s="64">
        <f t="shared" si="70"/>
        <v>8.2994243747518875E-2</v>
      </c>
      <c r="X92" s="65">
        <f t="shared" si="70"/>
        <v>8.2994243747518862E-2</v>
      </c>
    </row>
    <row r="93" spans="1:24" x14ac:dyDescent="0.3">
      <c r="A93" s="56" t="s">
        <v>29</v>
      </c>
      <c r="B93" s="57" t="s">
        <v>29</v>
      </c>
      <c r="C93" s="57" t="s">
        <v>29</v>
      </c>
      <c r="D93" s="57" t="s">
        <v>29</v>
      </c>
      <c r="E93" s="57" t="s">
        <v>29</v>
      </c>
      <c r="F93" s="57" t="s">
        <v>29</v>
      </c>
      <c r="G93" s="58" t="s">
        <v>29</v>
      </c>
      <c r="H93" s="5"/>
      <c r="I93" s="5"/>
      <c r="J93" s="5"/>
      <c r="K93" s="5"/>
      <c r="L93" s="5"/>
      <c r="M93" s="5"/>
      <c r="N93" s="5"/>
      <c r="O93" s="5"/>
      <c r="P93" s="5"/>
      <c r="R93" s="56" t="s">
        <v>29</v>
      </c>
      <c r="S93" s="57" t="s">
        <v>29</v>
      </c>
      <c r="T93" s="57" t="s">
        <v>29</v>
      </c>
      <c r="U93" s="57" t="s">
        <v>29</v>
      </c>
      <c r="V93" s="57" t="s">
        <v>29</v>
      </c>
      <c r="W93" s="57" t="s">
        <v>29</v>
      </c>
      <c r="X93" s="58" t="s">
        <v>29</v>
      </c>
    </row>
    <row r="94" spans="1:24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24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</sheetData>
  <mergeCells count="40">
    <mergeCell ref="A42:G42"/>
    <mergeCell ref="A47:G47"/>
    <mergeCell ref="A53:G53"/>
    <mergeCell ref="A57:G57"/>
    <mergeCell ref="A1:G1"/>
    <mergeCell ref="A6:G6"/>
    <mergeCell ref="A11:G11"/>
    <mergeCell ref="A16:G16"/>
    <mergeCell ref="A21:G21"/>
    <mergeCell ref="A27:G27"/>
    <mergeCell ref="R53:X53"/>
    <mergeCell ref="A86:G86"/>
    <mergeCell ref="A90:G90"/>
    <mergeCell ref="R1:X1"/>
    <mergeCell ref="R6:X6"/>
    <mergeCell ref="R11:X11"/>
    <mergeCell ref="R16:X16"/>
    <mergeCell ref="R21:X21"/>
    <mergeCell ref="A61:G61"/>
    <mergeCell ref="A65:G65"/>
    <mergeCell ref="A69:G69"/>
    <mergeCell ref="A74:G74"/>
    <mergeCell ref="A78:G78"/>
    <mergeCell ref="A82:G82"/>
    <mergeCell ref="A32:G32"/>
    <mergeCell ref="A37:G37"/>
    <mergeCell ref="R27:X27"/>
    <mergeCell ref="R32:X32"/>
    <mergeCell ref="R37:X37"/>
    <mergeCell ref="R42:X42"/>
    <mergeCell ref="R47:X47"/>
    <mergeCell ref="R82:X82"/>
    <mergeCell ref="R86:X86"/>
    <mergeCell ref="R90:X90"/>
    <mergeCell ref="R57:X57"/>
    <mergeCell ref="R61:X61"/>
    <mergeCell ref="R65:X65"/>
    <mergeCell ref="R69:X69"/>
    <mergeCell ref="R74:X74"/>
    <mergeCell ref="R78:X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D725-F67D-4152-82EC-C0D31CF98619}">
  <dimension ref="A1:Q46"/>
  <sheetViews>
    <sheetView tabSelected="1" topLeftCell="A11" zoomScale="70" zoomScaleNormal="70" workbookViewId="0">
      <selection activeCell="L23" sqref="L23"/>
    </sheetView>
  </sheetViews>
  <sheetFormatPr baseColWidth="10" defaultRowHeight="14.4" x14ac:dyDescent="0.3"/>
  <sheetData>
    <row r="1" spans="1:17" x14ac:dyDescent="0.3">
      <c r="A1" s="78" t="s">
        <v>0</v>
      </c>
      <c r="B1" s="79"/>
      <c r="C1" s="79"/>
      <c r="D1" s="79"/>
      <c r="E1" s="79"/>
      <c r="F1" s="79"/>
      <c r="G1" s="80"/>
      <c r="H1" s="5"/>
      <c r="I1" s="5"/>
      <c r="J1" s="5"/>
      <c r="K1" s="5"/>
      <c r="L1" s="5"/>
      <c r="M1" s="5"/>
      <c r="N1" s="5"/>
      <c r="O1" s="5"/>
      <c r="P1" s="5"/>
    </row>
    <row r="2" spans="1:17" ht="43.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0" t="s">
        <v>13</v>
      </c>
      <c r="I2" s="20" t="s">
        <v>14</v>
      </c>
      <c r="J2" s="20" t="s">
        <v>15</v>
      </c>
      <c r="K2" s="20" t="s">
        <v>26</v>
      </c>
      <c r="L2" s="20" t="s">
        <v>27</v>
      </c>
      <c r="M2" s="20" t="s">
        <v>16</v>
      </c>
      <c r="N2" s="20" t="s">
        <v>17</v>
      </c>
      <c r="O2" s="20" t="s">
        <v>18</v>
      </c>
      <c r="P2" s="20" t="s">
        <v>1</v>
      </c>
      <c r="Q2" s="21" t="s">
        <v>28</v>
      </c>
    </row>
    <row r="3" spans="1:17" x14ac:dyDescent="0.3">
      <c r="A3" s="2">
        <f>P3</f>
        <v>0</v>
      </c>
      <c r="B3" s="3">
        <f>H3*I3</f>
        <v>0</v>
      </c>
      <c r="C3" s="3" t="e">
        <f>H3*I3/J3</f>
        <v>#DIV/0!</v>
      </c>
      <c r="D3" s="3">
        <f>K3*L3*8/(1024^2)</f>
        <v>0</v>
      </c>
      <c r="E3" s="3">
        <f>K3*L3*8/(1024^3)*B3</f>
        <v>0</v>
      </c>
      <c r="F3" s="3">
        <f>M3</f>
        <v>0</v>
      </c>
      <c r="G3" s="4">
        <f>N3</f>
        <v>0</v>
      </c>
      <c r="H3" s="38"/>
      <c r="I3" s="38"/>
      <c r="J3" s="38"/>
      <c r="K3" s="38"/>
      <c r="L3" s="38"/>
      <c r="M3" s="38"/>
      <c r="N3" s="38"/>
      <c r="O3" s="38"/>
      <c r="P3" s="38"/>
      <c r="Q3" s="39">
        <v>1</v>
      </c>
    </row>
    <row r="4" spans="1:17" x14ac:dyDescent="0.3">
      <c r="A4" s="13">
        <f t="shared" ref="A4:A5" si="0">P4</f>
        <v>0</v>
      </c>
      <c r="B4" s="9">
        <f t="shared" ref="B4:B5" si="1">H4*I4</f>
        <v>0</v>
      </c>
      <c r="C4" s="9" t="e">
        <f t="shared" ref="C4:C5" si="2">H4*I4/J4</f>
        <v>#DIV/0!</v>
      </c>
      <c r="D4" s="9">
        <f t="shared" ref="D4:D5" si="3">K4*L4*8/(1024^2)</f>
        <v>0</v>
      </c>
      <c r="E4" s="9">
        <f t="shared" ref="E4:E5" si="4">K4*L4*8/(1024^3)*B4</f>
        <v>0</v>
      </c>
      <c r="F4" s="9">
        <f t="shared" ref="F4:G5" si="5">M4</f>
        <v>0</v>
      </c>
      <c r="G4" s="14">
        <f t="shared" si="5"/>
        <v>0</v>
      </c>
      <c r="Q4" s="34">
        <v>3</v>
      </c>
    </row>
    <row r="5" spans="1:17" x14ac:dyDescent="0.3">
      <c r="A5" s="6">
        <f t="shared" si="0"/>
        <v>0</v>
      </c>
      <c r="B5" s="7">
        <f t="shared" si="1"/>
        <v>0</v>
      </c>
      <c r="C5" s="7" t="e">
        <f t="shared" si="2"/>
        <v>#DIV/0!</v>
      </c>
      <c r="D5" s="7">
        <f t="shared" si="3"/>
        <v>0</v>
      </c>
      <c r="E5" s="7">
        <f t="shared" si="4"/>
        <v>0</v>
      </c>
      <c r="F5" s="7">
        <f t="shared" si="5"/>
        <v>0</v>
      </c>
      <c r="G5" s="8">
        <f t="shared" si="5"/>
        <v>0</v>
      </c>
      <c r="H5" s="42"/>
      <c r="I5" s="42"/>
      <c r="J5" s="42"/>
      <c r="K5" s="42"/>
      <c r="L5" s="42"/>
      <c r="M5" s="42"/>
      <c r="N5" s="42"/>
      <c r="O5" s="42"/>
      <c r="P5" s="42"/>
      <c r="Q5" s="35">
        <v>5</v>
      </c>
    </row>
    <row r="6" spans="1:17" x14ac:dyDescent="0.3">
      <c r="A6" s="69" t="s">
        <v>9</v>
      </c>
      <c r="B6" s="70"/>
      <c r="C6" s="70"/>
      <c r="D6" s="70"/>
      <c r="E6" s="70"/>
      <c r="F6" s="70"/>
      <c r="G6" s="71"/>
      <c r="H6" s="5"/>
      <c r="I6" s="5"/>
      <c r="J6" s="5"/>
      <c r="K6" s="5"/>
      <c r="L6" s="5"/>
      <c r="M6" s="5"/>
      <c r="N6" s="5"/>
      <c r="O6" s="5"/>
      <c r="P6" s="5"/>
    </row>
    <row r="7" spans="1:17" ht="28.8" x14ac:dyDescent="0.3">
      <c r="A7" s="16" t="s">
        <v>25</v>
      </c>
      <c r="B7" s="17" t="s">
        <v>24</v>
      </c>
      <c r="C7" s="17" t="s">
        <v>23</v>
      </c>
      <c r="D7" s="17" t="s">
        <v>19</v>
      </c>
      <c r="E7" s="17" t="s">
        <v>22</v>
      </c>
      <c r="F7" s="17" t="s">
        <v>21</v>
      </c>
      <c r="G7" s="18" t="s">
        <v>20</v>
      </c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 s="49"/>
      <c r="B8" s="47"/>
      <c r="C8" s="47" t="e">
        <f>B8/F3</f>
        <v>#DIV/0!</v>
      </c>
      <c r="D8" s="47"/>
      <c r="E8" s="47" t="e">
        <f>D8/F3</f>
        <v>#DIV/0!</v>
      </c>
      <c r="F8" s="47">
        <f>B8+D8</f>
        <v>0</v>
      </c>
      <c r="G8" s="50" t="e">
        <f>F8/F3</f>
        <v>#DIV/0!</v>
      </c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 s="51"/>
      <c r="B9" s="48"/>
      <c r="C9" s="48" t="e">
        <f>B9/F4</f>
        <v>#DIV/0!</v>
      </c>
      <c r="D9" s="48"/>
      <c r="E9" s="48" t="e">
        <f>D9/F4</f>
        <v>#DIV/0!</v>
      </c>
      <c r="F9" s="48">
        <f t="shared" ref="F9:F10" si="6">B9+D9</f>
        <v>0</v>
      </c>
      <c r="G9" s="52" t="e">
        <f>F9/F4</f>
        <v>#DIV/0!</v>
      </c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 s="53"/>
      <c r="B10" s="54"/>
      <c r="C10" s="54" t="e">
        <f>B10/F5</f>
        <v>#DIV/0!</v>
      </c>
      <c r="D10" s="54"/>
      <c r="E10" s="54" t="e">
        <f>D10/F5</f>
        <v>#DIV/0!</v>
      </c>
      <c r="F10" s="54">
        <f t="shared" si="6"/>
        <v>0</v>
      </c>
      <c r="G10" s="55" t="e">
        <f>F10/F5</f>
        <v>#DIV/0!</v>
      </c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 s="69" t="s">
        <v>10</v>
      </c>
      <c r="B11" s="70"/>
      <c r="C11" s="70"/>
      <c r="D11" s="70"/>
      <c r="E11" s="70"/>
      <c r="F11" s="70"/>
      <c r="G11" s="71"/>
      <c r="H11" s="5"/>
      <c r="I11" s="5"/>
      <c r="J11" s="5"/>
      <c r="K11" s="5"/>
      <c r="L11" s="5"/>
      <c r="M11" s="5"/>
      <c r="N11" s="5"/>
      <c r="O11" s="5"/>
      <c r="P11" s="5"/>
    </row>
    <row r="12" spans="1:17" ht="28.8" x14ac:dyDescent="0.3">
      <c r="A12" s="16" t="s">
        <v>25</v>
      </c>
      <c r="B12" s="17" t="s">
        <v>24</v>
      </c>
      <c r="C12" s="17" t="s">
        <v>23</v>
      </c>
      <c r="D12" s="17" t="s">
        <v>19</v>
      </c>
      <c r="E12" s="17" t="s">
        <v>22</v>
      </c>
      <c r="F12" s="17" t="s">
        <v>21</v>
      </c>
      <c r="G12" s="18" t="s">
        <v>20</v>
      </c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 s="49"/>
      <c r="B13" s="47"/>
      <c r="C13" s="47" t="e">
        <f>B13/F3</f>
        <v>#DIV/0!</v>
      </c>
      <c r="D13" s="47"/>
      <c r="E13" s="47" t="e">
        <f>D13/F3</f>
        <v>#DIV/0!</v>
      </c>
      <c r="F13" s="47">
        <f>B13+D13</f>
        <v>0</v>
      </c>
      <c r="G13" s="50" t="e">
        <f>F13/F3</f>
        <v>#DIV/0!</v>
      </c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 s="51"/>
      <c r="B14" s="48"/>
      <c r="C14" s="48" t="e">
        <f t="shared" ref="C14:C15" si="7">B14/F4</f>
        <v>#DIV/0!</v>
      </c>
      <c r="D14" s="48"/>
      <c r="E14" s="48" t="e">
        <f t="shared" ref="E14:E15" si="8">D14/F4</f>
        <v>#DIV/0!</v>
      </c>
      <c r="F14" s="48">
        <f t="shared" ref="F14:F15" si="9">B14+D14</f>
        <v>0</v>
      </c>
      <c r="G14" s="52" t="e">
        <f t="shared" ref="G14:G15" si="10">F14/F4</f>
        <v>#DIV/0!</v>
      </c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 s="53"/>
      <c r="B15" s="54"/>
      <c r="C15" s="54" t="e">
        <f t="shared" si="7"/>
        <v>#DIV/0!</v>
      </c>
      <c r="D15" s="54"/>
      <c r="E15" s="54" t="e">
        <f t="shared" si="8"/>
        <v>#DIV/0!</v>
      </c>
      <c r="F15" s="54">
        <f t="shared" si="9"/>
        <v>0</v>
      </c>
      <c r="G15" s="55" t="e">
        <f t="shared" si="10"/>
        <v>#DIV/0!</v>
      </c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 s="69" t="s">
        <v>11</v>
      </c>
      <c r="B16" s="70"/>
      <c r="C16" s="70"/>
      <c r="D16" s="70"/>
      <c r="E16" s="70"/>
      <c r="F16" s="70"/>
      <c r="G16" s="71"/>
      <c r="H16" s="5"/>
      <c r="I16" s="5"/>
      <c r="J16" s="5"/>
      <c r="K16" s="5"/>
      <c r="L16" s="5"/>
      <c r="M16" s="5"/>
      <c r="N16" s="5"/>
      <c r="O16" s="5"/>
      <c r="P16" s="5"/>
    </row>
    <row r="17" spans="1:17" ht="28.8" x14ac:dyDescent="0.3">
      <c r="A17" s="16" t="s">
        <v>25</v>
      </c>
      <c r="B17" s="17" t="s">
        <v>24</v>
      </c>
      <c r="C17" s="17" t="s">
        <v>23</v>
      </c>
      <c r="D17" s="17" t="s">
        <v>19</v>
      </c>
      <c r="E17" s="17" t="s">
        <v>22</v>
      </c>
      <c r="F17" s="17" t="s">
        <v>21</v>
      </c>
      <c r="G17" s="18" t="s">
        <v>20</v>
      </c>
      <c r="H17" s="5"/>
      <c r="I17" s="5"/>
      <c r="J17" s="5"/>
      <c r="K17" s="5"/>
      <c r="L17" s="5"/>
      <c r="M17" s="5"/>
      <c r="N17" s="5"/>
      <c r="O17" s="5"/>
      <c r="P17" s="5"/>
    </row>
    <row r="18" spans="1:17" x14ac:dyDescent="0.3">
      <c r="A18" s="49"/>
      <c r="B18" s="47"/>
      <c r="C18" s="47" t="e">
        <f>B18/F3</f>
        <v>#DIV/0!</v>
      </c>
      <c r="D18" s="47"/>
      <c r="E18" s="47" t="e">
        <f>D18/F3</f>
        <v>#DIV/0!</v>
      </c>
      <c r="F18" s="47">
        <f>B18+D18</f>
        <v>0</v>
      </c>
      <c r="G18" s="50" t="e">
        <f>F18/F3</f>
        <v>#DIV/0!</v>
      </c>
      <c r="H18" s="5"/>
      <c r="I18" s="5"/>
      <c r="J18" s="5"/>
      <c r="K18" s="5"/>
      <c r="L18" s="5"/>
      <c r="M18" s="5"/>
      <c r="N18" s="5"/>
      <c r="O18" s="5"/>
      <c r="P18" s="5"/>
    </row>
    <row r="19" spans="1:17" x14ac:dyDescent="0.3">
      <c r="A19" s="51"/>
      <c r="B19" s="48"/>
      <c r="C19" s="48" t="e">
        <f t="shared" ref="C19:C20" si="11">B19/F4</f>
        <v>#DIV/0!</v>
      </c>
      <c r="D19" s="48"/>
      <c r="E19" s="48" t="e">
        <f t="shared" ref="E19:E20" si="12">D19/F4</f>
        <v>#DIV/0!</v>
      </c>
      <c r="F19" s="48">
        <f t="shared" ref="F19:F20" si="13">B19+D19</f>
        <v>0</v>
      </c>
      <c r="G19" s="52" t="e">
        <f t="shared" ref="G19:G20" si="14">F19/F4</f>
        <v>#DIV/0!</v>
      </c>
      <c r="H19" s="5"/>
      <c r="I19" s="5"/>
      <c r="J19" s="5"/>
      <c r="K19" s="5"/>
      <c r="L19" s="5"/>
      <c r="M19" s="5"/>
      <c r="N19" s="5"/>
      <c r="O19" s="5"/>
      <c r="P19" s="5"/>
    </row>
    <row r="20" spans="1:17" x14ac:dyDescent="0.3">
      <c r="A20" s="53"/>
      <c r="B20" s="54"/>
      <c r="C20" s="54" t="e">
        <f t="shared" si="11"/>
        <v>#DIV/0!</v>
      </c>
      <c r="D20" s="54"/>
      <c r="E20" s="54" t="e">
        <f t="shared" si="12"/>
        <v>#DIV/0!</v>
      </c>
      <c r="F20" s="54">
        <f t="shared" si="13"/>
        <v>0</v>
      </c>
      <c r="G20" s="55" t="e">
        <f t="shared" si="14"/>
        <v>#DIV/0!</v>
      </c>
      <c r="H20" s="5"/>
      <c r="I20" s="5"/>
      <c r="J20" s="5"/>
      <c r="K20" s="5"/>
      <c r="L20" s="5"/>
      <c r="M20" s="5"/>
      <c r="N20" s="5"/>
      <c r="O20" s="5"/>
      <c r="P20" s="5"/>
    </row>
    <row r="21" spans="1:17" x14ac:dyDescent="0.3">
      <c r="A21" s="69" t="s">
        <v>12</v>
      </c>
      <c r="B21" s="70"/>
      <c r="C21" s="70"/>
      <c r="D21" s="70"/>
      <c r="E21" s="70"/>
      <c r="F21" s="70"/>
      <c r="G21" s="71"/>
      <c r="H21" s="5"/>
      <c r="I21" s="5"/>
      <c r="J21" s="5"/>
      <c r="K21" s="5"/>
      <c r="L21" s="5"/>
      <c r="M21" s="5"/>
      <c r="N21" s="5"/>
      <c r="O21" s="5"/>
      <c r="P21" s="5"/>
    </row>
    <row r="22" spans="1:17" ht="28.8" x14ac:dyDescent="0.3">
      <c r="A22" s="16" t="s">
        <v>25</v>
      </c>
      <c r="B22" s="17" t="s">
        <v>24</v>
      </c>
      <c r="C22" s="17" t="s">
        <v>23</v>
      </c>
      <c r="D22" s="17" t="s">
        <v>19</v>
      </c>
      <c r="E22" s="17" t="s">
        <v>22</v>
      </c>
      <c r="F22" s="17" t="s">
        <v>21</v>
      </c>
      <c r="G22" s="18" t="s">
        <v>20</v>
      </c>
      <c r="H22" s="5"/>
      <c r="I22" s="5"/>
      <c r="J22" s="5"/>
      <c r="K22" s="5"/>
      <c r="L22" s="5"/>
      <c r="M22" s="5"/>
      <c r="N22" s="5"/>
      <c r="O22" s="5"/>
      <c r="P22" s="5"/>
    </row>
    <row r="23" spans="1:17" x14ac:dyDescent="0.3">
      <c r="A23" s="49"/>
      <c r="B23" s="47"/>
      <c r="C23" s="47" t="e">
        <f>B23/F3</f>
        <v>#DIV/0!</v>
      </c>
      <c r="D23" s="47"/>
      <c r="E23" s="47" t="e">
        <f>D23/F3</f>
        <v>#DIV/0!</v>
      </c>
      <c r="F23" s="47">
        <f>B23+D23</f>
        <v>0</v>
      </c>
      <c r="G23" s="50" t="e">
        <f>F23/F3</f>
        <v>#DIV/0!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7" x14ac:dyDescent="0.3">
      <c r="A24" s="51"/>
      <c r="B24" s="48"/>
      <c r="C24" s="48" t="e">
        <f t="shared" ref="C24:C25" si="15">B24/F4</f>
        <v>#DIV/0!</v>
      </c>
      <c r="D24" s="48"/>
      <c r="E24" s="48" t="e">
        <f t="shared" ref="E24:E25" si="16">D24/F4</f>
        <v>#DIV/0!</v>
      </c>
      <c r="F24" s="48">
        <f t="shared" ref="F24:F25" si="17">B24+D24</f>
        <v>0</v>
      </c>
      <c r="G24" s="52" t="e">
        <f t="shared" ref="G24:G25" si="18">F24/F4</f>
        <v>#DIV/0!</v>
      </c>
      <c r="H24" s="5"/>
      <c r="I24" s="5"/>
      <c r="J24" s="5"/>
      <c r="K24" s="5"/>
      <c r="L24" s="5"/>
      <c r="M24" s="5"/>
      <c r="N24" s="5"/>
      <c r="O24" s="5"/>
      <c r="P24" s="5"/>
    </row>
    <row r="25" spans="1:17" x14ac:dyDescent="0.3">
      <c r="A25" s="53"/>
      <c r="B25" s="54"/>
      <c r="C25" s="54" t="e">
        <f t="shared" si="15"/>
        <v>#DIV/0!</v>
      </c>
      <c r="D25" s="54"/>
      <c r="E25" s="54" t="e">
        <f t="shared" si="16"/>
        <v>#DIV/0!</v>
      </c>
      <c r="F25" s="54">
        <f t="shared" si="17"/>
        <v>0</v>
      </c>
      <c r="G25" s="55" t="e">
        <f t="shared" si="18"/>
        <v>#DIV/0!</v>
      </c>
      <c r="H25" s="5"/>
      <c r="I25" s="5"/>
      <c r="J25" s="5"/>
      <c r="K25" s="5"/>
      <c r="L25" s="5"/>
      <c r="M25" s="5"/>
      <c r="N25" s="5"/>
      <c r="O25" s="5"/>
      <c r="P25" s="5"/>
    </row>
    <row r="27" spans="1:17" ht="14.4" customHeight="1" x14ac:dyDescent="0.3">
      <c r="A27" s="72" t="s">
        <v>0</v>
      </c>
      <c r="B27" s="73"/>
      <c r="C27" s="73"/>
      <c r="D27" s="73"/>
      <c r="E27" s="73"/>
      <c r="F27" s="73"/>
      <c r="G27" s="74"/>
      <c r="H27" s="5"/>
      <c r="I27" s="5"/>
      <c r="J27" s="5"/>
      <c r="K27" s="5"/>
      <c r="L27" s="5"/>
      <c r="M27" s="5"/>
      <c r="N27" s="5"/>
      <c r="O27" s="5"/>
      <c r="P27" s="5"/>
    </row>
    <row r="28" spans="1:17" ht="43.2" x14ac:dyDescent="0.3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9" t="s">
        <v>13</v>
      </c>
      <c r="I28" s="20" t="s">
        <v>14</v>
      </c>
      <c r="J28" s="20" t="s">
        <v>15</v>
      </c>
      <c r="K28" s="20" t="s">
        <v>26</v>
      </c>
      <c r="L28" s="20" t="s">
        <v>27</v>
      </c>
      <c r="M28" s="20" t="s">
        <v>16</v>
      </c>
      <c r="N28" s="20" t="s">
        <v>17</v>
      </c>
      <c r="O28" s="20" t="s">
        <v>18</v>
      </c>
      <c r="P28" s="20" t="s">
        <v>1</v>
      </c>
      <c r="Q28" s="21" t="s">
        <v>28</v>
      </c>
    </row>
    <row r="29" spans="1:17" x14ac:dyDescent="0.3">
      <c r="A29" s="2">
        <f>P29</f>
        <v>0</v>
      </c>
      <c r="B29" s="3">
        <f>H29*I29</f>
        <v>0</v>
      </c>
      <c r="C29" s="3" t="e">
        <f>H29*I29/J29</f>
        <v>#DIV/0!</v>
      </c>
      <c r="D29" s="3">
        <f>K29*L29*8/(1024^2)</f>
        <v>0</v>
      </c>
      <c r="E29" s="3">
        <f>K29*L29*8/(1024^3)*B29</f>
        <v>0</v>
      </c>
      <c r="F29" s="3">
        <f>M29</f>
        <v>0</v>
      </c>
      <c r="G29" s="4">
        <f>N29</f>
        <v>0</v>
      </c>
      <c r="H29" s="43"/>
      <c r="I29" s="38"/>
      <c r="J29" s="38"/>
      <c r="K29" s="38"/>
      <c r="L29" s="38"/>
      <c r="M29" s="38"/>
      <c r="N29" s="38"/>
      <c r="O29" s="38"/>
      <c r="P29" s="38"/>
      <c r="Q29" s="39">
        <v>7</v>
      </c>
    </row>
    <row r="30" spans="1:17" x14ac:dyDescent="0.3">
      <c r="A30" s="13">
        <f t="shared" ref="A30" si="19">P30</f>
        <v>0</v>
      </c>
      <c r="B30" s="9">
        <f t="shared" ref="B30" si="20">H30*I30</f>
        <v>0</v>
      </c>
      <c r="C30" s="9" t="e">
        <f t="shared" ref="C30" si="21">H30*I30/J30</f>
        <v>#DIV/0!</v>
      </c>
      <c r="D30" s="9">
        <f>K30*L30*8/(1024^2)</f>
        <v>0</v>
      </c>
      <c r="E30" s="9">
        <f>K30*L30*8/(1024^3)*B30</f>
        <v>0</v>
      </c>
      <c r="F30" s="9">
        <f t="shared" ref="F30:G30" si="22">M30</f>
        <v>0</v>
      </c>
      <c r="G30" s="14">
        <f t="shared" si="22"/>
        <v>0</v>
      </c>
      <c r="H30" s="44"/>
      <c r="I30" s="45"/>
      <c r="J30" s="45"/>
      <c r="K30" s="45"/>
      <c r="L30" s="45"/>
      <c r="M30" s="45"/>
      <c r="N30" s="45"/>
      <c r="O30" s="45"/>
      <c r="P30" s="45"/>
      <c r="Q30" s="46">
        <v>8</v>
      </c>
    </row>
    <row r="31" spans="1:17" x14ac:dyDescent="0.3">
      <c r="A31" s="75" t="s">
        <v>9</v>
      </c>
      <c r="B31" s="76"/>
      <c r="C31" s="76"/>
      <c r="D31" s="76"/>
      <c r="E31" s="76"/>
      <c r="F31" s="76"/>
      <c r="G31" s="77"/>
    </row>
    <row r="32" spans="1:17" ht="28.8" x14ac:dyDescent="0.3">
      <c r="A32" s="16" t="s">
        <v>25</v>
      </c>
      <c r="B32" s="17" t="s">
        <v>24</v>
      </c>
      <c r="C32" s="17" t="s">
        <v>23</v>
      </c>
      <c r="D32" s="17" t="s">
        <v>19</v>
      </c>
      <c r="E32" s="17" t="s">
        <v>22</v>
      </c>
      <c r="F32" s="17" t="s">
        <v>21</v>
      </c>
      <c r="G32" s="18" t="s">
        <v>20</v>
      </c>
    </row>
    <row r="33" spans="1:16" x14ac:dyDescent="0.3">
      <c r="A33" s="49"/>
      <c r="B33" s="47"/>
      <c r="C33" s="47" t="e">
        <f>B33/F29</f>
        <v>#DIV/0!</v>
      </c>
      <c r="D33" s="47"/>
      <c r="E33" s="47" t="e">
        <f>D33/F29</f>
        <v>#DIV/0!</v>
      </c>
      <c r="F33" s="47">
        <f>B33+D33</f>
        <v>0</v>
      </c>
      <c r="G33" s="50" t="e">
        <f>F33/F29</f>
        <v>#DIV/0!</v>
      </c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 s="56"/>
      <c r="B34" s="57"/>
      <c r="C34" s="57" t="e">
        <f>B34/F30</f>
        <v>#DIV/0!</v>
      </c>
      <c r="D34" s="57"/>
      <c r="E34" s="57" t="e">
        <f>D34/F30</f>
        <v>#DIV/0!</v>
      </c>
      <c r="F34" s="57">
        <f>B34+D34</f>
        <v>0</v>
      </c>
      <c r="G34" s="58" t="e">
        <f>F34/F30</f>
        <v>#DIV/0!</v>
      </c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 s="75" t="s">
        <v>10</v>
      </c>
      <c r="B35" s="76"/>
      <c r="C35" s="76"/>
      <c r="D35" s="76"/>
      <c r="E35" s="76"/>
      <c r="F35" s="76"/>
      <c r="G35" s="77"/>
      <c r="H35" s="5"/>
      <c r="I35" s="5"/>
      <c r="J35" s="5"/>
      <c r="K35" s="5"/>
      <c r="L35" s="5"/>
      <c r="M35" s="5"/>
      <c r="N35" s="5"/>
      <c r="O35" s="5"/>
      <c r="P35" s="5"/>
    </row>
    <row r="36" spans="1:16" ht="28.8" x14ac:dyDescent="0.3">
      <c r="A36" s="16" t="s">
        <v>25</v>
      </c>
      <c r="B36" s="17" t="s">
        <v>24</v>
      </c>
      <c r="C36" s="17" t="s">
        <v>23</v>
      </c>
      <c r="D36" s="17" t="s">
        <v>19</v>
      </c>
      <c r="E36" s="17" t="s">
        <v>22</v>
      </c>
      <c r="F36" s="17" t="s">
        <v>21</v>
      </c>
      <c r="G36" s="18" t="s">
        <v>20</v>
      </c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 s="49"/>
      <c r="B37" s="47"/>
      <c r="C37" s="47" t="e">
        <f>B37/F29</f>
        <v>#DIV/0!</v>
      </c>
      <c r="D37" s="47"/>
      <c r="E37" s="47" t="e">
        <f>D37/F29</f>
        <v>#DIV/0!</v>
      </c>
      <c r="F37" s="47">
        <f>B37+D37</f>
        <v>0</v>
      </c>
      <c r="G37" s="50" t="e">
        <f>F37/F29</f>
        <v>#DIV/0!</v>
      </c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 s="56"/>
      <c r="B38" s="57"/>
      <c r="C38" s="57" t="e">
        <f>B38/F30</f>
        <v>#DIV/0!</v>
      </c>
      <c r="D38" s="57"/>
      <c r="E38" s="57" t="e">
        <f>D38/F30</f>
        <v>#DIV/0!</v>
      </c>
      <c r="F38" s="57">
        <f>B38+D38</f>
        <v>0</v>
      </c>
      <c r="G38" s="58" t="e">
        <f>F38/F30</f>
        <v>#DIV/0!</v>
      </c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 s="75" t="s">
        <v>11</v>
      </c>
      <c r="B39" s="76"/>
      <c r="C39" s="76"/>
      <c r="D39" s="76"/>
      <c r="E39" s="76"/>
      <c r="F39" s="76"/>
      <c r="G39" s="77"/>
      <c r="H39" s="5"/>
      <c r="I39" s="5"/>
      <c r="J39" s="5"/>
      <c r="K39" s="5"/>
      <c r="L39" s="5"/>
      <c r="M39" s="5"/>
      <c r="N39" s="5"/>
      <c r="O39" s="5"/>
      <c r="P39" s="5"/>
    </row>
    <row r="40" spans="1:16" ht="28.8" x14ac:dyDescent="0.3">
      <c r="A40" s="16" t="s">
        <v>25</v>
      </c>
      <c r="B40" s="17" t="s">
        <v>24</v>
      </c>
      <c r="C40" s="17" t="s">
        <v>23</v>
      </c>
      <c r="D40" s="17" t="s">
        <v>19</v>
      </c>
      <c r="E40" s="17" t="s">
        <v>22</v>
      </c>
      <c r="F40" s="17" t="s">
        <v>21</v>
      </c>
      <c r="G40" s="18" t="s">
        <v>20</v>
      </c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 s="49"/>
      <c r="B41" s="47"/>
      <c r="C41" s="47" t="e">
        <f>B41/F29</f>
        <v>#DIV/0!</v>
      </c>
      <c r="D41" s="47"/>
      <c r="E41" s="47" t="e">
        <f>D41/F29</f>
        <v>#DIV/0!</v>
      </c>
      <c r="F41" s="47">
        <f>B41+D41</f>
        <v>0</v>
      </c>
      <c r="G41" s="50" t="e">
        <f>F41/F29</f>
        <v>#DIV/0!</v>
      </c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 s="56"/>
      <c r="B42" s="57"/>
      <c r="C42" s="57" t="e">
        <f>B42/F30</f>
        <v>#DIV/0!</v>
      </c>
      <c r="D42" s="57"/>
      <c r="E42" s="57" t="e">
        <f>D42/F30</f>
        <v>#DIV/0!</v>
      </c>
      <c r="F42" s="57">
        <f>B42+D42</f>
        <v>0</v>
      </c>
      <c r="G42" s="58" t="e">
        <f>F42/F30</f>
        <v>#DIV/0!</v>
      </c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 s="75" t="s">
        <v>12</v>
      </c>
      <c r="B43" s="76"/>
      <c r="C43" s="76"/>
      <c r="D43" s="76"/>
      <c r="E43" s="76"/>
      <c r="F43" s="76"/>
      <c r="G43" s="77"/>
      <c r="H43" s="5"/>
      <c r="I43" s="5"/>
      <c r="J43" s="5"/>
      <c r="K43" s="5"/>
      <c r="L43" s="5"/>
      <c r="M43" s="5"/>
      <c r="N43" s="5"/>
      <c r="O43" s="5"/>
      <c r="P43" s="5"/>
    </row>
    <row r="44" spans="1:16" ht="28.8" x14ac:dyDescent="0.3">
      <c r="A44" s="16" t="s">
        <v>25</v>
      </c>
      <c r="B44" s="17" t="s">
        <v>24</v>
      </c>
      <c r="C44" s="17" t="s">
        <v>23</v>
      </c>
      <c r="D44" s="17" t="s">
        <v>19</v>
      </c>
      <c r="E44" s="17" t="s">
        <v>22</v>
      </c>
      <c r="F44" s="17" t="s">
        <v>21</v>
      </c>
      <c r="G44" s="18" t="s">
        <v>20</v>
      </c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 s="49"/>
      <c r="B45" s="47"/>
      <c r="C45" s="47" t="e">
        <f>B45/F29</f>
        <v>#DIV/0!</v>
      </c>
      <c r="D45" s="47"/>
      <c r="E45" s="47" t="e">
        <f>D45/F29</f>
        <v>#DIV/0!</v>
      </c>
      <c r="F45" s="47">
        <f>B45+D45</f>
        <v>0</v>
      </c>
      <c r="G45" s="50" t="e">
        <f>F45/F29</f>
        <v>#DIV/0!</v>
      </c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 s="56"/>
      <c r="B46" s="57"/>
      <c r="C46" s="57" t="e">
        <f>B46/F30</f>
        <v>#DIV/0!</v>
      </c>
      <c r="D46" s="57"/>
      <c r="E46" s="57" t="e">
        <f>D46/F30</f>
        <v>#DIV/0!</v>
      </c>
      <c r="F46" s="57">
        <f>B46+D46</f>
        <v>0</v>
      </c>
      <c r="G46" s="58" t="e">
        <f>F46/F30</f>
        <v>#DIV/0!</v>
      </c>
      <c r="H46" s="5"/>
      <c r="I46" s="5"/>
      <c r="J46" s="5"/>
      <c r="K46" s="5"/>
      <c r="L46" s="5"/>
      <c r="M46" s="5"/>
      <c r="N46" s="5"/>
      <c r="O46" s="5"/>
      <c r="P46" s="5"/>
    </row>
  </sheetData>
  <mergeCells count="10">
    <mergeCell ref="A31:G31"/>
    <mergeCell ref="A35:G35"/>
    <mergeCell ref="A39:G39"/>
    <mergeCell ref="A43:G43"/>
    <mergeCell ref="A1:G1"/>
    <mergeCell ref="A6:G6"/>
    <mergeCell ref="A11:G11"/>
    <mergeCell ref="A16:G16"/>
    <mergeCell ref="A21:G21"/>
    <mergeCell ref="A27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DERIVATIVE</vt:lpstr>
      <vt:lpstr>REDUCTION</vt:lpstr>
      <vt:lpstr>USEFULL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Côme Quintyn</dc:creator>
  <cp:lastModifiedBy>Côme Quintyn</cp:lastModifiedBy>
  <dcterms:created xsi:type="dcterms:W3CDTF">2025-02-26T10:04:06Z</dcterms:created>
  <dcterms:modified xsi:type="dcterms:W3CDTF">2025-02-27T10:34:53Z</dcterms:modified>
</cp:coreProperties>
</file>